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univpm-my.sharepoint.com/personal/p024361_staff_univpm_it/Documents/Download/"/>
    </mc:Choice>
  </mc:AlternateContent>
  <xr:revisionPtr revIDLastSave="9387" documentId="13_ncr:1_{9B9626C3-9919-4D7A-9B65-CD77575E6DBA}" xr6:coauthVersionLast="47" xr6:coauthVersionMax="47" xr10:uidLastSave="{4C43F7A0-8B2D-4506-B366-741097037C0F}"/>
  <bookViews>
    <workbookView xWindow="28680" yWindow="-120" windowWidth="29040" windowHeight="15720" tabRatio="543" xr2:uid="{00000000-000D-0000-FFFF-FFFF00000000}"/>
  </bookViews>
  <sheets>
    <sheet name="Calendario a.a. 25.26" sheetId="5" r:id="rId1"/>
  </sheets>
  <definedNames>
    <definedName name="__xlnm.Print_Area" localSheetId="0">'Calendario a.a. 25.26'!$A$1:$C$4</definedName>
    <definedName name="__xlnm.Print_Titles" localSheetId="0">'Calendario a.a. 25.26'!$2:$4</definedName>
    <definedName name="Appaparato_locomotore_Esame_Reumatologico">"#REF!"</definedName>
    <definedName name="Apparato_locomotore__Esame_Reumatologico">"#REF!"</definedName>
    <definedName name="_xlnm.Print_Area" localSheetId="0">'Calendario a.a. 25.26'!$A$1:$IY$227</definedName>
    <definedName name="Excel_BuiltIn_Print_Area" localSheetId="0">'Calendario a.a. 25.26'!$A$1:$C$4</definedName>
    <definedName name="Excel_BuiltIn_Print_Titles" localSheetId="0">'Calendario a.a. 25.26'!$2:$4</definedName>
    <definedName name="pippo">"#REF!"</definedName>
    <definedName name="POP">"#REF!"</definedName>
    <definedName name="Reumatologia">"#REF!"</definedName>
    <definedName name="_xlnm.Print_Titles" localSheetId="0">'Calendario a.a. 25.26'!$1:$4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V106" i="5" l="1"/>
  <c r="FV107" i="5"/>
  <c r="FW107" i="5"/>
  <c r="FX107" i="5"/>
  <c r="FY107" i="5"/>
  <c r="FZ107" i="5"/>
  <c r="GA107" i="5"/>
  <c r="GB107" i="5"/>
  <c r="GC107" i="5"/>
  <c r="GD107" i="5"/>
  <c r="GE107" i="5"/>
  <c r="GF107" i="5"/>
  <c r="GG107" i="5"/>
  <c r="GH107" i="5"/>
  <c r="GI107" i="5"/>
  <c r="GJ107" i="5"/>
  <c r="GK107" i="5"/>
  <c r="GL107" i="5"/>
  <c r="GM107" i="5"/>
  <c r="GN107" i="5"/>
  <c r="GO107" i="5"/>
  <c r="GP107" i="5"/>
  <c r="GQ107" i="5"/>
  <c r="GR107" i="5"/>
  <c r="GS107" i="5"/>
  <c r="GT107" i="5"/>
  <c r="GU107" i="5"/>
  <c r="GV107" i="5"/>
  <c r="GW107" i="5"/>
  <c r="GX107" i="5"/>
  <c r="GY107" i="5"/>
  <c r="GZ107" i="5"/>
  <c r="HA107" i="5"/>
  <c r="HB107" i="5"/>
  <c r="HC107" i="5"/>
  <c r="HD107" i="5"/>
  <c r="HE107" i="5"/>
  <c r="HF107" i="5"/>
  <c r="HG107" i="5"/>
  <c r="HH107" i="5"/>
  <c r="HI107" i="5"/>
  <c r="HJ107" i="5"/>
  <c r="HK107" i="5"/>
  <c r="HL107" i="5"/>
  <c r="HM107" i="5"/>
  <c r="HN107" i="5"/>
  <c r="HO107" i="5"/>
  <c r="HP107" i="5"/>
  <c r="HQ107" i="5"/>
  <c r="HR107" i="5"/>
  <c r="HS107" i="5"/>
  <c r="HT107" i="5"/>
  <c r="HU107" i="5"/>
  <c r="HV107" i="5"/>
  <c r="HW107" i="5"/>
  <c r="HX107" i="5"/>
  <c r="HY107" i="5"/>
  <c r="HZ107" i="5"/>
  <c r="IA107" i="5"/>
  <c r="IB107" i="5"/>
  <c r="IC107" i="5"/>
  <c r="ID107" i="5"/>
  <c r="IE107" i="5"/>
  <c r="IF107" i="5"/>
  <c r="IG107" i="5"/>
  <c r="IH107" i="5"/>
  <c r="II107" i="5"/>
  <c r="IJ107" i="5"/>
  <c r="IK107" i="5"/>
  <c r="IL107" i="5"/>
  <c r="IM107" i="5"/>
  <c r="IN107" i="5"/>
  <c r="IO107" i="5"/>
  <c r="IP107" i="5"/>
  <c r="IQ107" i="5"/>
  <c r="IR107" i="5"/>
  <c r="IS107" i="5"/>
  <c r="IT107" i="5"/>
  <c r="IU107" i="5"/>
  <c r="IV107" i="5"/>
  <c r="IW107" i="5"/>
  <c r="IX107" i="5"/>
  <c r="IY107" i="5"/>
  <c r="FV108" i="5"/>
  <c r="FW108" i="5"/>
  <c r="FX108" i="5"/>
  <c r="FY108" i="5"/>
  <c r="FZ108" i="5"/>
  <c r="GA108" i="5"/>
  <c r="GB108" i="5"/>
  <c r="GC108" i="5"/>
  <c r="GD108" i="5"/>
  <c r="GE108" i="5"/>
  <c r="GF108" i="5"/>
  <c r="GG108" i="5"/>
  <c r="GH108" i="5"/>
  <c r="GI108" i="5"/>
  <c r="GJ108" i="5"/>
  <c r="GK108" i="5"/>
  <c r="GL108" i="5"/>
  <c r="GM108" i="5"/>
  <c r="GN108" i="5"/>
  <c r="GO108" i="5"/>
  <c r="GP108" i="5"/>
  <c r="GQ108" i="5"/>
  <c r="GR108" i="5"/>
  <c r="GS108" i="5"/>
  <c r="GT108" i="5"/>
  <c r="GU108" i="5"/>
  <c r="GV108" i="5"/>
  <c r="GW108" i="5"/>
  <c r="GX108" i="5"/>
  <c r="GY108" i="5"/>
  <c r="GZ108" i="5"/>
  <c r="HA108" i="5"/>
  <c r="HB108" i="5"/>
  <c r="HC108" i="5"/>
  <c r="HD108" i="5"/>
  <c r="HE108" i="5"/>
  <c r="HF108" i="5"/>
  <c r="HG108" i="5"/>
  <c r="HH108" i="5"/>
  <c r="HI108" i="5"/>
  <c r="HJ108" i="5"/>
  <c r="HK108" i="5"/>
  <c r="HL108" i="5"/>
  <c r="HM108" i="5"/>
  <c r="HN108" i="5"/>
  <c r="HO108" i="5"/>
  <c r="HP108" i="5"/>
  <c r="HQ108" i="5"/>
  <c r="HR108" i="5"/>
  <c r="HS108" i="5"/>
  <c r="HT108" i="5"/>
  <c r="HU108" i="5"/>
  <c r="HV108" i="5"/>
  <c r="HW108" i="5"/>
  <c r="HX108" i="5"/>
  <c r="HY108" i="5"/>
  <c r="HZ108" i="5"/>
  <c r="IA108" i="5"/>
  <c r="IB108" i="5"/>
  <c r="IC108" i="5"/>
  <c r="ID108" i="5"/>
  <c r="IE108" i="5"/>
  <c r="IF108" i="5"/>
  <c r="IG108" i="5"/>
  <c r="IH108" i="5"/>
  <c r="II108" i="5"/>
  <c r="IJ108" i="5"/>
  <c r="IK108" i="5"/>
  <c r="IL108" i="5"/>
  <c r="IM108" i="5"/>
  <c r="IN108" i="5"/>
  <c r="IO108" i="5"/>
  <c r="IP108" i="5"/>
  <c r="IQ108" i="5"/>
  <c r="IR108" i="5"/>
  <c r="IS108" i="5"/>
  <c r="IT108" i="5"/>
  <c r="IU108" i="5"/>
  <c r="IV108" i="5"/>
  <c r="IW108" i="5"/>
  <c r="IX108" i="5"/>
  <c r="IY108" i="5"/>
  <c r="FV109" i="5"/>
  <c r="FW109" i="5"/>
  <c r="FX109" i="5"/>
  <c r="FY109" i="5"/>
  <c r="FZ109" i="5"/>
  <c r="GA109" i="5"/>
  <c r="GB109" i="5"/>
  <c r="GC109" i="5"/>
  <c r="GD109" i="5"/>
  <c r="GE109" i="5"/>
  <c r="GF109" i="5"/>
  <c r="GG109" i="5"/>
  <c r="GH109" i="5"/>
  <c r="GI109" i="5"/>
  <c r="GJ109" i="5"/>
  <c r="GK109" i="5"/>
  <c r="GL109" i="5"/>
  <c r="GM109" i="5"/>
  <c r="GN109" i="5"/>
  <c r="GO109" i="5"/>
  <c r="GP109" i="5"/>
  <c r="GQ109" i="5"/>
  <c r="GR109" i="5"/>
  <c r="GS109" i="5"/>
  <c r="GT109" i="5"/>
  <c r="GU109" i="5"/>
  <c r="GV109" i="5"/>
  <c r="GW109" i="5"/>
  <c r="GX109" i="5"/>
  <c r="GY109" i="5"/>
  <c r="GZ109" i="5"/>
  <c r="HA109" i="5"/>
  <c r="HB109" i="5"/>
  <c r="HC109" i="5"/>
  <c r="HD109" i="5"/>
  <c r="HE109" i="5"/>
  <c r="HF109" i="5"/>
  <c r="HG109" i="5"/>
  <c r="HH109" i="5"/>
  <c r="HI109" i="5"/>
  <c r="HJ109" i="5"/>
  <c r="HK109" i="5"/>
  <c r="HL109" i="5"/>
  <c r="HM109" i="5"/>
  <c r="HN109" i="5"/>
  <c r="HO109" i="5"/>
  <c r="HP109" i="5"/>
  <c r="HQ109" i="5"/>
  <c r="HR109" i="5"/>
  <c r="HS109" i="5"/>
  <c r="HT109" i="5"/>
  <c r="HU109" i="5"/>
  <c r="HV109" i="5"/>
  <c r="HW109" i="5"/>
  <c r="HX109" i="5"/>
  <c r="HY109" i="5"/>
  <c r="HZ109" i="5"/>
  <c r="IA109" i="5"/>
  <c r="IB109" i="5"/>
  <c r="IC109" i="5"/>
  <c r="ID109" i="5"/>
  <c r="IE109" i="5"/>
  <c r="IF109" i="5"/>
  <c r="IG109" i="5"/>
  <c r="IH109" i="5"/>
  <c r="II109" i="5"/>
  <c r="IJ109" i="5"/>
  <c r="IK109" i="5"/>
  <c r="IL109" i="5"/>
  <c r="IM109" i="5"/>
  <c r="IN109" i="5"/>
  <c r="IO109" i="5"/>
  <c r="IP109" i="5"/>
  <c r="IQ109" i="5"/>
  <c r="IR109" i="5"/>
  <c r="IS109" i="5"/>
  <c r="IT109" i="5"/>
  <c r="IU109" i="5"/>
  <c r="IV109" i="5"/>
  <c r="IW109" i="5"/>
  <c r="IX109" i="5"/>
  <c r="IY109" i="5"/>
  <c r="FV110" i="5"/>
  <c r="FW110" i="5"/>
  <c r="FX110" i="5"/>
  <c r="FY110" i="5"/>
  <c r="FZ110" i="5"/>
  <c r="GA110" i="5"/>
  <c r="GB110" i="5"/>
  <c r="GC110" i="5"/>
  <c r="GD110" i="5"/>
  <c r="GE110" i="5"/>
  <c r="GF110" i="5"/>
  <c r="GG110" i="5"/>
  <c r="GH110" i="5"/>
  <c r="GI110" i="5"/>
  <c r="GJ110" i="5"/>
  <c r="GK110" i="5"/>
  <c r="GL110" i="5"/>
  <c r="GM110" i="5"/>
  <c r="GN110" i="5"/>
  <c r="GO110" i="5"/>
  <c r="GP110" i="5"/>
  <c r="GQ110" i="5"/>
  <c r="GR110" i="5"/>
  <c r="GS110" i="5"/>
  <c r="GT110" i="5"/>
  <c r="GU110" i="5"/>
  <c r="GV110" i="5"/>
  <c r="GW110" i="5"/>
  <c r="GX110" i="5"/>
  <c r="GY110" i="5"/>
  <c r="GZ110" i="5"/>
  <c r="HA110" i="5"/>
  <c r="HB110" i="5"/>
  <c r="HC110" i="5"/>
  <c r="HD110" i="5"/>
  <c r="HE110" i="5"/>
  <c r="HF110" i="5"/>
  <c r="HG110" i="5"/>
  <c r="HH110" i="5"/>
  <c r="HI110" i="5"/>
  <c r="HJ110" i="5"/>
  <c r="HK110" i="5"/>
  <c r="HL110" i="5"/>
  <c r="HM110" i="5"/>
  <c r="HN110" i="5"/>
  <c r="HO110" i="5"/>
  <c r="HP110" i="5"/>
  <c r="HQ110" i="5"/>
  <c r="HR110" i="5"/>
  <c r="HS110" i="5"/>
  <c r="HT110" i="5"/>
  <c r="HU110" i="5"/>
  <c r="HV110" i="5"/>
  <c r="HW110" i="5"/>
  <c r="HX110" i="5"/>
  <c r="HY110" i="5"/>
  <c r="HZ110" i="5"/>
  <c r="IA110" i="5"/>
  <c r="IB110" i="5"/>
  <c r="IC110" i="5"/>
  <c r="ID110" i="5"/>
  <c r="IE110" i="5"/>
  <c r="IF110" i="5"/>
  <c r="IG110" i="5"/>
  <c r="IH110" i="5"/>
  <c r="II110" i="5"/>
  <c r="IJ110" i="5"/>
  <c r="IK110" i="5"/>
  <c r="IL110" i="5"/>
  <c r="IM110" i="5"/>
  <c r="IN110" i="5"/>
  <c r="IO110" i="5"/>
  <c r="IP110" i="5"/>
  <c r="IQ110" i="5"/>
  <c r="IR110" i="5"/>
  <c r="IS110" i="5"/>
  <c r="IT110" i="5"/>
  <c r="IU110" i="5"/>
  <c r="IV110" i="5"/>
  <c r="IW110" i="5"/>
  <c r="IX110" i="5"/>
  <c r="IY110" i="5"/>
  <c r="FV111" i="5"/>
  <c r="FW111" i="5"/>
  <c r="FX111" i="5"/>
  <c r="FY111" i="5"/>
  <c r="FZ111" i="5"/>
  <c r="GA111" i="5"/>
  <c r="GB111" i="5"/>
  <c r="GC111" i="5"/>
  <c r="GD111" i="5"/>
  <c r="GE111" i="5"/>
  <c r="GF111" i="5"/>
  <c r="GG111" i="5"/>
  <c r="GH111" i="5"/>
  <c r="GI111" i="5"/>
  <c r="GJ111" i="5"/>
  <c r="GK111" i="5"/>
  <c r="GL111" i="5"/>
  <c r="GM111" i="5"/>
  <c r="GN111" i="5"/>
  <c r="GO111" i="5"/>
  <c r="GP111" i="5"/>
  <c r="GQ111" i="5"/>
  <c r="GR111" i="5"/>
  <c r="GS111" i="5"/>
  <c r="GT111" i="5"/>
  <c r="GU111" i="5"/>
  <c r="GV111" i="5"/>
  <c r="GW111" i="5"/>
  <c r="GX111" i="5"/>
  <c r="GY111" i="5"/>
  <c r="GZ111" i="5"/>
  <c r="HA111" i="5"/>
  <c r="HB111" i="5"/>
  <c r="HC111" i="5"/>
  <c r="HD111" i="5"/>
  <c r="HE111" i="5"/>
  <c r="HF111" i="5"/>
  <c r="HG111" i="5"/>
  <c r="HH111" i="5"/>
  <c r="HI111" i="5"/>
  <c r="HJ111" i="5"/>
  <c r="HK111" i="5"/>
  <c r="HL111" i="5"/>
  <c r="HM111" i="5"/>
  <c r="HN111" i="5"/>
  <c r="HO111" i="5"/>
  <c r="HP111" i="5"/>
  <c r="HQ111" i="5"/>
  <c r="HR111" i="5"/>
  <c r="HS111" i="5"/>
  <c r="HT111" i="5"/>
  <c r="HU111" i="5"/>
  <c r="HV111" i="5"/>
  <c r="HW111" i="5"/>
  <c r="HX111" i="5"/>
  <c r="HY111" i="5"/>
  <c r="HZ111" i="5"/>
  <c r="IA111" i="5"/>
  <c r="IB111" i="5"/>
  <c r="IC111" i="5"/>
  <c r="ID111" i="5"/>
  <c r="IE111" i="5"/>
  <c r="IF111" i="5"/>
  <c r="IG111" i="5"/>
  <c r="IH111" i="5"/>
  <c r="II111" i="5"/>
  <c r="IJ111" i="5"/>
  <c r="IK111" i="5"/>
  <c r="IL111" i="5"/>
  <c r="IM111" i="5"/>
  <c r="IN111" i="5"/>
  <c r="IO111" i="5"/>
  <c r="IP111" i="5"/>
  <c r="IQ111" i="5"/>
  <c r="IR111" i="5"/>
  <c r="IS111" i="5"/>
  <c r="IT111" i="5"/>
  <c r="IU111" i="5"/>
  <c r="IV111" i="5"/>
  <c r="IW111" i="5"/>
  <c r="IX111" i="5"/>
  <c r="IY111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FV114" i="5"/>
  <c r="FW114" i="5"/>
  <c r="FX114" i="5"/>
  <c r="FY114" i="5"/>
  <c r="FZ114" i="5"/>
  <c r="GA114" i="5"/>
  <c r="GB114" i="5"/>
  <c r="GC114" i="5"/>
  <c r="GD114" i="5"/>
  <c r="GE114" i="5"/>
  <c r="GF114" i="5"/>
  <c r="GG114" i="5"/>
  <c r="GH114" i="5"/>
  <c r="GI114" i="5"/>
  <c r="GJ114" i="5"/>
  <c r="GK114" i="5"/>
  <c r="GL114" i="5"/>
  <c r="GM114" i="5"/>
  <c r="GN114" i="5"/>
  <c r="GO114" i="5"/>
  <c r="GP114" i="5"/>
  <c r="GQ114" i="5"/>
  <c r="GR114" i="5"/>
  <c r="GS114" i="5"/>
  <c r="GT114" i="5"/>
  <c r="GU114" i="5"/>
  <c r="GV114" i="5"/>
  <c r="GW114" i="5"/>
  <c r="GX114" i="5"/>
  <c r="GY114" i="5"/>
  <c r="GZ114" i="5"/>
  <c r="HA114" i="5"/>
  <c r="HB114" i="5"/>
  <c r="HC114" i="5"/>
  <c r="HD114" i="5"/>
  <c r="HE114" i="5"/>
  <c r="HF114" i="5"/>
  <c r="HG114" i="5"/>
  <c r="HH114" i="5"/>
  <c r="HI114" i="5"/>
  <c r="HJ114" i="5"/>
  <c r="HK114" i="5"/>
  <c r="HL114" i="5"/>
  <c r="HM114" i="5"/>
  <c r="HN114" i="5"/>
  <c r="HO114" i="5"/>
  <c r="HP114" i="5"/>
  <c r="HQ114" i="5"/>
  <c r="HR114" i="5"/>
  <c r="HS114" i="5"/>
  <c r="HT114" i="5"/>
  <c r="HU114" i="5"/>
  <c r="HV114" i="5"/>
  <c r="HW114" i="5"/>
  <c r="HX114" i="5"/>
  <c r="HY114" i="5"/>
  <c r="HZ114" i="5"/>
  <c r="IA114" i="5"/>
  <c r="IB114" i="5"/>
  <c r="IC114" i="5"/>
  <c r="ID114" i="5"/>
  <c r="IE114" i="5"/>
  <c r="IF114" i="5"/>
  <c r="IG114" i="5"/>
  <c r="IH114" i="5"/>
  <c r="II114" i="5"/>
  <c r="IJ114" i="5"/>
  <c r="IK114" i="5"/>
  <c r="IL114" i="5"/>
  <c r="IM114" i="5"/>
  <c r="IN114" i="5"/>
  <c r="IO114" i="5"/>
  <c r="IP114" i="5"/>
  <c r="IQ114" i="5"/>
  <c r="IR114" i="5"/>
  <c r="IS114" i="5"/>
  <c r="IT114" i="5"/>
  <c r="IU114" i="5"/>
  <c r="IV114" i="5"/>
  <c r="IW114" i="5"/>
  <c r="IX114" i="5"/>
  <c r="IY114" i="5"/>
  <c r="FV115" i="5"/>
  <c r="FW115" i="5"/>
  <c r="FX115" i="5"/>
  <c r="FY115" i="5"/>
  <c r="FZ115" i="5"/>
  <c r="GA115" i="5"/>
  <c r="GB115" i="5"/>
  <c r="GC115" i="5"/>
  <c r="GD115" i="5"/>
  <c r="GE115" i="5"/>
  <c r="GF115" i="5"/>
  <c r="GG115" i="5"/>
  <c r="GH115" i="5"/>
  <c r="GI115" i="5"/>
  <c r="GJ115" i="5"/>
  <c r="GK115" i="5"/>
  <c r="GL115" i="5"/>
  <c r="GM115" i="5"/>
  <c r="GN115" i="5"/>
  <c r="GO115" i="5"/>
  <c r="GP115" i="5"/>
  <c r="GQ115" i="5"/>
  <c r="GR115" i="5"/>
  <c r="GS115" i="5"/>
  <c r="GT115" i="5"/>
  <c r="GU115" i="5"/>
  <c r="GV115" i="5"/>
  <c r="GW115" i="5"/>
  <c r="GX115" i="5"/>
  <c r="GY115" i="5"/>
  <c r="GZ115" i="5"/>
  <c r="HA115" i="5"/>
  <c r="HB115" i="5"/>
  <c r="HC115" i="5"/>
  <c r="HD115" i="5"/>
  <c r="HE115" i="5"/>
  <c r="HF115" i="5"/>
  <c r="HG115" i="5"/>
  <c r="HH115" i="5"/>
  <c r="HI115" i="5"/>
  <c r="HJ115" i="5"/>
  <c r="HK115" i="5"/>
  <c r="HL115" i="5"/>
  <c r="HM115" i="5"/>
  <c r="HN115" i="5"/>
  <c r="HO115" i="5"/>
  <c r="HP115" i="5"/>
  <c r="HQ115" i="5"/>
  <c r="HR115" i="5"/>
  <c r="HS115" i="5"/>
  <c r="HT115" i="5"/>
  <c r="HU115" i="5"/>
  <c r="HV115" i="5"/>
  <c r="HW115" i="5"/>
  <c r="HX115" i="5"/>
  <c r="HY115" i="5"/>
  <c r="HZ115" i="5"/>
  <c r="IA115" i="5"/>
  <c r="IB115" i="5"/>
  <c r="IC115" i="5"/>
  <c r="ID115" i="5"/>
  <c r="IE115" i="5"/>
  <c r="IF115" i="5"/>
  <c r="IG115" i="5"/>
  <c r="IH115" i="5"/>
  <c r="II115" i="5"/>
  <c r="IJ115" i="5"/>
  <c r="IK115" i="5"/>
  <c r="IL115" i="5"/>
  <c r="IM115" i="5"/>
  <c r="IN115" i="5"/>
  <c r="IO115" i="5"/>
  <c r="IP115" i="5"/>
  <c r="IQ115" i="5"/>
  <c r="IR115" i="5"/>
  <c r="IS115" i="5"/>
  <c r="IT115" i="5"/>
  <c r="IU115" i="5"/>
  <c r="IV115" i="5"/>
  <c r="IW115" i="5"/>
  <c r="IX115" i="5"/>
  <c r="IY115" i="5"/>
  <c r="FV116" i="5"/>
  <c r="FW116" i="5"/>
  <c r="FX116" i="5"/>
  <c r="FY116" i="5"/>
  <c r="FZ116" i="5"/>
  <c r="GA116" i="5"/>
  <c r="GB116" i="5"/>
  <c r="GC116" i="5"/>
  <c r="GD116" i="5"/>
  <c r="GE116" i="5"/>
  <c r="GF116" i="5"/>
  <c r="GG116" i="5"/>
  <c r="GH116" i="5"/>
  <c r="GI116" i="5"/>
  <c r="GJ116" i="5"/>
  <c r="GK116" i="5"/>
  <c r="GL116" i="5"/>
  <c r="GM116" i="5"/>
  <c r="GN116" i="5"/>
  <c r="GO116" i="5"/>
  <c r="GP116" i="5"/>
  <c r="GQ116" i="5"/>
  <c r="GR116" i="5"/>
  <c r="GS116" i="5"/>
  <c r="GT116" i="5"/>
  <c r="GU116" i="5"/>
  <c r="GV116" i="5"/>
  <c r="GW116" i="5"/>
  <c r="GX116" i="5"/>
  <c r="GY116" i="5"/>
  <c r="GZ116" i="5"/>
  <c r="HA116" i="5"/>
  <c r="HB116" i="5"/>
  <c r="HC116" i="5"/>
  <c r="HD116" i="5"/>
  <c r="HE116" i="5"/>
  <c r="HF116" i="5"/>
  <c r="HG116" i="5"/>
  <c r="HH116" i="5"/>
  <c r="HI116" i="5"/>
  <c r="HJ116" i="5"/>
  <c r="HK116" i="5"/>
  <c r="HL116" i="5"/>
  <c r="HM116" i="5"/>
  <c r="HN116" i="5"/>
  <c r="HO116" i="5"/>
  <c r="HP116" i="5"/>
  <c r="HQ116" i="5"/>
  <c r="HR116" i="5"/>
  <c r="HS116" i="5"/>
  <c r="HT116" i="5"/>
  <c r="HU116" i="5"/>
  <c r="HV116" i="5"/>
  <c r="HW116" i="5"/>
  <c r="HX116" i="5"/>
  <c r="HY116" i="5"/>
  <c r="HZ116" i="5"/>
  <c r="IA116" i="5"/>
  <c r="IB116" i="5"/>
  <c r="IC116" i="5"/>
  <c r="ID116" i="5"/>
  <c r="IE116" i="5"/>
  <c r="IF116" i="5"/>
  <c r="IG116" i="5"/>
  <c r="IH116" i="5"/>
  <c r="II116" i="5"/>
  <c r="IJ116" i="5"/>
  <c r="IK116" i="5"/>
  <c r="IL116" i="5"/>
  <c r="IM116" i="5"/>
  <c r="IN116" i="5"/>
  <c r="IO116" i="5"/>
  <c r="IP116" i="5"/>
  <c r="IQ116" i="5"/>
  <c r="IR116" i="5"/>
  <c r="IS116" i="5"/>
  <c r="IT116" i="5"/>
  <c r="IU116" i="5"/>
  <c r="IV116" i="5"/>
  <c r="IW116" i="5"/>
  <c r="IX116" i="5"/>
  <c r="IY116" i="5"/>
  <c r="FV117" i="5"/>
  <c r="FW117" i="5"/>
  <c r="FX117" i="5"/>
  <c r="FY117" i="5"/>
  <c r="FZ117" i="5"/>
  <c r="GA117" i="5"/>
  <c r="GB117" i="5"/>
  <c r="GC117" i="5"/>
  <c r="GD117" i="5"/>
  <c r="GE117" i="5"/>
  <c r="GF117" i="5"/>
  <c r="GG117" i="5"/>
  <c r="GH117" i="5"/>
  <c r="GI117" i="5"/>
  <c r="GJ117" i="5"/>
  <c r="GK117" i="5"/>
  <c r="GL117" i="5"/>
  <c r="GM117" i="5"/>
  <c r="GN117" i="5"/>
  <c r="GO117" i="5"/>
  <c r="GP117" i="5"/>
  <c r="GQ117" i="5"/>
  <c r="GR117" i="5"/>
  <c r="GS117" i="5"/>
  <c r="GT117" i="5"/>
  <c r="GU117" i="5"/>
  <c r="GV117" i="5"/>
  <c r="GW117" i="5"/>
  <c r="GX117" i="5"/>
  <c r="GY117" i="5"/>
  <c r="GZ117" i="5"/>
  <c r="HA117" i="5"/>
  <c r="HB117" i="5"/>
  <c r="HC117" i="5"/>
  <c r="HD117" i="5"/>
  <c r="HE117" i="5"/>
  <c r="HF117" i="5"/>
  <c r="HG117" i="5"/>
  <c r="HH117" i="5"/>
  <c r="HI117" i="5"/>
  <c r="HJ117" i="5"/>
  <c r="HK117" i="5"/>
  <c r="HL117" i="5"/>
  <c r="HM117" i="5"/>
  <c r="HN117" i="5"/>
  <c r="HO117" i="5"/>
  <c r="HP117" i="5"/>
  <c r="HQ117" i="5"/>
  <c r="HR117" i="5"/>
  <c r="HS117" i="5"/>
  <c r="HT117" i="5"/>
  <c r="HU117" i="5"/>
  <c r="HV117" i="5"/>
  <c r="HW117" i="5"/>
  <c r="HX117" i="5"/>
  <c r="HY117" i="5"/>
  <c r="HZ117" i="5"/>
  <c r="IA117" i="5"/>
  <c r="IB117" i="5"/>
  <c r="IC117" i="5"/>
  <c r="ID117" i="5"/>
  <c r="IE117" i="5"/>
  <c r="IF117" i="5"/>
  <c r="IG117" i="5"/>
  <c r="IH117" i="5"/>
  <c r="II117" i="5"/>
  <c r="IJ117" i="5"/>
  <c r="IK117" i="5"/>
  <c r="IL117" i="5"/>
  <c r="IM117" i="5"/>
  <c r="IN117" i="5"/>
  <c r="IO117" i="5"/>
  <c r="IP117" i="5"/>
  <c r="IQ117" i="5"/>
  <c r="IR117" i="5"/>
  <c r="IS117" i="5"/>
  <c r="IT117" i="5"/>
  <c r="IU117" i="5"/>
  <c r="IV117" i="5"/>
  <c r="IW117" i="5"/>
  <c r="IX117" i="5"/>
  <c r="IY117" i="5"/>
  <c r="FV118" i="5"/>
  <c r="FW118" i="5"/>
  <c r="FX118" i="5"/>
  <c r="FY118" i="5"/>
  <c r="FZ118" i="5"/>
  <c r="GA118" i="5"/>
  <c r="GB118" i="5"/>
  <c r="GC118" i="5"/>
  <c r="GD118" i="5"/>
  <c r="GE118" i="5"/>
  <c r="GF118" i="5"/>
  <c r="GG118" i="5"/>
  <c r="GH118" i="5"/>
  <c r="GI118" i="5"/>
  <c r="GJ118" i="5"/>
  <c r="GK118" i="5"/>
  <c r="GL118" i="5"/>
  <c r="GM118" i="5"/>
  <c r="GN118" i="5"/>
  <c r="GO118" i="5"/>
  <c r="GP118" i="5"/>
  <c r="GQ118" i="5"/>
  <c r="GR118" i="5"/>
  <c r="GS118" i="5"/>
  <c r="GT118" i="5"/>
  <c r="GU118" i="5"/>
  <c r="GV118" i="5"/>
  <c r="GW118" i="5"/>
  <c r="GX118" i="5"/>
  <c r="GY118" i="5"/>
  <c r="GZ118" i="5"/>
  <c r="HA118" i="5"/>
  <c r="HB118" i="5"/>
  <c r="HC118" i="5"/>
  <c r="HD118" i="5"/>
  <c r="HE118" i="5"/>
  <c r="HF118" i="5"/>
  <c r="HG118" i="5"/>
  <c r="HH118" i="5"/>
  <c r="HI118" i="5"/>
  <c r="HJ118" i="5"/>
  <c r="HK118" i="5"/>
  <c r="HL118" i="5"/>
  <c r="HM118" i="5"/>
  <c r="HN118" i="5"/>
  <c r="HO118" i="5"/>
  <c r="HP118" i="5"/>
  <c r="HQ118" i="5"/>
  <c r="HR118" i="5"/>
  <c r="HS118" i="5"/>
  <c r="HT118" i="5"/>
  <c r="HU118" i="5"/>
  <c r="HV118" i="5"/>
  <c r="HW118" i="5"/>
  <c r="HX118" i="5"/>
  <c r="HY118" i="5"/>
  <c r="HZ118" i="5"/>
  <c r="IA118" i="5"/>
  <c r="IB118" i="5"/>
  <c r="IC118" i="5"/>
  <c r="ID118" i="5"/>
  <c r="IE118" i="5"/>
  <c r="IF118" i="5"/>
  <c r="IG118" i="5"/>
  <c r="IH118" i="5"/>
  <c r="II118" i="5"/>
  <c r="IJ118" i="5"/>
  <c r="IK118" i="5"/>
  <c r="IL118" i="5"/>
  <c r="IM118" i="5"/>
  <c r="IN118" i="5"/>
  <c r="IO118" i="5"/>
  <c r="IP118" i="5"/>
  <c r="IQ118" i="5"/>
  <c r="IR118" i="5"/>
  <c r="IS118" i="5"/>
  <c r="IT118" i="5"/>
  <c r="IU118" i="5"/>
  <c r="IV118" i="5"/>
  <c r="IW118" i="5"/>
  <c r="IX118" i="5"/>
  <c r="IY118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IU119" i="5"/>
  <c r="IV119" i="5"/>
  <c r="IW119" i="5"/>
  <c r="IX119" i="5"/>
  <c r="IY119" i="5"/>
  <c r="FV120" i="5"/>
  <c r="FW120" i="5"/>
  <c r="FX120" i="5"/>
  <c r="FY120" i="5"/>
  <c r="FZ120" i="5"/>
  <c r="GA120" i="5"/>
  <c r="GB120" i="5"/>
  <c r="GC120" i="5"/>
  <c r="GD120" i="5"/>
  <c r="GE120" i="5"/>
  <c r="GF120" i="5"/>
  <c r="GG120" i="5"/>
  <c r="GH120" i="5"/>
  <c r="GI120" i="5"/>
  <c r="GJ120" i="5"/>
  <c r="GK120" i="5"/>
  <c r="GL120" i="5"/>
  <c r="GM120" i="5"/>
  <c r="GN120" i="5"/>
  <c r="GO120" i="5"/>
  <c r="GP120" i="5"/>
  <c r="GQ120" i="5"/>
  <c r="GR120" i="5"/>
  <c r="GS120" i="5"/>
  <c r="GT120" i="5"/>
  <c r="GU120" i="5"/>
  <c r="GV120" i="5"/>
  <c r="GW120" i="5"/>
  <c r="GX120" i="5"/>
  <c r="GY120" i="5"/>
  <c r="GZ120" i="5"/>
  <c r="HA120" i="5"/>
  <c r="HB120" i="5"/>
  <c r="HC120" i="5"/>
  <c r="HD120" i="5"/>
  <c r="HE120" i="5"/>
  <c r="HF120" i="5"/>
  <c r="HG120" i="5"/>
  <c r="HH120" i="5"/>
  <c r="HI120" i="5"/>
  <c r="HJ120" i="5"/>
  <c r="HK120" i="5"/>
  <c r="HL120" i="5"/>
  <c r="HM120" i="5"/>
  <c r="HN120" i="5"/>
  <c r="HO120" i="5"/>
  <c r="HP120" i="5"/>
  <c r="HQ120" i="5"/>
  <c r="HR120" i="5"/>
  <c r="HS120" i="5"/>
  <c r="HT120" i="5"/>
  <c r="HU120" i="5"/>
  <c r="HV120" i="5"/>
  <c r="HW120" i="5"/>
  <c r="HX120" i="5"/>
  <c r="HY120" i="5"/>
  <c r="HZ120" i="5"/>
  <c r="IA120" i="5"/>
  <c r="IB120" i="5"/>
  <c r="IC120" i="5"/>
  <c r="ID120" i="5"/>
  <c r="IE120" i="5"/>
  <c r="IF120" i="5"/>
  <c r="IG120" i="5"/>
  <c r="IH120" i="5"/>
  <c r="II120" i="5"/>
  <c r="IJ120" i="5"/>
  <c r="IK120" i="5"/>
  <c r="IL120" i="5"/>
  <c r="IM120" i="5"/>
  <c r="IN120" i="5"/>
  <c r="IO120" i="5"/>
  <c r="IP120" i="5"/>
  <c r="IQ120" i="5"/>
  <c r="IR120" i="5"/>
  <c r="IS120" i="5"/>
  <c r="IT120" i="5"/>
  <c r="IU120" i="5"/>
  <c r="IV120" i="5"/>
  <c r="IW120" i="5"/>
  <c r="IX120" i="5"/>
  <c r="IY120" i="5"/>
  <c r="FV121" i="5"/>
  <c r="FW121" i="5"/>
  <c r="FX121" i="5"/>
  <c r="FY121" i="5"/>
  <c r="FZ121" i="5"/>
  <c r="GA121" i="5"/>
  <c r="GB121" i="5"/>
  <c r="GC121" i="5"/>
  <c r="GD121" i="5"/>
  <c r="GE121" i="5"/>
  <c r="GF121" i="5"/>
  <c r="GG121" i="5"/>
  <c r="GH121" i="5"/>
  <c r="GI121" i="5"/>
  <c r="GJ121" i="5"/>
  <c r="GK121" i="5"/>
  <c r="GL121" i="5"/>
  <c r="GM121" i="5"/>
  <c r="GN121" i="5"/>
  <c r="GO121" i="5"/>
  <c r="GP121" i="5"/>
  <c r="GQ121" i="5"/>
  <c r="GR121" i="5"/>
  <c r="GS121" i="5"/>
  <c r="GT121" i="5"/>
  <c r="GU121" i="5"/>
  <c r="GV121" i="5"/>
  <c r="GW121" i="5"/>
  <c r="GX121" i="5"/>
  <c r="GY121" i="5"/>
  <c r="GZ121" i="5"/>
  <c r="HA121" i="5"/>
  <c r="HB121" i="5"/>
  <c r="HC121" i="5"/>
  <c r="HD121" i="5"/>
  <c r="HE121" i="5"/>
  <c r="HF121" i="5"/>
  <c r="HG121" i="5"/>
  <c r="HH121" i="5"/>
  <c r="HI121" i="5"/>
  <c r="HJ121" i="5"/>
  <c r="HK121" i="5"/>
  <c r="HL121" i="5"/>
  <c r="HM121" i="5"/>
  <c r="HN121" i="5"/>
  <c r="HO121" i="5"/>
  <c r="HP121" i="5"/>
  <c r="HQ121" i="5"/>
  <c r="HR121" i="5"/>
  <c r="HS121" i="5"/>
  <c r="HT121" i="5"/>
  <c r="HU121" i="5"/>
  <c r="HV121" i="5"/>
  <c r="HW121" i="5"/>
  <c r="HX121" i="5"/>
  <c r="HY121" i="5"/>
  <c r="HZ121" i="5"/>
  <c r="IA121" i="5"/>
  <c r="IB121" i="5"/>
  <c r="IC121" i="5"/>
  <c r="ID121" i="5"/>
  <c r="IE121" i="5"/>
  <c r="IF121" i="5"/>
  <c r="IG121" i="5"/>
  <c r="IH121" i="5"/>
  <c r="II121" i="5"/>
  <c r="IJ121" i="5"/>
  <c r="IK121" i="5"/>
  <c r="IL121" i="5"/>
  <c r="IM121" i="5"/>
  <c r="IN121" i="5"/>
  <c r="IO121" i="5"/>
  <c r="IP121" i="5"/>
  <c r="IQ121" i="5"/>
  <c r="IR121" i="5"/>
  <c r="IS121" i="5"/>
  <c r="IT121" i="5"/>
  <c r="IU121" i="5"/>
  <c r="IV121" i="5"/>
  <c r="IW121" i="5"/>
  <c r="IX121" i="5"/>
  <c r="IY121" i="5"/>
  <c r="FV122" i="5"/>
  <c r="FW122" i="5"/>
  <c r="FX122" i="5"/>
  <c r="FY122" i="5"/>
  <c r="FZ122" i="5"/>
  <c r="GA122" i="5"/>
  <c r="GB122" i="5"/>
  <c r="GC122" i="5"/>
  <c r="GD122" i="5"/>
  <c r="GE122" i="5"/>
  <c r="GF122" i="5"/>
  <c r="GG122" i="5"/>
  <c r="GH122" i="5"/>
  <c r="GI122" i="5"/>
  <c r="GJ122" i="5"/>
  <c r="GK122" i="5"/>
  <c r="GL122" i="5"/>
  <c r="GM122" i="5"/>
  <c r="GN122" i="5"/>
  <c r="GO122" i="5"/>
  <c r="GP122" i="5"/>
  <c r="GQ122" i="5"/>
  <c r="GR122" i="5"/>
  <c r="GS122" i="5"/>
  <c r="GT122" i="5"/>
  <c r="GU122" i="5"/>
  <c r="GV122" i="5"/>
  <c r="GW122" i="5"/>
  <c r="GX122" i="5"/>
  <c r="GY122" i="5"/>
  <c r="GZ122" i="5"/>
  <c r="HA122" i="5"/>
  <c r="HB122" i="5"/>
  <c r="HC122" i="5"/>
  <c r="HD122" i="5"/>
  <c r="HE122" i="5"/>
  <c r="HF122" i="5"/>
  <c r="HG122" i="5"/>
  <c r="HH122" i="5"/>
  <c r="HI122" i="5"/>
  <c r="HJ122" i="5"/>
  <c r="HK122" i="5"/>
  <c r="HL122" i="5"/>
  <c r="HM122" i="5"/>
  <c r="HN122" i="5"/>
  <c r="HO122" i="5"/>
  <c r="HP122" i="5"/>
  <c r="HQ122" i="5"/>
  <c r="HR122" i="5"/>
  <c r="HS122" i="5"/>
  <c r="HT122" i="5"/>
  <c r="HU122" i="5"/>
  <c r="HV122" i="5"/>
  <c r="HW122" i="5"/>
  <c r="HX122" i="5"/>
  <c r="HY122" i="5"/>
  <c r="HZ122" i="5"/>
  <c r="IA122" i="5"/>
  <c r="IB122" i="5"/>
  <c r="IC122" i="5"/>
  <c r="ID122" i="5"/>
  <c r="IE122" i="5"/>
  <c r="IF122" i="5"/>
  <c r="IG122" i="5"/>
  <c r="IH122" i="5"/>
  <c r="II122" i="5"/>
  <c r="IJ122" i="5"/>
  <c r="IK122" i="5"/>
  <c r="IL122" i="5"/>
  <c r="IM122" i="5"/>
  <c r="IN122" i="5"/>
  <c r="IO122" i="5"/>
  <c r="IP122" i="5"/>
  <c r="IQ122" i="5"/>
  <c r="IR122" i="5"/>
  <c r="IS122" i="5"/>
  <c r="IT122" i="5"/>
  <c r="IU122" i="5"/>
  <c r="IV122" i="5"/>
  <c r="IW122" i="5"/>
  <c r="IX122" i="5"/>
  <c r="IY122" i="5"/>
  <c r="FV123" i="5"/>
  <c r="FW123" i="5"/>
  <c r="FX123" i="5"/>
  <c r="FY123" i="5"/>
  <c r="FZ123" i="5"/>
  <c r="GA123" i="5"/>
  <c r="GB123" i="5"/>
  <c r="GC123" i="5"/>
  <c r="GD123" i="5"/>
  <c r="GE123" i="5"/>
  <c r="GF123" i="5"/>
  <c r="GG123" i="5"/>
  <c r="GH123" i="5"/>
  <c r="GI123" i="5"/>
  <c r="GJ123" i="5"/>
  <c r="GK123" i="5"/>
  <c r="GL123" i="5"/>
  <c r="GM123" i="5"/>
  <c r="GN123" i="5"/>
  <c r="GO123" i="5"/>
  <c r="GP123" i="5"/>
  <c r="GQ123" i="5"/>
  <c r="GR123" i="5"/>
  <c r="GS123" i="5"/>
  <c r="GT123" i="5"/>
  <c r="GU123" i="5"/>
  <c r="GV123" i="5"/>
  <c r="GW123" i="5"/>
  <c r="GX123" i="5"/>
  <c r="GY123" i="5"/>
  <c r="GZ123" i="5"/>
  <c r="HA123" i="5"/>
  <c r="HB123" i="5"/>
  <c r="HC123" i="5"/>
  <c r="HD123" i="5"/>
  <c r="HE123" i="5"/>
  <c r="HF123" i="5"/>
  <c r="HG123" i="5"/>
  <c r="HH123" i="5"/>
  <c r="HI123" i="5"/>
  <c r="HJ123" i="5"/>
  <c r="HK123" i="5"/>
  <c r="HL123" i="5"/>
  <c r="HM123" i="5"/>
  <c r="HN123" i="5"/>
  <c r="HO123" i="5"/>
  <c r="HP123" i="5"/>
  <c r="HQ123" i="5"/>
  <c r="HR123" i="5"/>
  <c r="HS123" i="5"/>
  <c r="HT123" i="5"/>
  <c r="HU123" i="5"/>
  <c r="HV123" i="5"/>
  <c r="HW123" i="5"/>
  <c r="HX123" i="5"/>
  <c r="HY123" i="5"/>
  <c r="HZ123" i="5"/>
  <c r="IA123" i="5"/>
  <c r="IB123" i="5"/>
  <c r="IC123" i="5"/>
  <c r="ID123" i="5"/>
  <c r="IE123" i="5"/>
  <c r="IF123" i="5"/>
  <c r="IG123" i="5"/>
  <c r="IH123" i="5"/>
  <c r="II123" i="5"/>
  <c r="IJ123" i="5"/>
  <c r="IK123" i="5"/>
  <c r="IL123" i="5"/>
  <c r="IM123" i="5"/>
  <c r="IN123" i="5"/>
  <c r="IO123" i="5"/>
  <c r="IP123" i="5"/>
  <c r="IQ123" i="5"/>
  <c r="IR123" i="5"/>
  <c r="IS123" i="5"/>
  <c r="IT123" i="5"/>
  <c r="IU123" i="5"/>
  <c r="IV123" i="5"/>
  <c r="IW123" i="5"/>
  <c r="IX123" i="5"/>
  <c r="IY123" i="5"/>
  <c r="FV124" i="5"/>
  <c r="FW124" i="5"/>
  <c r="FX124" i="5"/>
  <c r="FY124" i="5"/>
  <c r="FZ124" i="5"/>
  <c r="GA124" i="5"/>
  <c r="GB124" i="5"/>
  <c r="GC124" i="5"/>
  <c r="GD124" i="5"/>
  <c r="GE124" i="5"/>
  <c r="GF124" i="5"/>
  <c r="GG124" i="5"/>
  <c r="GH124" i="5"/>
  <c r="GI124" i="5"/>
  <c r="GJ124" i="5"/>
  <c r="GK124" i="5"/>
  <c r="GL124" i="5"/>
  <c r="GM124" i="5"/>
  <c r="GN124" i="5"/>
  <c r="GO124" i="5"/>
  <c r="GP124" i="5"/>
  <c r="GQ124" i="5"/>
  <c r="GR124" i="5"/>
  <c r="GS124" i="5"/>
  <c r="GT124" i="5"/>
  <c r="GU124" i="5"/>
  <c r="GV124" i="5"/>
  <c r="GW124" i="5"/>
  <c r="GX124" i="5"/>
  <c r="GY124" i="5"/>
  <c r="GZ124" i="5"/>
  <c r="HA124" i="5"/>
  <c r="HB124" i="5"/>
  <c r="HC124" i="5"/>
  <c r="HD124" i="5"/>
  <c r="HE124" i="5"/>
  <c r="HF124" i="5"/>
  <c r="HG124" i="5"/>
  <c r="HH124" i="5"/>
  <c r="HI124" i="5"/>
  <c r="HJ124" i="5"/>
  <c r="HK124" i="5"/>
  <c r="HL124" i="5"/>
  <c r="HM124" i="5"/>
  <c r="HN124" i="5"/>
  <c r="HO124" i="5"/>
  <c r="HP124" i="5"/>
  <c r="HQ124" i="5"/>
  <c r="HR124" i="5"/>
  <c r="HS124" i="5"/>
  <c r="HT124" i="5"/>
  <c r="HU124" i="5"/>
  <c r="HV124" i="5"/>
  <c r="HW124" i="5"/>
  <c r="HX124" i="5"/>
  <c r="HY124" i="5"/>
  <c r="HZ124" i="5"/>
  <c r="IA124" i="5"/>
  <c r="IB124" i="5"/>
  <c r="IC124" i="5"/>
  <c r="ID124" i="5"/>
  <c r="IE124" i="5"/>
  <c r="IF124" i="5"/>
  <c r="IG124" i="5"/>
  <c r="IH124" i="5"/>
  <c r="II124" i="5"/>
  <c r="IJ124" i="5"/>
  <c r="IK124" i="5"/>
  <c r="IL124" i="5"/>
  <c r="IM124" i="5"/>
  <c r="IN124" i="5"/>
  <c r="IO124" i="5"/>
  <c r="IP124" i="5"/>
  <c r="IQ124" i="5"/>
  <c r="IR124" i="5"/>
  <c r="IS124" i="5"/>
  <c r="IT124" i="5"/>
  <c r="IU124" i="5"/>
  <c r="IV124" i="5"/>
  <c r="IW124" i="5"/>
  <c r="IX124" i="5"/>
  <c r="IY124" i="5"/>
  <c r="FV125" i="5"/>
  <c r="FW125" i="5"/>
  <c r="FX125" i="5"/>
  <c r="FY125" i="5"/>
  <c r="FZ125" i="5"/>
  <c r="GA125" i="5"/>
  <c r="GB125" i="5"/>
  <c r="GC125" i="5"/>
  <c r="GD125" i="5"/>
  <c r="GE125" i="5"/>
  <c r="GF125" i="5"/>
  <c r="GG125" i="5"/>
  <c r="GH125" i="5"/>
  <c r="GI125" i="5"/>
  <c r="GJ125" i="5"/>
  <c r="GK125" i="5"/>
  <c r="GL125" i="5"/>
  <c r="GM125" i="5"/>
  <c r="GN125" i="5"/>
  <c r="GO125" i="5"/>
  <c r="GP125" i="5"/>
  <c r="GQ125" i="5"/>
  <c r="GR125" i="5"/>
  <c r="GS125" i="5"/>
  <c r="GT125" i="5"/>
  <c r="GU125" i="5"/>
  <c r="GV125" i="5"/>
  <c r="GW125" i="5"/>
  <c r="GX125" i="5"/>
  <c r="GY125" i="5"/>
  <c r="GZ125" i="5"/>
  <c r="HA125" i="5"/>
  <c r="HB125" i="5"/>
  <c r="HC125" i="5"/>
  <c r="HD125" i="5"/>
  <c r="HE125" i="5"/>
  <c r="HF125" i="5"/>
  <c r="HG125" i="5"/>
  <c r="HH125" i="5"/>
  <c r="HI125" i="5"/>
  <c r="HJ125" i="5"/>
  <c r="HK125" i="5"/>
  <c r="HL125" i="5"/>
  <c r="HM125" i="5"/>
  <c r="HN125" i="5"/>
  <c r="HO125" i="5"/>
  <c r="HP125" i="5"/>
  <c r="HQ125" i="5"/>
  <c r="HR125" i="5"/>
  <c r="HS125" i="5"/>
  <c r="HT125" i="5"/>
  <c r="HU125" i="5"/>
  <c r="HV125" i="5"/>
  <c r="HW125" i="5"/>
  <c r="HX125" i="5"/>
  <c r="HY125" i="5"/>
  <c r="HZ125" i="5"/>
  <c r="IA125" i="5"/>
  <c r="IB125" i="5"/>
  <c r="IC125" i="5"/>
  <c r="ID125" i="5"/>
  <c r="IE125" i="5"/>
  <c r="IF125" i="5"/>
  <c r="IG125" i="5"/>
  <c r="IH125" i="5"/>
  <c r="II125" i="5"/>
  <c r="IJ125" i="5"/>
  <c r="IK125" i="5"/>
  <c r="IL125" i="5"/>
  <c r="IM125" i="5"/>
  <c r="IN125" i="5"/>
  <c r="IO125" i="5"/>
  <c r="IP125" i="5"/>
  <c r="IQ125" i="5"/>
  <c r="IR125" i="5"/>
  <c r="IS125" i="5"/>
  <c r="IT125" i="5"/>
  <c r="IU125" i="5"/>
  <c r="IV125" i="5"/>
  <c r="IW125" i="5"/>
  <c r="IX125" i="5"/>
  <c r="IY125" i="5"/>
  <c r="FV126" i="5"/>
  <c r="FW126" i="5"/>
  <c r="FX126" i="5"/>
  <c r="FY126" i="5"/>
  <c r="FZ126" i="5"/>
  <c r="GA126" i="5"/>
  <c r="GB126" i="5"/>
  <c r="GC126" i="5"/>
  <c r="GD126" i="5"/>
  <c r="GE126" i="5"/>
  <c r="GF126" i="5"/>
  <c r="GG126" i="5"/>
  <c r="GH126" i="5"/>
  <c r="GI126" i="5"/>
  <c r="GJ126" i="5"/>
  <c r="GK126" i="5"/>
  <c r="GL126" i="5"/>
  <c r="GM126" i="5"/>
  <c r="GN126" i="5"/>
  <c r="GO126" i="5"/>
  <c r="GP126" i="5"/>
  <c r="GQ126" i="5"/>
  <c r="GR126" i="5"/>
  <c r="GS126" i="5"/>
  <c r="GT126" i="5"/>
  <c r="GU126" i="5"/>
  <c r="GV126" i="5"/>
  <c r="GW126" i="5"/>
  <c r="GX126" i="5"/>
  <c r="GY126" i="5"/>
  <c r="GZ126" i="5"/>
  <c r="HA126" i="5"/>
  <c r="HB126" i="5"/>
  <c r="HC126" i="5"/>
  <c r="HD126" i="5"/>
  <c r="HE126" i="5"/>
  <c r="HF126" i="5"/>
  <c r="HG126" i="5"/>
  <c r="HH126" i="5"/>
  <c r="HI126" i="5"/>
  <c r="HJ126" i="5"/>
  <c r="HK126" i="5"/>
  <c r="HL126" i="5"/>
  <c r="HM126" i="5"/>
  <c r="HN126" i="5"/>
  <c r="HO126" i="5"/>
  <c r="HP126" i="5"/>
  <c r="HQ126" i="5"/>
  <c r="HR126" i="5"/>
  <c r="HS126" i="5"/>
  <c r="HT126" i="5"/>
  <c r="HU126" i="5"/>
  <c r="HV126" i="5"/>
  <c r="HW126" i="5"/>
  <c r="HX126" i="5"/>
  <c r="HY126" i="5"/>
  <c r="HZ126" i="5"/>
  <c r="IA126" i="5"/>
  <c r="IB126" i="5"/>
  <c r="IC126" i="5"/>
  <c r="ID126" i="5"/>
  <c r="IE126" i="5"/>
  <c r="IF126" i="5"/>
  <c r="IG126" i="5"/>
  <c r="IH126" i="5"/>
  <c r="II126" i="5"/>
  <c r="IJ126" i="5"/>
  <c r="IK126" i="5"/>
  <c r="IL126" i="5"/>
  <c r="IM126" i="5"/>
  <c r="IN126" i="5"/>
  <c r="IO126" i="5"/>
  <c r="IP126" i="5"/>
  <c r="IQ126" i="5"/>
  <c r="IR126" i="5"/>
  <c r="IS126" i="5"/>
  <c r="IT126" i="5"/>
  <c r="IU126" i="5"/>
  <c r="IV126" i="5"/>
  <c r="IW126" i="5"/>
  <c r="IX126" i="5"/>
  <c r="IY126" i="5"/>
  <c r="FV127" i="5"/>
  <c r="FW127" i="5"/>
  <c r="FX127" i="5"/>
  <c r="FY127" i="5"/>
  <c r="FZ127" i="5"/>
  <c r="GA127" i="5"/>
  <c r="GB127" i="5"/>
  <c r="GC127" i="5"/>
  <c r="GD127" i="5"/>
  <c r="GE127" i="5"/>
  <c r="GF127" i="5"/>
  <c r="GG127" i="5"/>
  <c r="GH127" i="5"/>
  <c r="GI127" i="5"/>
  <c r="GJ127" i="5"/>
  <c r="GK127" i="5"/>
  <c r="GL127" i="5"/>
  <c r="GM127" i="5"/>
  <c r="GN127" i="5"/>
  <c r="GO127" i="5"/>
  <c r="GP127" i="5"/>
  <c r="GQ127" i="5"/>
  <c r="GR127" i="5"/>
  <c r="GS127" i="5"/>
  <c r="GT127" i="5"/>
  <c r="GU127" i="5"/>
  <c r="GV127" i="5"/>
  <c r="GW127" i="5"/>
  <c r="GX127" i="5"/>
  <c r="GY127" i="5"/>
  <c r="GZ127" i="5"/>
  <c r="HA127" i="5"/>
  <c r="HB127" i="5"/>
  <c r="HC127" i="5"/>
  <c r="HD127" i="5"/>
  <c r="HE127" i="5"/>
  <c r="HF127" i="5"/>
  <c r="HG127" i="5"/>
  <c r="HH127" i="5"/>
  <c r="HI127" i="5"/>
  <c r="HJ127" i="5"/>
  <c r="HK127" i="5"/>
  <c r="HL127" i="5"/>
  <c r="HM127" i="5"/>
  <c r="HN127" i="5"/>
  <c r="HO127" i="5"/>
  <c r="HP127" i="5"/>
  <c r="HQ127" i="5"/>
  <c r="HR127" i="5"/>
  <c r="HS127" i="5"/>
  <c r="HT127" i="5"/>
  <c r="HU127" i="5"/>
  <c r="HV127" i="5"/>
  <c r="HW127" i="5"/>
  <c r="HX127" i="5"/>
  <c r="HY127" i="5"/>
  <c r="HZ127" i="5"/>
  <c r="IA127" i="5"/>
  <c r="IB127" i="5"/>
  <c r="IC127" i="5"/>
  <c r="ID127" i="5"/>
  <c r="IE127" i="5"/>
  <c r="IF127" i="5"/>
  <c r="IG127" i="5"/>
  <c r="IH127" i="5"/>
  <c r="II127" i="5"/>
  <c r="IJ127" i="5"/>
  <c r="IK127" i="5"/>
  <c r="IL127" i="5"/>
  <c r="IM127" i="5"/>
  <c r="IN127" i="5"/>
  <c r="IO127" i="5"/>
  <c r="IP127" i="5"/>
  <c r="IQ127" i="5"/>
  <c r="IR127" i="5"/>
  <c r="IS127" i="5"/>
  <c r="IT127" i="5"/>
  <c r="IU127" i="5"/>
  <c r="IV127" i="5"/>
  <c r="IW127" i="5"/>
  <c r="IX127" i="5"/>
  <c r="IY127" i="5"/>
  <c r="FV128" i="5"/>
  <c r="FW128" i="5"/>
  <c r="FX128" i="5"/>
  <c r="FY128" i="5"/>
  <c r="FZ128" i="5"/>
  <c r="GA128" i="5"/>
  <c r="GB128" i="5"/>
  <c r="GC128" i="5"/>
  <c r="GD128" i="5"/>
  <c r="GE128" i="5"/>
  <c r="GF128" i="5"/>
  <c r="GG128" i="5"/>
  <c r="GH128" i="5"/>
  <c r="GI128" i="5"/>
  <c r="GJ128" i="5"/>
  <c r="GK128" i="5"/>
  <c r="GL128" i="5"/>
  <c r="GM128" i="5"/>
  <c r="GN128" i="5"/>
  <c r="GO128" i="5"/>
  <c r="GP128" i="5"/>
  <c r="GQ128" i="5"/>
  <c r="GR128" i="5"/>
  <c r="GS128" i="5"/>
  <c r="GT128" i="5"/>
  <c r="GU128" i="5"/>
  <c r="GV128" i="5"/>
  <c r="GW128" i="5"/>
  <c r="GX128" i="5"/>
  <c r="GY128" i="5"/>
  <c r="GZ128" i="5"/>
  <c r="HA128" i="5"/>
  <c r="HB128" i="5"/>
  <c r="HC128" i="5"/>
  <c r="HD128" i="5"/>
  <c r="HE128" i="5"/>
  <c r="HF128" i="5"/>
  <c r="HG128" i="5"/>
  <c r="HH128" i="5"/>
  <c r="HI128" i="5"/>
  <c r="HJ128" i="5"/>
  <c r="HK128" i="5"/>
  <c r="HL128" i="5"/>
  <c r="HM128" i="5"/>
  <c r="HN128" i="5"/>
  <c r="HO128" i="5"/>
  <c r="HP128" i="5"/>
  <c r="HQ128" i="5"/>
  <c r="HR128" i="5"/>
  <c r="HS128" i="5"/>
  <c r="HT128" i="5"/>
  <c r="HU128" i="5"/>
  <c r="HV128" i="5"/>
  <c r="HW128" i="5"/>
  <c r="HX128" i="5"/>
  <c r="HY128" i="5"/>
  <c r="HZ128" i="5"/>
  <c r="IA128" i="5"/>
  <c r="IB128" i="5"/>
  <c r="IC128" i="5"/>
  <c r="ID128" i="5"/>
  <c r="IE128" i="5"/>
  <c r="IF128" i="5"/>
  <c r="IG128" i="5"/>
  <c r="IH128" i="5"/>
  <c r="II128" i="5"/>
  <c r="IJ128" i="5"/>
  <c r="IK128" i="5"/>
  <c r="IL128" i="5"/>
  <c r="IM128" i="5"/>
  <c r="IN128" i="5"/>
  <c r="IO128" i="5"/>
  <c r="IP128" i="5"/>
  <c r="IQ128" i="5"/>
  <c r="IR128" i="5"/>
  <c r="IS128" i="5"/>
  <c r="IT128" i="5"/>
  <c r="IU128" i="5"/>
  <c r="IV128" i="5"/>
  <c r="IW128" i="5"/>
  <c r="IX128" i="5"/>
  <c r="IY128" i="5"/>
  <c r="FV129" i="5"/>
  <c r="FW129" i="5"/>
  <c r="FX129" i="5"/>
  <c r="FY129" i="5"/>
  <c r="FZ129" i="5"/>
  <c r="GA129" i="5"/>
  <c r="GB129" i="5"/>
  <c r="GC129" i="5"/>
  <c r="GD129" i="5"/>
  <c r="GE129" i="5"/>
  <c r="GF129" i="5"/>
  <c r="GG129" i="5"/>
  <c r="GH129" i="5"/>
  <c r="GI129" i="5"/>
  <c r="GJ129" i="5"/>
  <c r="GK129" i="5"/>
  <c r="GL129" i="5"/>
  <c r="GM129" i="5"/>
  <c r="GN129" i="5"/>
  <c r="GO129" i="5"/>
  <c r="GP129" i="5"/>
  <c r="GQ129" i="5"/>
  <c r="GR129" i="5"/>
  <c r="GS129" i="5"/>
  <c r="GT129" i="5"/>
  <c r="GU129" i="5"/>
  <c r="GV129" i="5"/>
  <c r="GW129" i="5"/>
  <c r="GX129" i="5"/>
  <c r="GY129" i="5"/>
  <c r="GZ129" i="5"/>
  <c r="HA129" i="5"/>
  <c r="HB129" i="5"/>
  <c r="HC129" i="5"/>
  <c r="HD129" i="5"/>
  <c r="HE129" i="5"/>
  <c r="HF129" i="5"/>
  <c r="HG129" i="5"/>
  <c r="HH129" i="5"/>
  <c r="HI129" i="5"/>
  <c r="HJ129" i="5"/>
  <c r="HK129" i="5"/>
  <c r="HL129" i="5"/>
  <c r="HM129" i="5"/>
  <c r="HN129" i="5"/>
  <c r="HO129" i="5"/>
  <c r="HP129" i="5"/>
  <c r="HQ129" i="5"/>
  <c r="HR129" i="5"/>
  <c r="HS129" i="5"/>
  <c r="HT129" i="5"/>
  <c r="HU129" i="5"/>
  <c r="HV129" i="5"/>
  <c r="HW129" i="5"/>
  <c r="HX129" i="5"/>
  <c r="HY129" i="5"/>
  <c r="HZ129" i="5"/>
  <c r="IA129" i="5"/>
  <c r="IB129" i="5"/>
  <c r="IC129" i="5"/>
  <c r="ID129" i="5"/>
  <c r="IE129" i="5"/>
  <c r="IF129" i="5"/>
  <c r="IG129" i="5"/>
  <c r="IH129" i="5"/>
  <c r="II129" i="5"/>
  <c r="IJ129" i="5"/>
  <c r="IK129" i="5"/>
  <c r="IL129" i="5"/>
  <c r="IM129" i="5"/>
  <c r="IN129" i="5"/>
  <c r="IO129" i="5"/>
  <c r="IP129" i="5"/>
  <c r="IQ129" i="5"/>
  <c r="IR129" i="5"/>
  <c r="IS129" i="5"/>
  <c r="IT129" i="5"/>
  <c r="IU129" i="5"/>
  <c r="IV129" i="5"/>
  <c r="IW129" i="5"/>
  <c r="IX129" i="5"/>
  <c r="IY129" i="5"/>
  <c r="FV130" i="5"/>
  <c r="FW130" i="5"/>
  <c r="FX130" i="5"/>
  <c r="FY130" i="5"/>
  <c r="FZ130" i="5"/>
  <c r="GA130" i="5"/>
  <c r="GB130" i="5"/>
  <c r="GC130" i="5"/>
  <c r="GD130" i="5"/>
  <c r="GE130" i="5"/>
  <c r="GF130" i="5"/>
  <c r="GG130" i="5"/>
  <c r="GH130" i="5"/>
  <c r="GI130" i="5"/>
  <c r="GJ130" i="5"/>
  <c r="GK130" i="5"/>
  <c r="GL130" i="5"/>
  <c r="GM130" i="5"/>
  <c r="GN130" i="5"/>
  <c r="GO130" i="5"/>
  <c r="GP130" i="5"/>
  <c r="GQ130" i="5"/>
  <c r="GR130" i="5"/>
  <c r="GS130" i="5"/>
  <c r="GT130" i="5"/>
  <c r="GU130" i="5"/>
  <c r="GV130" i="5"/>
  <c r="GW130" i="5"/>
  <c r="GX130" i="5"/>
  <c r="GY130" i="5"/>
  <c r="GZ130" i="5"/>
  <c r="HA130" i="5"/>
  <c r="HB130" i="5"/>
  <c r="HC130" i="5"/>
  <c r="HD130" i="5"/>
  <c r="HE130" i="5"/>
  <c r="HF130" i="5"/>
  <c r="HG130" i="5"/>
  <c r="HH130" i="5"/>
  <c r="HI130" i="5"/>
  <c r="HJ130" i="5"/>
  <c r="HK130" i="5"/>
  <c r="HL130" i="5"/>
  <c r="HM130" i="5"/>
  <c r="HN130" i="5"/>
  <c r="HO130" i="5"/>
  <c r="HP130" i="5"/>
  <c r="HQ130" i="5"/>
  <c r="HR130" i="5"/>
  <c r="HS130" i="5"/>
  <c r="HT130" i="5"/>
  <c r="HU130" i="5"/>
  <c r="HV130" i="5"/>
  <c r="HW130" i="5"/>
  <c r="HX130" i="5"/>
  <c r="HY130" i="5"/>
  <c r="HZ130" i="5"/>
  <c r="IA130" i="5"/>
  <c r="IB130" i="5"/>
  <c r="IC130" i="5"/>
  <c r="ID130" i="5"/>
  <c r="IE130" i="5"/>
  <c r="IF130" i="5"/>
  <c r="IG130" i="5"/>
  <c r="IH130" i="5"/>
  <c r="II130" i="5"/>
  <c r="IJ130" i="5"/>
  <c r="IK130" i="5"/>
  <c r="IL130" i="5"/>
  <c r="IM130" i="5"/>
  <c r="IN130" i="5"/>
  <c r="IO130" i="5"/>
  <c r="IP130" i="5"/>
  <c r="IQ130" i="5"/>
  <c r="IR130" i="5"/>
  <c r="IS130" i="5"/>
  <c r="IT130" i="5"/>
  <c r="IU130" i="5"/>
  <c r="IV130" i="5"/>
  <c r="IW130" i="5"/>
  <c r="IX130" i="5"/>
  <c r="IY130" i="5"/>
  <c r="FV131" i="5"/>
  <c r="FW131" i="5"/>
  <c r="FX131" i="5"/>
  <c r="FY131" i="5"/>
  <c r="FZ131" i="5"/>
  <c r="GA131" i="5"/>
  <c r="GB131" i="5"/>
  <c r="GC131" i="5"/>
  <c r="GD131" i="5"/>
  <c r="GE131" i="5"/>
  <c r="GF131" i="5"/>
  <c r="GG131" i="5"/>
  <c r="GH131" i="5"/>
  <c r="GI131" i="5"/>
  <c r="GJ131" i="5"/>
  <c r="GK131" i="5"/>
  <c r="GL131" i="5"/>
  <c r="GM131" i="5"/>
  <c r="GN131" i="5"/>
  <c r="GO131" i="5"/>
  <c r="GP131" i="5"/>
  <c r="GQ131" i="5"/>
  <c r="GR131" i="5"/>
  <c r="GS131" i="5"/>
  <c r="GT131" i="5"/>
  <c r="GU131" i="5"/>
  <c r="GV131" i="5"/>
  <c r="GW131" i="5"/>
  <c r="GX131" i="5"/>
  <c r="GY131" i="5"/>
  <c r="GZ131" i="5"/>
  <c r="HA131" i="5"/>
  <c r="HB131" i="5"/>
  <c r="HC131" i="5"/>
  <c r="HD131" i="5"/>
  <c r="HE131" i="5"/>
  <c r="HF131" i="5"/>
  <c r="HG131" i="5"/>
  <c r="HH131" i="5"/>
  <c r="HI131" i="5"/>
  <c r="HJ131" i="5"/>
  <c r="HK131" i="5"/>
  <c r="HL131" i="5"/>
  <c r="HM131" i="5"/>
  <c r="HN131" i="5"/>
  <c r="HO131" i="5"/>
  <c r="HP131" i="5"/>
  <c r="HQ131" i="5"/>
  <c r="HR131" i="5"/>
  <c r="HS131" i="5"/>
  <c r="HT131" i="5"/>
  <c r="HU131" i="5"/>
  <c r="HV131" i="5"/>
  <c r="HW131" i="5"/>
  <c r="HX131" i="5"/>
  <c r="HY131" i="5"/>
  <c r="HZ131" i="5"/>
  <c r="IA131" i="5"/>
  <c r="IB131" i="5"/>
  <c r="IC131" i="5"/>
  <c r="ID131" i="5"/>
  <c r="IE131" i="5"/>
  <c r="IF131" i="5"/>
  <c r="IG131" i="5"/>
  <c r="IH131" i="5"/>
  <c r="II131" i="5"/>
  <c r="IJ131" i="5"/>
  <c r="IK131" i="5"/>
  <c r="IL131" i="5"/>
  <c r="IM131" i="5"/>
  <c r="IN131" i="5"/>
  <c r="IO131" i="5"/>
  <c r="IP131" i="5"/>
  <c r="IQ131" i="5"/>
  <c r="IR131" i="5"/>
  <c r="IS131" i="5"/>
  <c r="IT131" i="5"/>
  <c r="IU131" i="5"/>
  <c r="IV131" i="5"/>
  <c r="IW131" i="5"/>
  <c r="IX131" i="5"/>
  <c r="IY131" i="5"/>
  <c r="FV132" i="5"/>
  <c r="FW132" i="5"/>
  <c r="FX132" i="5"/>
  <c r="FY132" i="5"/>
  <c r="FZ132" i="5"/>
  <c r="GA132" i="5"/>
  <c r="GB132" i="5"/>
  <c r="GC132" i="5"/>
  <c r="GD132" i="5"/>
  <c r="GE132" i="5"/>
  <c r="GF132" i="5"/>
  <c r="GG132" i="5"/>
  <c r="GH132" i="5"/>
  <c r="GI132" i="5"/>
  <c r="GJ132" i="5"/>
  <c r="GK132" i="5"/>
  <c r="GL132" i="5"/>
  <c r="GM132" i="5"/>
  <c r="GN132" i="5"/>
  <c r="GO132" i="5"/>
  <c r="GP132" i="5"/>
  <c r="GQ132" i="5"/>
  <c r="GR132" i="5"/>
  <c r="GS132" i="5"/>
  <c r="GT132" i="5"/>
  <c r="GU132" i="5"/>
  <c r="GV132" i="5"/>
  <c r="GW132" i="5"/>
  <c r="GX132" i="5"/>
  <c r="GY132" i="5"/>
  <c r="GZ132" i="5"/>
  <c r="HA132" i="5"/>
  <c r="HB132" i="5"/>
  <c r="HC132" i="5"/>
  <c r="HD132" i="5"/>
  <c r="HE132" i="5"/>
  <c r="HF132" i="5"/>
  <c r="HG132" i="5"/>
  <c r="HH132" i="5"/>
  <c r="HI132" i="5"/>
  <c r="HJ132" i="5"/>
  <c r="HK132" i="5"/>
  <c r="HL132" i="5"/>
  <c r="HM132" i="5"/>
  <c r="HN132" i="5"/>
  <c r="HO132" i="5"/>
  <c r="HP132" i="5"/>
  <c r="HQ132" i="5"/>
  <c r="HR132" i="5"/>
  <c r="HS132" i="5"/>
  <c r="HT132" i="5"/>
  <c r="HU132" i="5"/>
  <c r="HV132" i="5"/>
  <c r="HW132" i="5"/>
  <c r="HX132" i="5"/>
  <c r="HY132" i="5"/>
  <c r="HZ132" i="5"/>
  <c r="IA132" i="5"/>
  <c r="IB132" i="5"/>
  <c r="IC132" i="5"/>
  <c r="ID132" i="5"/>
  <c r="IE132" i="5"/>
  <c r="IF132" i="5"/>
  <c r="IG132" i="5"/>
  <c r="IH132" i="5"/>
  <c r="II132" i="5"/>
  <c r="IJ132" i="5"/>
  <c r="IK132" i="5"/>
  <c r="IL132" i="5"/>
  <c r="IM132" i="5"/>
  <c r="IN132" i="5"/>
  <c r="IO132" i="5"/>
  <c r="IP132" i="5"/>
  <c r="IQ132" i="5"/>
  <c r="IR132" i="5"/>
  <c r="IS132" i="5"/>
  <c r="IT132" i="5"/>
  <c r="IU132" i="5"/>
  <c r="IV132" i="5"/>
  <c r="IW132" i="5"/>
  <c r="IX132" i="5"/>
  <c r="IY132" i="5"/>
  <c r="FV133" i="5"/>
  <c r="FW133" i="5"/>
  <c r="FX133" i="5"/>
  <c r="FY133" i="5"/>
  <c r="FZ133" i="5"/>
  <c r="GA133" i="5"/>
  <c r="GB133" i="5"/>
  <c r="GC133" i="5"/>
  <c r="GD133" i="5"/>
  <c r="GE133" i="5"/>
  <c r="GF133" i="5"/>
  <c r="GG133" i="5"/>
  <c r="GH133" i="5"/>
  <c r="GI133" i="5"/>
  <c r="GJ133" i="5"/>
  <c r="GK133" i="5"/>
  <c r="GL133" i="5"/>
  <c r="GM133" i="5"/>
  <c r="GN133" i="5"/>
  <c r="GO133" i="5"/>
  <c r="GP133" i="5"/>
  <c r="GQ133" i="5"/>
  <c r="GR133" i="5"/>
  <c r="GS133" i="5"/>
  <c r="GT133" i="5"/>
  <c r="GU133" i="5"/>
  <c r="GV133" i="5"/>
  <c r="GW133" i="5"/>
  <c r="GX133" i="5"/>
  <c r="GY133" i="5"/>
  <c r="GZ133" i="5"/>
  <c r="HA133" i="5"/>
  <c r="HB133" i="5"/>
  <c r="HC133" i="5"/>
  <c r="HD133" i="5"/>
  <c r="HE133" i="5"/>
  <c r="HF133" i="5"/>
  <c r="HG133" i="5"/>
  <c r="HH133" i="5"/>
  <c r="HI133" i="5"/>
  <c r="HJ133" i="5"/>
  <c r="HK133" i="5"/>
  <c r="HL133" i="5"/>
  <c r="HM133" i="5"/>
  <c r="HN133" i="5"/>
  <c r="HO133" i="5"/>
  <c r="HP133" i="5"/>
  <c r="HQ133" i="5"/>
  <c r="HR133" i="5"/>
  <c r="HS133" i="5"/>
  <c r="HT133" i="5"/>
  <c r="HU133" i="5"/>
  <c r="HV133" i="5"/>
  <c r="HW133" i="5"/>
  <c r="HX133" i="5"/>
  <c r="HY133" i="5"/>
  <c r="HZ133" i="5"/>
  <c r="IA133" i="5"/>
  <c r="IB133" i="5"/>
  <c r="IC133" i="5"/>
  <c r="ID133" i="5"/>
  <c r="IE133" i="5"/>
  <c r="IF133" i="5"/>
  <c r="IG133" i="5"/>
  <c r="IH133" i="5"/>
  <c r="II133" i="5"/>
  <c r="IJ133" i="5"/>
  <c r="IK133" i="5"/>
  <c r="IL133" i="5"/>
  <c r="IM133" i="5"/>
  <c r="IN133" i="5"/>
  <c r="IO133" i="5"/>
  <c r="IP133" i="5"/>
  <c r="IQ133" i="5"/>
  <c r="IR133" i="5"/>
  <c r="IS133" i="5"/>
  <c r="IT133" i="5"/>
  <c r="IU133" i="5"/>
  <c r="IV133" i="5"/>
  <c r="IW133" i="5"/>
  <c r="IX133" i="5"/>
  <c r="IY133" i="5"/>
  <c r="FV134" i="5"/>
  <c r="FW134" i="5"/>
  <c r="FX134" i="5"/>
  <c r="FY134" i="5"/>
  <c r="FZ134" i="5"/>
  <c r="GA134" i="5"/>
  <c r="GB134" i="5"/>
  <c r="GC134" i="5"/>
  <c r="GD134" i="5"/>
  <c r="GE134" i="5"/>
  <c r="GF134" i="5"/>
  <c r="GG134" i="5"/>
  <c r="GH134" i="5"/>
  <c r="GI134" i="5"/>
  <c r="GJ134" i="5"/>
  <c r="GK134" i="5"/>
  <c r="GL134" i="5"/>
  <c r="GM134" i="5"/>
  <c r="GN134" i="5"/>
  <c r="GO134" i="5"/>
  <c r="GP134" i="5"/>
  <c r="GQ134" i="5"/>
  <c r="GR134" i="5"/>
  <c r="GS134" i="5"/>
  <c r="GT134" i="5"/>
  <c r="GU134" i="5"/>
  <c r="GV134" i="5"/>
  <c r="GW134" i="5"/>
  <c r="GX134" i="5"/>
  <c r="GY134" i="5"/>
  <c r="GZ134" i="5"/>
  <c r="HA134" i="5"/>
  <c r="HB134" i="5"/>
  <c r="HC134" i="5"/>
  <c r="HD134" i="5"/>
  <c r="HE134" i="5"/>
  <c r="HF134" i="5"/>
  <c r="HG134" i="5"/>
  <c r="HH134" i="5"/>
  <c r="HI134" i="5"/>
  <c r="HJ134" i="5"/>
  <c r="HK134" i="5"/>
  <c r="HL134" i="5"/>
  <c r="HM134" i="5"/>
  <c r="HN134" i="5"/>
  <c r="HO134" i="5"/>
  <c r="HP134" i="5"/>
  <c r="HQ134" i="5"/>
  <c r="HR134" i="5"/>
  <c r="HS134" i="5"/>
  <c r="HT134" i="5"/>
  <c r="HU134" i="5"/>
  <c r="HV134" i="5"/>
  <c r="HW134" i="5"/>
  <c r="HX134" i="5"/>
  <c r="HY134" i="5"/>
  <c r="HZ134" i="5"/>
  <c r="IA134" i="5"/>
  <c r="IB134" i="5"/>
  <c r="IC134" i="5"/>
  <c r="ID134" i="5"/>
  <c r="IE134" i="5"/>
  <c r="IF134" i="5"/>
  <c r="IG134" i="5"/>
  <c r="IH134" i="5"/>
  <c r="II134" i="5"/>
  <c r="IJ134" i="5"/>
  <c r="IK134" i="5"/>
  <c r="IL134" i="5"/>
  <c r="IM134" i="5"/>
  <c r="IN134" i="5"/>
  <c r="IO134" i="5"/>
  <c r="IP134" i="5"/>
  <c r="IQ134" i="5"/>
  <c r="IR134" i="5"/>
  <c r="IS134" i="5"/>
  <c r="IT134" i="5"/>
  <c r="IU134" i="5"/>
  <c r="IV134" i="5"/>
  <c r="IW134" i="5"/>
  <c r="IX134" i="5"/>
  <c r="IY134" i="5"/>
  <c r="FV135" i="5"/>
  <c r="FW135" i="5"/>
  <c r="FX135" i="5"/>
  <c r="FY135" i="5"/>
  <c r="FZ135" i="5"/>
  <c r="GA135" i="5"/>
  <c r="GB135" i="5"/>
  <c r="GC135" i="5"/>
  <c r="GD135" i="5"/>
  <c r="GE135" i="5"/>
  <c r="GF135" i="5"/>
  <c r="GG135" i="5"/>
  <c r="GH135" i="5"/>
  <c r="GI135" i="5"/>
  <c r="GJ135" i="5"/>
  <c r="GK135" i="5"/>
  <c r="GL135" i="5"/>
  <c r="GM135" i="5"/>
  <c r="GN135" i="5"/>
  <c r="GO135" i="5"/>
  <c r="GP135" i="5"/>
  <c r="GQ135" i="5"/>
  <c r="GR135" i="5"/>
  <c r="GS135" i="5"/>
  <c r="GT135" i="5"/>
  <c r="GU135" i="5"/>
  <c r="GV135" i="5"/>
  <c r="GW135" i="5"/>
  <c r="GX135" i="5"/>
  <c r="GY135" i="5"/>
  <c r="GZ135" i="5"/>
  <c r="HA135" i="5"/>
  <c r="HB135" i="5"/>
  <c r="HC135" i="5"/>
  <c r="HD135" i="5"/>
  <c r="HE135" i="5"/>
  <c r="HF135" i="5"/>
  <c r="HG135" i="5"/>
  <c r="HH135" i="5"/>
  <c r="HI135" i="5"/>
  <c r="HJ135" i="5"/>
  <c r="HK135" i="5"/>
  <c r="HL135" i="5"/>
  <c r="HM135" i="5"/>
  <c r="HN135" i="5"/>
  <c r="HO135" i="5"/>
  <c r="HP135" i="5"/>
  <c r="HQ135" i="5"/>
  <c r="HR135" i="5"/>
  <c r="HS135" i="5"/>
  <c r="HT135" i="5"/>
  <c r="HU135" i="5"/>
  <c r="HV135" i="5"/>
  <c r="HW135" i="5"/>
  <c r="HX135" i="5"/>
  <c r="HY135" i="5"/>
  <c r="HZ135" i="5"/>
  <c r="IA135" i="5"/>
  <c r="IB135" i="5"/>
  <c r="IC135" i="5"/>
  <c r="ID135" i="5"/>
  <c r="IE135" i="5"/>
  <c r="IF135" i="5"/>
  <c r="IG135" i="5"/>
  <c r="IH135" i="5"/>
  <c r="II135" i="5"/>
  <c r="IJ135" i="5"/>
  <c r="IK135" i="5"/>
  <c r="IL135" i="5"/>
  <c r="IM135" i="5"/>
  <c r="IN135" i="5"/>
  <c r="IO135" i="5"/>
  <c r="IP135" i="5"/>
  <c r="IQ135" i="5"/>
  <c r="IR135" i="5"/>
  <c r="IS135" i="5"/>
  <c r="IT135" i="5"/>
  <c r="IU135" i="5"/>
  <c r="IV135" i="5"/>
  <c r="IW135" i="5"/>
  <c r="IX135" i="5"/>
  <c r="IY135" i="5"/>
  <c r="FV136" i="5"/>
  <c r="FW136" i="5"/>
  <c r="FX136" i="5"/>
  <c r="FY136" i="5"/>
  <c r="FZ136" i="5"/>
  <c r="GA136" i="5"/>
  <c r="GB136" i="5"/>
  <c r="GC136" i="5"/>
  <c r="GD136" i="5"/>
  <c r="GE136" i="5"/>
  <c r="GF136" i="5"/>
  <c r="GG136" i="5"/>
  <c r="GH136" i="5"/>
  <c r="GI136" i="5"/>
  <c r="GJ136" i="5"/>
  <c r="GK136" i="5"/>
  <c r="GL136" i="5"/>
  <c r="GM136" i="5"/>
  <c r="GN136" i="5"/>
  <c r="GO136" i="5"/>
  <c r="GP136" i="5"/>
  <c r="GQ136" i="5"/>
  <c r="GR136" i="5"/>
  <c r="GS136" i="5"/>
  <c r="GT136" i="5"/>
  <c r="GU136" i="5"/>
  <c r="GV136" i="5"/>
  <c r="GW136" i="5"/>
  <c r="GX136" i="5"/>
  <c r="GY136" i="5"/>
  <c r="GZ136" i="5"/>
  <c r="HA136" i="5"/>
  <c r="HB136" i="5"/>
  <c r="HC136" i="5"/>
  <c r="HD136" i="5"/>
  <c r="HE136" i="5"/>
  <c r="HF136" i="5"/>
  <c r="HG136" i="5"/>
  <c r="HH136" i="5"/>
  <c r="HI136" i="5"/>
  <c r="HJ136" i="5"/>
  <c r="HK136" i="5"/>
  <c r="HL136" i="5"/>
  <c r="HM136" i="5"/>
  <c r="HN136" i="5"/>
  <c r="HO136" i="5"/>
  <c r="HP136" i="5"/>
  <c r="HQ136" i="5"/>
  <c r="HR136" i="5"/>
  <c r="HS136" i="5"/>
  <c r="HT136" i="5"/>
  <c r="HU136" i="5"/>
  <c r="HV136" i="5"/>
  <c r="HW136" i="5"/>
  <c r="HX136" i="5"/>
  <c r="HY136" i="5"/>
  <c r="HZ136" i="5"/>
  <c r="IA136" i="5"/>
  <c r="IB136" i="5"/>
  <c r="IC136" i="5"/>
  <c r="ID136" i="5"/>
  <c r="IE136" i="5"/>
  <c r="IF136" i="5"/>
  <c r="IG136" i="5"/>
  <c r="IH136" i="5"/>
  <c r="II136" i="5"/>
  <c r="IJ136" i="5"/>
  <c r="IK136" i="5"/>
  <c r="IL136" i="5"/>
  <c r="IM136" i="5"/>
  <c r="IN136" i="5"/>
  <c r="IO136" i="5"/>
  <c r="IP136" i="5"/>
  <c r="IQ136" i="5"/>
  <c r="IR136" i="5"/>
  <c r="IS136" i="5"/>
  <c r="IT136" i="5"/>
  <c r="IU136" i="5"/>
  <c r="IV136" i="5"/>
  <c r="IW136" i="5"/>
  <c r="IX136" i="5"/>
  <c r="IY136" i="5"/>
  <c r="FV137" i="5"/>
  <c r="FW137" i="5"/>
  <c r="FX137" i="5"/>
  <c r="FY137" i="5"/>
  <c r="FZ137" i="5"/>
  <c r="GA137" i="5"/>
  <c r="GB137" i="5"/>
  <c r="GC137" i="5"/>
  <c r="GD137" i="5"/>
  <c r="GE137" i="5"/>
  <c r="GF137" i="5"/>
  <c r="GG137" i="5"/>
  <c r="GH137" i="5"/>
  <c r="GI137" i="5"/>
  <c r="GJ137" i="5"/>
  <c r="GK137" i="5"/>
  <c r="GL137" i="5"/>
  <c r="GM137" i="5"/>
  <c r="GN137" i="5"/>
  <c r="GO137" i="5"/>
  <c r="GP137" i="5"/>
  <c r="GQ137" i="5"/>
  <c r="GR137" i="5"/>
  <c r="GS137" i="5"/>
  <c r="GT137" i="5"/>
  <c r="GU137" i="5"/>
  <c r="GV137" i="5"/>
  <c r="GW137" i="5"/>
  <c r="GX137" i="5"/>
  <c r="GY137" i="5"/>
  <c r="GZ137" i="5"/>
  <c r="HA137" i="5"/>
  <c r="HB137" i="5"/>
  <c r="HC137" i="5"/>
  <c r="HD137" i="5"/>
  <c r="HE137" i="5"/>
  <c r="HF137" i="5"/>
  <c r="HG137" i="5"/>
  <c r="HH137" i="5"/>
  <c r="HI137" i="5"/>
  <c r="HJ137" i="5"/>
  <c r="HK137" i="5"/>
  <c r="HL137" i="5"/>
  <c r="HM137" i="5"/>
  <c r="HN137" i="5"/>
  <c r="HO137" i="5"/>
  <c r="HP137" i="5"/>
  <c r="HQ137" i="5"/>
  <c r="HR137" i="5"/>
  <c r="HS137" i="5"/>
  <c r="HT137" i="5"/>
  <c r="HU137" i="5"/>
  <c r="HV137" i="5"/>
  <c r="HW137" i="5"/>
  <c r="HX137" i="5"/>
  <c r="HY137" i="5"/>
  <c r="HZ137" i="5"/>
  <c r="IA137" i="5"/>
  <c r="IB137" i="5"/>
  <c r="IC137" i="5"/>
  <c r="ID137" i="5"/>
  <c r="IE137" i="5"/>
  <c r="IF137" i="5"/>
  <c r="IG137" i="5"/>
  <c r="IH137" i="5"/>
  <c r="II137" i="5"/>
  <c r="IJ137" i="5"/>
  <c r="IK137" i="5"/>
  <c r="IL137" i="5"/>
  <c r="IM137" i="5"/>
  <c r="IN137" i="5"/>
  <c r="IO137" i="5"/>
  <c r="IP137" i="5"/>
  <c r="IQ137" i="5"/>
  <c r="IR137" i="5"/>
  <c r="IS137" i="5"/>
  <c r="IT137" i="5"/>
  <c r="IU137" i="5"/>
  <c r="IV137" i="5"/>
  <c r="IW137" i="5"/>
  <c r="IX137" i="5"/>
  <c r="IY137" i="5"/>
  <c r="FV138" i="5"/>
  <c r="FW138" i="5"/>
  <c r="FX138" i="5"/>
  <c r="FY138" i="5"/>
  <c r="FZ138" i="5"/>
  <c r="GA138" i="5"/>
  <c r="GB138" i="5"/>
  <c r="GC138" i="5"/>
  <c r="GD138" i="5"/>
  <c r="GE138" i="5"/>
  <c r="GF138" i="5"/>
  <c r="GG138" i="5"/>
  <c r="GH138" i="5"/>
  <c r="GI138" i="5"/>
  <c r="GJ138" i="5"/>
  <c r="GK138" i="5"/>
  <c r="GL138" i="5"/>
  <c r="GM138" i="5"/>
  <c r="GN138" i="5"/>
  <c r="GO138" i="5"/>
  <c r="GP138" i="5"/>
  <c r="GQ138" i="5"/>
  <c r="GR138" i="5"/>
  <c r="GS138" i="5"/>
  <c r="GT138" i="5"/>
  <c r="GU138" i="5"/>
  <c r="GV138" i="5"/>
  <c r="GW138" i="5"/>
  <c r="GX138" i="5"/>
  <c r="GY138" i="5"/>
  <c r="GZ138" i="5"/>
  <c r="HA138" i="5"/>
  <c r="HB138" i="5"/>
  <c r="HC138" i="5"/>
  <c r="HD138" i="5"/>
  <c r="HE138" i="5"/>
  <c r="HF138" i="5"/>
  <c r="HG138" i="5"/>
  <c r="HH138" i="5"/>
  <c r="HI138" i="5"/>
  <c r="HJ138" i="5"/>
  <c r="HK138" i="5"/>
  <c r="HL138" i="5"/>
  <c r="HM138" i="5"/>
  <c r="HN138" i="5"/>
  <c r="HO138" i="5"/>
  <c r="HP138" i="5"/>
  <c r="HQ138" i="5"/>
  <c r="HR138" i="5"/>
  <c r="HS138" i="5"/>
  <c r="HT138" i="5"/>
  <c r="HU138" i="5"/>
  <c r="HV138" i="5"/>
  <c r="HW138" i="5"/>
  <c r="HX138" i="5"/>
  <c r="HY138" i="5"/>
  <c r="HZ138" i="5"/>
  <c r="IA138" i="5"/>
  <c r="IB138" i="5"/>
  <c r="IC138" i="5"/>
  <c r="ID138" i="5"/>
  <c r="IE138" i="5"/>
  <c r="IF138" i="5"/>
  <c r="IG138" i="5"/>
  <c r="IH138" i="5"/>
  <c r="II138" i="5"/>
  <c r="IJ138" i="5"/>
  <c r="IK138" i="5"/>
  <c r="IL138" i="5"/>
  <c r="IM138" i="5"/>
  <c r="IN138" i="5"/>
  <c r="IO138" i="5"/>
  <c r="IP138" i="5"/>
  <c r="IQ138" i="5"/>
  <c r="IR138" i="5"/>
  <c r="IS138" i="5"/>
  <c r="IT138" i="5"/>
  <c r="IU138" i="5"/>
  <c r="IV138" i="5"/>
  <c r="IW138" i="5"/>
  <c r="IX138" i="5"/>
  <c r="IY138" i="5"/>
  <c r="FV139" i="5"/>
  <c r="FW139" i="5"/>
  <c r="FX139" i="5"/>
  <c r="FY139" i="5"/>
  <c r="FZ139" i="5"/>
  <c r="GA139" i="5"/>
  <c r="GB139" i="5"/>
  <c r="GC139" i="5"/>
  <c r="GD139" i="5"/>
  <c r="GE139" i="5"/>
  <c r="GF139" i="5"/>
  <c r="GG139" i="5"/>
  <c r="GH139" i="5"/>
  <c r="GI139" i="5"/>
  <c r="GJ139" i="5"/>
  <c r="GK139" i="5"/>
  <c r="GL139" i="5"/>
  <c r="GM139" i="5"/>
  <c r="GN139" i="5"/>
  <c r="GO139" i="5"/>
  <c r="GP139" i="5"/>
  <c r="GQ139" i="5"/>
  <c r="GR139" i="5"/>
  <c r="GS139" i="5"/>
  <c r="GT139" i="5"/>
  <c r="GU139" i="5"/>
  <c r="GV139" i="5"/>
  <c r="GW139" i="5"/>
  <c r="GX139" i="5"/>
  <c r="GY139" i="5"/>
  <c r="GZ139" i="5"/>
  <c r="HA139" i="5"/>
  <c r="HB139" i="5"/>
  <c r="HC139" i="5"/>
  <c r="HD139" i="5"/>
  <c r="HE139" i="5"/>
  <c r="HF139" i="5"/>
  <c r="HG139" i="5"/>
  <c r="HH139" i="5"/>
  <c r="HI139" i="5"/>
  <c r="HJ139" i="5"/>
  <c r="HK139" i="5"/>
  <c r="HL139" i="5"/>
  <c r="HM139" i="5"/>
  <c r="HN139" i="5"/>
  <c r="HO139" i="5"/>
  <c r="HP139" i="5"/>
  <c r="HQ139" i="5"/>
  <c r="HR139" i="5"/>
  <c r="HS139" i="5"/>
  <c r="HT139" i="5"/>
  <c r="HU139" i="5"/>
  <c r="HV139" i="5"/>
  <c r="HW139" i="5"/>
  <c r="HX139" i="5"/>
  <c r="HY139" i="5"/>
  <c r="HZ139" i="5"/>
  <c r="IA139" i="5"/>
  <c r="IB139" i="5"/>
  <c r="IC139" i="5"/>
  <c r="ID139" i="5"/>
  <c r="IE139" i="5"/>
  <c r="IF139" i="5"/>
  <c r="IG139" i="5"/>
  <c r="IH139" i="5"/>
  <c r="II139" i="5"/>
  <c r="IJ139" i="5"/>
  <c r="IK139" i="5"/>
  <c r="IL139" i="5"/>
  <c r="IM139" i="5"/>
  <c r="IN139" i="5"/>
  <c r="IO139" i="5"/>
  <c r="IP139" i="5"/>
  <c r="IQ139" i="5"/>
  <c r="IR139" i="5"/>
  <c r="IS139" i="5"/>
  <c r="IT139" i="5"/>
  <c r="IU139" i="5"/>
  <c r="IV139" i="5"/>
  <c r="IW139" i="5"/>
  <c r="IX139" i="5"/>
  <c r="IY139" i="5"/>
  <c r="FV140" i="5"/>
  <c r="FW140" i="5"/>
  <c r="FX140" i="5"/>
  <c r="FY140" i="5"/>
  <c r="FZ140" i="5"/>
  <c r="GA140" i="5"/>
  <c r="GB140" i="5"/>
  <c r="GC140" i="5"/>
  <c r="GD140" i="5"/>
  <c r="GE140" i="5"/>
  <c r="GF140" i="5"/>
  <c r="GG140" i="5"/>
  <c r="GH140" i="5"/>
  <c r="GI140" i="5"/>
  <c r="GJ140" i="5"/>
  <c r="GK140" i="5"/>
  <c r="GL140" i="5"/>
  <c r="GM140" i="5"/>
  <c r="GN140" i="5"/>
  <c r="GO140" i="5"/>
  <c r="GP140" i="5"/>
  <c r="GQ140" i="5"/>
  <c r="GR140" i="5"/>
  <c r="GS140" i="5"/>
  <c r="GT140" i="5"/>
  <c r="GU140" i="5"/>
  <c r="GV140" i="5"/>
  <c r="GW140" i="5"/>
  <c r="GX140" i="5"/>
  <c r="GY140" i="5"/>
  <c r="GZ140" i="5"/>
  <c r="HA140" i="5"/>
  <c r="HB140" i="5"/>
  <c r="HC140" i="5"/>
  <c r="HD140" i="5"/>
  <c r="HE140" i="5"/>
  <c r="HF140" i="5"/>
  <c r="HG140" i="5"/>
  <c r="HH140" i="5"/>
  <c r="HI140" i="5"/>
  <c r="HJ140" i="5"/>
  <c r="HK140" i="5"/>
  <c r="HL140" i="5"/>
  <c r="HM140" i="5"/>
  <c r="HN140" i="5"/>
  <c r="HO140" i="5"/>
  <c r="HP140" i="5"/>
  <c r="HQ140" i="5"/>
  <c r="HR140" i="5"/>
  <c r="HS140" i="5"/>
  <c r="HT140" i="5"/>
  <c r="HU140" i="5"/>
  <c r="HV140" i="5"/>
  <c r="HW140" i="5"/>
  <c r="HX140" i="5"/>
  <c r="HY140" i="5"/>
  <c r="HZ140" i="5"/>
  <c r="IA140" i="5"/>
  <c r="IB140" i="5"/>
  <c r="IC140" i="5"/>
  <c r="ID140" i="5"/>
  <c r="IE140" i="5"/>
  <c r="IF140" i="5"/>
  <c r="IG140" i="5"/>
  <c r="IH140" i="5"/>
  <c r="II140" i="5"/>
  <c r="IJ140" i="5"/>
  <c r="IK140" i="5"/>
  <c r="IL140" i="5"/>
  <c r="IM140" i="5"/>
  <c r="IN140" i="5"/>
  <c r="IO140" i="5"/>
  <c r="IP140" i="5"/>
  <c r="IQ140" i="5"/>
  <c r="IR140" i="5"/>
  <c r="IS140" i="5"/>
  <c r="IT140" i="5"/>
  <c r="IU140" i="5"/>
  <c r="IV140" i="5"/>
  <c r="IW140" i="5"/>
  <c r="IX140" i="5"/>
  <c r="IY140" i="5"/>
  <c r="FV141" i="5"/>
  <c r="FW141" i="5"/>
  <c r="FX141" i="5"/>
  <c r="FY141" i="5"/>
  <c r="FZ141" i="5"/>
  <c r="GA141" i="5"/>
  <c r="GB141" i="5"/>
  <c r="GC141" i="5"/>
  <c r="GD141" i="5"/>
  <c r="GE141" i="5"/>
  <c r="GF141" i="5"/>
  <c r="GG141" i="5"/>
  <c r="GH141" i="5"/>
  <c r="GI141" i="5"/>
  <c r="GJ141" i="5"/>
  <c r="GK141" i="5"/>
  <c r="GL141" i="5"/>
  <c r="GM141" i="5"/>
  <c r="GN141" i="5"/>
  <c r="GO141" i="5"/>
  <c r="GP141" i="5"/>
  <c r="GQ141" i="5"/>
  <c r="GR141" i="5"/>
  <c r="GS141" i="5"/>
  <c r="GT141" i="5"/>
  <c r="GU141" i="5"/>
  <c r="GV141" i="5"/>
  <c r="GW141" i="5"/>
  <c r="GX141" i="5"/>
  <c r="GY141" i="5"/>
  <c r="GZ141" i="5"/>
  <c r="HA141" i="5"/>
  <c r="HB141" i="5"/>
  <c r="HC141" i="5"/>
  <c r="HD141" i="5"/>
  <c r="HE141" i="5"/>
  <c r="HF141" i="5"/>
  <c r="HG141" i="5"/>
  <c r="HH141" i="5"/>
  <c r="HI141" i="5"/>
  <c r="HJ141" i="5"/>
  <c r="HK141" i="5"/>
  <c r="HL141" i="5"/>
  <c r="HM141" i="5"/>
  <c r="HN141" i="5"/>
  <c r="HO141" i="5"/>
  <c r="HP141" i="5"/>
  <c r="HQ141" i="5"/>
  <c r="HR141" i="5"/>
  <c r="HS141" i="5"/>
  <c r="HT141" i="5"/>
  <c r="HU141" i="5"/>
  <c r="HV141" i="5"/>
  <c r="HW141" i="5"/>
  <c r="HX141" i="5"/>
  <c r="HY141" i="5"/>
  <c r="HZ141" i="5"/>
  <c r="IA141" i="5"/>
  <c r="IB141" i="5"/>
  <c r="IC141" i="5"/>
  <c r="ID141" i="5"/>
  <c r="IE141" i="5"/>
  <c r="IF141" i="5"/>
  <c r="IG141" i="5"/>
  <c r="IH141" i="5"/>
  <c r="II141" i="5"/>
  <c r="IJ141" i="5"/>
  <c r="IK141" i="5"/>
  <c r="IL141" i="5"/>
  <c r="IM141" i="5"/>
  <c r="IN141" i="5"/>
  <c r="IO141" i="5"/>
  <c r="IP141" i="5"/>
  <c r="IQ141" i="5"/>
  <c r="IR141" i="5"/>
  <c r="IS141" i="5"/>
  <c r="IT141" i="5"/>
  <c r="IU141" i="5"/>
  <c r="IV141" i="5"/>
  <c r="IW141" i="5"/>
  <c r="IX141" i="5"/>
  <c r="IY141" i="5"/>
  <c r="FV142" i="5"/>
  <c r="FW142" i="5"/>
  <c r="FX142" i="5"/>
  <c r="FY142" i="5"/>
  <c r="FZ142" i="5"/>
  <c r="GA142" i="5"/>
  <c r="GB142" i="5"/>
  <c r="GC142" i="5"/>
  <c r="GD142" i="5"/>
  <c r="GE142" i="5"/>
  <c r="GF142" i="5"/>
  <c r="GG142" i="5"/>
  <c r="GH142" i="5"/>
  <c r="GI142" i="5"/>
  <c r="GJ142" i="5"/>
  <c r="GK142" i="5"/>
  <c r="GL142" i="5"/>
  <c r="GM142" i="5"/>
  <c r="GN142" i="5"/>
  <c r="GO142" i="5"/>
  <c r="GP142" i="5"/>
  <c r="GQ142" i="5"/>
  <c r="GR142" i="5"/>
  <c r="GS142" i="5"/>
  <c r="GT142" i="5"/>
  <c r="GU142" i="5"/>
  <c r="GV142" i="5"/>
  <c r="GW142" i="5"/>
  <c r="GX142" i="5"/>
  <c r="GY142" i="5"/>
  <c r="GZ142" i="5"/>
  <c r="HA142" i="5"/>
  <c r="HB142" i="5"/>
  <c r="HC142" i="5"/>
  <c r="HD142" i="5"/>
  <c r="HE142" i="5"/>
  <c r="HF142" i="5"/>
  <c r="HG142" i="5"/>
  <c r="HH142" i="5"/>
  <c r="HI142" i="5"/>
  <c r="HJ142" i="5"/>
  <c r="HK142" i="5"/>
  <c r="HL142" i="5"/>
  <c r="HM142" i="5"/>
  <c r="HN142" i="5"/>
  <c r="HO142" i="5"/>
  <c r="HP142" i="5"/>
  <c r="HQ142" i="5"/>
  <c r="HR142" i="5"/>
  <c r="HS142" i="5"/>
  <c r="HT142" i="5"/>
  <c r="HU142" i="5"/>
  <c r="HV142" i="5"/>
  <c r="HW142" i="5"/>
  <c r="HX142" i="5"/>
  <c r="HY142" i="5"/>
  <c r="HZ142" i="5"/>
  <c r="IA142" i="5"/>
  <c r="IB142" i="5"/>
  <c r="IC142" i="5"/>
  <c r="ID142" i="5"/>
  <c r="IE142" i="5"/>
  <c r="IF142" i="5"/>
  <c r="IG142" i="5"/>
  <c r="IH142" i="5"/>
  <c r="II142" i="5"/>
  <c r="IJ142" i="5"/>
  <c r="IK142" i="5"/>
  <c r="IL142" i="5"/>
  <c r="IM142" i="5"/>
  <c r="IN142" i="5"/>
  <c r="IO142" i="5"/>
  <c r="IP142" i="5"/>
  <c r="IQ142" i="5"/>
  <c r="IR142" i="5"/>
  <c r="IS142" i="5"/>
  <c r="IT142" i="5"/>
  <c r="IU142" i="5"/>
  <c r="IV142" i="5"/>
  <c r="IW142" i="5"/>
  <c r="IX142" i="5"/>
  <c r="IY142" i="5"/>
  <c r="FV143" i="5"/>
  <c r="FW143" i="5"/>
  <c r="FX143" i="5"/>
  <c r="FY143" i="5"/>
  <c r="FZ143" i="5"/>
  <c r="GA143" i="5"/>
  <c r="GB143" i="5"/>
  <c r="GC143" i="5"/>
  <c r="GD143" i="5"/>
  <c r="GE143" i="5"/>
  <c r="GF143" i="5"/>
  <c r="GG143" i="5"/>
  <c r="GH143" i="5"/>
  <c r="GI143" i="5"/>
  <c r="GJ143" i="5"/>
  <c r="GK143" i="5"/>
  <c r="GL143" i="5"/>
  <c r="GM143" i="5"/>
  <c r="GN143" i="5"/>
  <c r="GO143" i="5"/>
  <c r="GP143" i="5"/>
  <c r="GQ143" i="5"/>
  <c r="GR143" i="5"/>
  <c r="GS143" i="5"/>
  <c r="GT143" i="5"/>
  <c r="GU143" i="5"/>
  <c r="GV143" i="5"/>
  <c r="GW143" i="5"/>
  <c r="GX143" i="5"/>
  <c r="GY143" i="5"/>
  <c r="GZ143" i="5"/>
  <c r="HA143" i="5"/>
  <c r="HB143" i="5"/>
  <c r="HC143" i="5"/>
  <c r="HD143" i="5"/>
  <c r="HE143" i="5"/>
  <c r="HF143" i="5"/>
  <c r="HG143" i="5"/>
  <c r="HH143" i="5"/>
  <c r="HI143" i="5"/>
  <c r="HJ143" i="5"/>
  <c r="HK143" i="5"/>
  <c r="HL143" i="5"/>
  <c r="HM143" i="5"/>
  <c r="HN143" i="5"/>
  <c r="HO143" i="5"/>
  <c r="HP143" i="5"/>
  <c r="HQ143" i="5"/>
  <c r="HR143" i="5"/>
  <c r="HS143" i="5"/>
  <c r="HT143" i="5"/>
  <c r="HU143" i="5"/>
  <c r="HV143" i="5"/>
  <c r="HW143" i="5"/>
  <c r="HX143" i="5"/>
  <c r="HY143" i="5"/>
  <c r="HZ143" i="5"/>
  <c r="IA143" i="5"/>
  <c r="IB143" i="5"/>
  <c r="IC143" i="5"/>
  <c r="ID143" i="5"/>
  <c r="IE143" i="5"/>
  <c r="IF143" i="5"/>
  <c r="IG143" i="5"/>
  <c r="IH143" i="5"/>
  <c r="II143" i="5"/>
  <c r="IJ143" i="5"/>
  <c r="IK143" i="5"/>
  <c r="IL143" i="5"/>
  <c r="IM143" i="5"/>
  <c r="IN143" i="5"/>
  <c r="IO143" i="5"/>
  <c r="IP143" i="5"/>
  <c r="IQ143" i="5"/>
  <c r="IR143" i="5"/>
  <c r="IS143" i="5"/>
  <c r="IT143" i="5"/>
  <c r="IU143" i="5"/>
  <c r="IV143" i="5"/>
  <c r="IW143" i="5"/>
  <c r="IX143" i="5"/>
  <c r="IY143" i="5"/>
  <c r="FV144" i="5"/>
  <c r="FW144" i="5"/>
  <c r="FX144" i="5"/>
  <c r="FY144" i="5"/>
  <c r="FZ144" i="5"/>
  <c r="GA144" i="5"/>
  <c r="GB144" i="5"/>
  <c r="GC144" i="5"/>
  <c r="GD144" i="5"/>
  <c r="GE144" i="5"/>
  <c r="GF144" i="5"/>
  <c r="GG144" i="5"/>
  <c r="GH144" i="5"/>
  <c r="GI144" i="5"/>
  <c r="GJ144" i="5"/>
  <c r="GK144" i="5"/>
  <c r="GL144" i="5"/>
  <c r="GM144" i="5"/>
  <c r="GN144" i="5"/>
  <c r="GO144" i="5"/>
  <c r="GP144" i="5"/>
  <c r="GQ144" i="5"/>
  <c r="GR144" i="5"/>
  <c r="GS144" i="5"/>
  <c r="GT144" i="5"/>
  <c r="GU144" i="5"/>
  <c r="GV144" i="5"/>
  <c r="GW144" i="5"/>
  <c r="GX144" i="5"/>
  <c r="GY144" i="5"/>
  <c r="GZ144" i="5"/>
  <c r="HA144" i="5"/>
  <c r="HB144" i="5"/>
  <c r="HC144" i="5"/>
  <c r="HD144" i="5"/>
  <c r="HE144" i="5"/>
  <c r="HF144" i="5"/>
  <c r="HG144" i="5"/>
  <c r="HH144" i="5"/>
  <c r="HI144" i="5"/>
  <c r="HJ144" i="5"/>
  <c r="HK144" i="5"/>
  <c r="HL144" i="5"/>
  <c r="HM144" i="5"/>
  <c r="HN144" i="5"/>
  <c r="HO144" i="5"/>
  <c r="HP144" i="5"/>
  <c r="HQ144" i="5"/>
  <c r="HR144" i="5"/>
  <c r="HS144" i="5"/>
  <c r="HT144" i="5"/>
  <c r="HU144" i="5"/>
  <c r="HV144" i="5"/>
  <c r="HW144" i="5"/>
  <c r="HX144" i="5"/>
  <c r="HY144" i="5"/>
  <c r="HZ144" i="5"/>
  <c r="IA144" i="5"/>
  <c r="IB144" i="5"/>
  <c r="IC144" i="5"/>
  <c r="ID144" i="5"/>
  <c r="IE144" i="5"/>
  <c r="IF144" i="5"/>
  <c r="IG144" i="5"/>
  <c r="IH144" i="5"/>
  <c r="II144" i="5"/>
  <c r="IJ144" i="5"/>
  <c r="IK144" i="5"/>
  <c r="IL144" i="5"/>
  <c r="IM144" i="5"/>
  <c r="IN144" i="5"/>
  <c r="IO144" i="5"/>
  <c r="IP144" i="5"/>
  <c r="IQ144" i="5"/>
  <c r="IR144" i="5"/>
  <c r="IS144" i="5"/>
  <c r="IT144" i="5"/>
  <c r="IU144" i="5"/>
  <c r="IV144" i="5"/>
  <c r="IW144" i="5"/>
  <c r="IX144" i="5"/>
  <c r="IY144" i="5"/>
  <c r="FV145" i="5"/>
  <c r="FW145" i="5"/>
  <c r="FX145" i="5"/>
  <c r="FY145" i="5"/>
  <c r="FZ145" i="5"/>
  <c r="GA145" i="5"/>
  <c r="GB145" i="5"/>
  <c r="GC145" i="5"/>
  <c r="GD145" i="5"/>
  <c r="GE145" i="5"/>
  <c r="GF145" i="5"/>
  <c r="GG145" i="5"/>
  <c r="GH145" i="5"/>
  <c r="GI145" i="5"/>
  <c r="GJ145" i="5"/>
  <c r="GK145" i="5"/>
  <c r="GL145" i="5"/>
  <c r="GM145" i="5"/>
  <c r="GN145" i="5"/>
  <c r="GO145" i="5"/>
  <c r="GP145" i="5"/>
  <c r="GQ145" i="5"/>
  <c r="GR145" i="5"/>
  <c r="GS145" i="5"/>
  <c r="GT145" i="5"/>
  <c r="GU145" i="5"/>
  <c r="GV145" i="5"/>
  <c r="GW145" i="5"/>
  <c r="GX145" i="5"/>
  <c r="GY145" i="5"/>
  <c r="GZ145" i="5"/>
  <c r="HA145" i="5"/>
  <c r="HB145" i="5"/>
  <c r="HC145" i="5"/>
  <c r="HD145" i="5"/>
  <c r="HE145" i="5"/>
  <c r="HF145" i="5"/>
  <c r="HG145" i="5"/>
  <c r="HH145" i="5"/>
  <c r="HI145" i="5"/>
  <c r="HJ145" i="5"/>
  <c r="HK145" i="5"/>
  <c r="HL145" i="5"/>
  <c r="HM145" i="5"/>
  <c r="HN145" i="5"/>
  <c r="HO145" i="5"/>
  <c r="HP145" i="5"/>
  <c r="HQ145" i="5"/>
  <c r="HR145" i="5"/>
  <c r="HS145" i="5"/>
  <c r="HT145" i="5"/>
  <c r="HU145" i="5"/>
  <c r="HV145" i="5"/>
  <c r="HW145" i="5"/>
  <c r="HX145" i="5"/>
  <c r="HY145" i="5"/>
  <c r="HZ145" i="5"/>
  <c r="IA145" i="5"/>
  <c r="IB145" i="5"/>
  <c r="IC145" i="5"/>
  <c r="ID145" i="5"/>
  <c r="IE145" i="5"/>
  <c r="IF145" i="5"/>
  <c r="IG145" i="5"/>
  <c r="IH145" i="5"/>
  <c r="II145" i="5"/>
  <c r="IJ145" i="5"/>
  <c r="IK145" i="5"/>
  <c r="IL145" i="5"/>
  <c r="IM145" i="5"/>
  <c r="IN145" i="5"/>
  <c r="IO145" i="5"/>
  <c r="IP145" i="5"/>
  <c r="IQ145" i="5"/>
  <c r="IR145" i="5"/>
  <c r="IS145" i="5"/>
  <c r="IT145" i="5"/>
  <c r="IU145" i="5"/>
  <c r="IV145" i="5"/>
  <c r="IW145" i="5"/>
  <c r="IX145" i="5"/>
  <c r="IY145" i="5"/>
  <c r="FV146" i="5"/>
  <c r="FW146" i="5"/>
  <c r="FX146" i="5"/>
  <c r="FY146" i="5"/>
  <c r="FZ146" i="5"/>
  <c r="GA146" i="5"/>
  <c r="GB146" i="5"/>
  <c r="GC146" i="5"/>
  <c r="GD146" i="5"/>
  <c r="GE146" i="5"/>
  <c r="GF146" i="5"/>
  <c r="GG146" i="5"/>
  <c r="GH146" i="5"/>
  <c r="GI146" i="5"/>
  <c r="GJ146" i="5"/>
  <c r="GK146" i="5"/>
  <c r="GL146" i="5"/>
  <c r="GM146" i="5"/>
  <c r="GN146" i="5"/>
  <c r="GO146" i="5"/>
  <c r="GP146" i="5"/>
  <c r="GQ146" i="5"/>
  <c r="GR146" i="5"/>
  <c r="GS146" i="5"/>
  <c r="GT146" i="5"/>
  <c r="GU146" i="5"/>
  <c r="GV146" i="5"/>
  <c r="GW146" i="5"/>
  <c r="GX146" i="5"/>
  <c r="GY146" i="5"/>
  <c r="GZ146" i="5"/>
  <c r="HA146" i="5"/>
  <c r="HB146" i="5"/>
  <c r="HC146" i="5"/>
  <c r="HD146" i="5"/>
  <c r="HE146" i="5"/>
  <c r="HF146" i="5"/>
  <c r="HG146" i="5"/>
  <c r="HH146" i="5"/>
  <c r="HI146" i="5"/>
  <c r="HJ146" i="5"/>
  <c r="HK146" i="5"/>
  <c r="HL146" i="5"/>
  <c r="HM146" i="5"/>
  <c r="HN146" i="5"/>
  <c r="HO146" i="5"/>
  <c r="HP146" i="5"/>
  <c r="HQ146" i="5"/>
  <c r="HR146" i="5"/>
  <c r="HS146" i="5"/>
  <c r="HT146" i="5"/>
  <c r="HU146" i="5"/>
  <c r="HV146" i="5"/>
  <c r="HW146" i="5"/>
  <c r="HX146" i="5"/>
  <c r="HY146" i="5"/>
  <c r="HZ146" i="5"/>
  <c r="IA146" i="5"/>
  <c r="IB146" i="5"/>
  <c r="IC146" i="5"/>
  <c r="ID146" i="5"/>
  <c r="IE146" i="5"/>
  <c r="IF146" i="5"/>
  <c r="IG146" i="5"/>
  <c r="IH146" i="5"/>
  <c r="II146" i="5"/>
  <c r="IJ146" i="5"/>
  <c r="IK146" i="5"/>
  <c r="IL146" i="5"/>
  <c r="IM146" i="5"/>
  <c r="IN146" i="5"/>
  <c r="IO146" i="5"/>
  <c r="IP146" i="5"/>
  <c r="IQ146" i="5"/>
  <c r="IR146" i="5"/>
  <c r="IS146" i="5"/>
  <c r="IT146" i="5"/>
  <c r="IU146" i="5"/>
  <c r="IV146" i="5"/>
  <c r="IW146" i="5"/>
  <c r="IX146" i="5"/>
  <c r="IY146" i="5"/>
  <c r="FV147" i="5"/>
  <c r="FW147" i="5"/>
  <c r="FX147" i="5"/>
  <c r="FY147" i="5"/>
  <c r="FZ147" i="5"/>
  <c r="GA147" i="5"/>
  <c r="GB147" i="5"/>
  <c r="GC147" i="5"/>
  <c r="GD147" i="5"/>
  <c r="GE147" i="5"/>
  <c r="GF147" i="5"/>
  <c r="GG147" i="5"/>
  <c r="GH147" i="5"/>
  <c r="GI147" i="5"/>
  <c r="GJ147" i="5"/>
  <c r="GK147" i="5"/>
  <c r="GL147" i="5"/>
  <c r="GM147" i="5"/>
  <c r="GN147" i="5"/>
  <c r="GO147" i="5"/>
  <c r="GP147" i="5"/>
  <c r="GQ147" i="5"/>
  <c r="GR147" i="5"/>
  <c r="GS147" i="5"/>
  <c r="GT147" i="5"/>
  <c r="GU147" i="5"/>
  <c r="GV147" i="5"/>
  <c r="GW147" i="5"/>
  <c r="GX147" i="5"/>
  <c r="GY147" i="5"/>
  <c r="GZ147" i="5"/>
  <c r="HA147" i="5"/>
  <c r="HB147" i="5"/>
  <c r="HC147" i="5"/>
  <c r="HD147" i="5"/>
  <c r="HE147" i="5"/>
  <c r="HF147" i="5"/>
  <c r="HG147" i="5"/>
  <c r="HH147" i="5"/>
  <c r="HI147" i="5"/>
  <c r="HJ147" i="5"/>
  <c r="HK147" i="5"/>
  <c r="HL147" i="5"/>
  <c r="HM147" i="5"/>
  <c r="HN147" i="5"/>
  <c r="HO147" i="5"/>
  <c r="HP147" i="5"/>
  <c r="HQ147" i="5"/>
  <c r="HR147" i="5"/>
  <c r="HS147" i="5"/>
  <c r="HT147" i="5"/>
  <c r="HU147" i="5"/>
  <c r="HV147" i="5"/>
  <c r="HW147" i="5"/>
  <c r="HX147" i="5"/>
  <c r="HY147" i="5"/>
  <c r="HZ147" i="5"/>
  <c r="IA147" i="5"/>
  <c r="IB147" i="5"/>
  <c r="IC147" i="5"/>
  <c r="ID147" i="5"/>
  <c r="IE147" i="5"/>
  <c r="IF147" i="5"/>
  <c r="IG147" i="5"/>
  <c r="IH147" i="5"/>
  <c r="II147" i="5"/>
  <c r="IJ147" i="5"/>
  <c r="IK147" i="5"/>
  <c r="IL147" i="5"/>
  <c r="IM147" i="5"/>
  <c r="IN147" i="5"/>
  <c r="IO147" i="5"/>
  <c r="IP147" i="5"/>
  <c r="IQ147" i="5"/>
  <c r="IR147" i="5"/>
  <c r="IS147" i="5"/>
  <c r="IT147" i="5"/>
  <c r="IU147" i="5"/>
  <c r="IV147" i="5"/>
  <c r="IW147" i="5"/>
  <c r="IX147" i="5"/>
  <c r="IY147" i="5"/>
  <c r="FV148" i="5"/>
  <c r="FW148" i="5"/>
  <c r="FX148" i="5"/>
  <c r="FY148" i="5"/>
  <c r="FZ148" i="5"/>
  <c r="GA148" i="5"/>
  <c r="GB148" i="5"/>
  <c r="GC148" i="5"/>
  <c r="GD148" i="5"/>
  <c r="GE148" i="5"/>
  <c r="GF148" i="5"/>
  <c r="GG148" i="5"/>
  <c r="GH148" i="5"/>
  <c r="GI148" i="5"/>
  <c r="GJ148" i="5"/>
  <c r="GK148" i="5"/>
  <c r="GL148" i="5"/>
  <c r="GM148" i="5"/>
  <c r="GN148" i="5"/>
  <c r="GO148" i="5"/>
  <c r="GP148" i="5"/>
  <c r="GQ148" i="5"/>
  <c r="GR148" i="5"/>
  <c r="GS148" i="5"/>
  <c r="GT148" i="5"/>
  <c r="GU148" i="5"/>
  <c r="GV148" i="5"/>
  <c r="GW148" i="5"/>
  <c r="GX148" i="5"/>
  <c r="GY148" i="5"/>
  <c r="GZ148" i="5"/>
  <c r="HA148" i="5"/>
  <c r="HB148" i="5"/>
  <c r="HC148" i="5"/>
  <c r="HD148" i="5"/>
  <c r="HE148" i="5"/>
  <c r="HF148" i="5"/>
  <c r="HG148" i="5"/>
  <c r="HH148" i="5"/>
  <c r="HI148" i="5"/>
  <c r="HJ148" i="5"/>
  <c r="HK148" i="5"/>
  <c r="HL148" i="5"/>
  <c r="HM148" i="5"/>
  <c r="HN148" i="5"/>
  <c r="HO148" i="5"/>
  <c r="HP148" i="5"/>
  <c r="HQ148" i="5"/>
  <c r="HR148" i="5"/>
  <c r="HS148" i="5"/>
  <c r="HT148" i="5"/>
  <c r="HU148" i="5"/>
  <c r="HV148" i="5"/>
  <c r="HW148" i="5"/>
  <c r="HX148" i="5"/>
  <c r="HY148" i="5"/>
  <c r="HZ148" i="5"/>
  <c r="IA148" i="5"/>
  <c r="IB148" i="5"/>
  <c r="IC148" i="5"/>
  <c r="ID148" i="5"/>
  <c r="IE148" i="5"/>
  <c r="IF148" i="5"/>
  <c r="IG148" i="5"/>
  <c r="IH148" i="5"/>
  <c r="II148" i="5"/>
  <c r="IJ148" i="5"/>
  <c r="IK148" i="5"/>
  <c r="IL148" i="5"/>
  <c r="IM148" i="5"/>
  <c r="IN148" i="5"/>
  <c r="IO148" i="5"/>
  <c r="IP148" i="5"/>
  <c r="IQ148" i="5"/>
  <c r="IR148" i="5"/>
  <c r="IS148" i="5"/>
  <c r="IT148" i="5"/>
  <c r="IU148" i="5"/>
  <c r="IV148" i="5"/>
  <c r="IW148" i="5"/>
  <c r="IX148" i="5"/>
  <c r="IY148" i="5"/>
  <c r="FV149" i="5"/>
  <c r="FW149" i="5"/>
  <c r="FX149" i="5"/>
  <c r="FY149" i="5"/>
  <c r="FZ149" i="5"/>
  <c r="GA149" i="5"/>
  <c r="GB149" i="5"/>
  <c r="GC149" i="5"/>
  <c r="GD149" i="5"/>
  <c r="GE149" i="5"/>
  <c r="GF149" i="5"/>
  <c r="GG149" i="5"/>
  <c r="GH149" i="5"/>
  <c r="GI149" i="5"/>
  <c r="GJ149" i="5"/>
  <c r="GK149" i="5"/>
  <c r="GL149" i="5"/>
  <c r="GM149" i="5"/>
  <c r="GN149" i="5"/>
  <c r="GO149" i="5"/>
  <c r="GP149" i="5"/>
  <c r="GQ149" i="5"/>
  <c r="GR149" i="5"/>
  <c r="GS149" i="5"/>
  <c r="GT149" i="5"/>
  <c r="GU149" i="5"/>
  <c r="GV149" i="5"/>
  <c r="GW149" i="5"/>
  <c r="GX149" i="5"/>
  <c r="GY149" i="5"/>
  <c r="GZ149" i="5"/>
  <c r="HA149" i="5"/>
  <c r="HB149" i="5"/>
  <c r="HC149" i="5"/>
  <c r="HD149" i="5"/>
  <c r="HE149" i="5"/>
  <c r="HF149" i="5"/>
  <c r="HG149" i="5"/>
  <c r="HH149" i="5"/>
  <c r="HI149" i="5"/>
  <c r="HJ149" i="5"/>
  <c r="HK149" i="5"/>
  <c r="HL149" i="5"/>
  <c r="HM149" i="5"/>
  <c r="HN149" i="5"/>
  <c r="HO149" i="5"/>
  <c r="HP149" i="5"/>
  <c r="HQ149" i="5"/>
  <c r="HR149" i="5"/>
  <c r="HS149" i="5"/>
  <c r="HT149" i="5"/>
  <c r="HU149" i="5"/>
  <c r="HV149" i="5"/>
  <c r="HW149" i="5"/>
  <c r="HX149" i="5"/>
  <c r="HY149" i="5"/>
  <c r="HZ149" i="5"/>
  <c r="IA149" i="5"/>
  <c r="IB149" i="5"/>
  <c r="IC149" i="5"/>
  <c r="ID149" i="5"/>
  <c r="IE149" i="5"/>
  <c r="IF149" i="5"/>
  <c r="IG149" i="5"/>
  <c r="IH149" i="5"/>
  <c r="II149" i="5"/>
  <c r="IJ149" i="5"/>
  <c r="IK149" i="5"/>
  <c r="IL149" i="5"/>
  <c r="IM149" i="5"/>
  <c r="IN149" i="5"/>
  <c r="IO149" i="5"/>
  <c r="IP149" i="5"/>
  <c r="IQ149" i="5"/>
  <c r="IR149" i="5"/>
  <c r="IS149" i="5"/>
  <c r="IT149" i="5"/>
  <c r="IU149" i="5"/>
  <c r="IV149" i="5"/>
  <c r="IW149" i="5"/>
  <c r="IX149" i="5"/>
  <c r="IY149" i="5"/>
  <c r="FV150" i="5"/>
  <c r="FW150" i="5"/>
  <c r="FX150" i="5"/>
  <c r="FY150" i="5"/>
  <c r="FZ150" i="5"/>
  <c r="GA150" i="5"/>
  <c r="GB150" i="5"/>
  <c r="GC150" i="5"/>
  <c r="GD150" i="5"/>
  <c r="GE150" i="5"/>
  <c r="GF150" i="5"/>
  <c r="GG150" i="5"/>
  <c r="GH150" i="5"/>
  <c r="GI150" i="5"/>
  <c r="GJ150" i="5"/>
  <c r="GK150" i="5"/>
  <c r="GL150" i="5"/>
  <c r="GM150" i="5"/>
  <c r="GN150" i="5"/>
  <c r="GO150" i="5"/>
  <c r="GP150" i="5"/>
  <c r="GQ150" i="5"/>
  <c r="GR150" i="5"/>
  <c r="GS150" i="5"/>
  <c r="GT150" i="5"/>
  <c r="GU150" i="5"/>
  <c r="GV150" i="5"/>
  <c r="GW150" i="5"/>
  <c r="GX150" i="5"/>
  <c r="GY150" i="5"/>
  <c r="GZ150" i="5"/>
  <c r="HA150" i="5"/>
  <c r="HB150" i="5"/>
  <c r="HC150" i="5"/>
  <c r="HD150" i="5"/>
  <c r="HE150" i="5"/>
  <c r="HF150" i="5"/>
  <c r="HG150" i="5"/>
  <c r="HH150" i="5"/>
  <c r="HI150" i="5"/>
  <c r="HJ150" i="5"/>
  <c r="HK150" i="5"/>
  <c r="HL150" i="5"/>
  <c r="HM150" i="5"/>
  <c r="HN150" i="5"/>
  <c r="HO150" i="5"/>
  <c r="HP150" i="5"/>
  <c r="HQ150" i="5"/>
  <c r="HR150" i="5"/>
  <c r="HS150" i="5"/>
  <c r="HT150" i="5"/>
  <c r="HU150" i="5"/>
  <c r="HV150" i="5"/>
  <c r="HW150" i="5"/>
  <c r="HX150" i="5"/>
  <c r="HY150" i="5"/>
  <c r="HZ150" i="5"/>
  <c r="IA150" i="5"/>
  <c r="IB150" i="5"/>
  <c r="IC150" i="5"/>
  <c r="ID150" i="5"/>
  <c r="IE150" i="5"/>
  <c r="IF150" i="5"/>
  <c r="IG150" i="5"/>
  <c r="IH150" i="5"/>
  <c r="II150" i="5"/>
  <c r="IJ150" i="5"/>
  <c r="IK150" i="5"/>
  <c r="IL150" i="5"/>
  <c r="IM150" i="5"/>
  <c r="IN150" i="5"/>
  <c r="IO150" i="5"/>
  <c r="IP150" i="5"/>
  <c r="IQ150" i="5"/>
  <c r="IR150" i="5"/>
  <c r="IS150" i="5"/>
  <c r="IT150" i="5"/>
  <c r="IU150" i="5"/>
  <c r="IV150" i="5"/>
  <c r="IW150" i="5"/>
  <c r="IX150" i="5"/>
  <c r="IY150" i="5"/>
  <c r="FV151" i="5"/>
  <c r="FW151" i="5"/>
  <c r="FX151" i="5"/>
  <c r="FY151" i="5"/>
  <c r="FZ151" i="5"/>
  <c r="GA151" i="5"/>
  <c r="GB151" i="5"/>
  <c r="GC151" i="5"/>
  <c r="GD151" i="5"/>
  <c r="GE151" i="5"/>
  <c r="GF151" i="5"/>
  <c r="GG151" i="5"/>
  <c r="GH151" i="5"/>
  <c r="GI151" i="5"/>
  <c r="GJ151" i="5"/>
  <c r="GK151" i="5"/>
  <c r="GL151" i="5"/>
  <c r="GM151" i="5"/>
  <c r="GN151" i="5"/>
  <c r="GO151" i="5"/>
  <c r="GP151" i="5"/>
  <c r="GQ151" i="5"/>
  <c r="GR151" i="5"/>
  <c r="GS151" i="5"/>
  <c r="GT151" i="5"/>
  <c r="GU151" i="5"/>
  <c r="GV151" i="5"/>
  <c r="GW151" i="5"/>
  <c r="GX151" i="5"/>
  <c r="GY151" i="5"/>
  <c r="GZ151" i="5"/>
  <c r="HA151" i="5"/>
  <c r="HB151" i="5"/>
  <c r="HC151" i="5"/>
  <c r="HD151" i="5"/>
  <c r="HE151" i="5"/>
  <c r="HF151" i="5"/>
  <c r="HG151" i="5"/>
  <c r="HH151" i="5"/>
  <c r="HI151" i="5"/>
  <c r="HJ151" i="5"/>
  <c r="HK151" i="5"/>
  <c r="HL151" i="5"/>
  <c r="HM151" i="5"/>
  <c r="HN151" i="5"/>
  <c r="HO151" i="5"/>
  <c r="HP151" i="5"/>
  <c r="HQ151" i="5"/>
  <c r="HR151" i="5"/>
  <c r="HS151" i="5"/>
  <c r="HT151" i="5"/>
  <c r="HU151" i="5"/>
  <c r="HV151" i="5"/>
  <c r="HW151" i="5"/>
  <c r="HX151" i="5"/>
  <c r="HY151" i="5"/>
  <c r="HZ151" i="5"/>
  <c r="IA151" i="5"/>
  <c r="IB151" i="5"/>
  <c r="IC151" i="5"/>
  <c r="ID151" i="5"/>
  <c r="IE151" i="5"/>
  <c r="IF151" i="5"/>
  <c r="IG151" i="5"/>
  <c r="IH151" i="5"/>
  <c r="II151" i="5"/>
  <c r="IJ151" i="5"/>
  <c r="IK151" i="5"/>
  <c r="IL151" i="5"/>
  <c r="IM151" i="5"/>
  <c r="IN151" i="5"/>
  <c r="IO151" i="5"/>
  <c r="IP151" i="5"/>
  <c r="IQ151" i="5"/>
  <c r="IR151" i="5"/>
  <c r="IS151" i="5"/>
  <c r="IT151" i="5"/>
  <c r="IU151" i="5"/>
  <c r="IV151" i="5"/>
  <c r="IW151" i="5"/>
  <c r="IX151" i="5"/>
  <c r="IY151" i="5"/>
  <c r="FV152" i="5"/>
  <c r="FW152" i="5"/>
  <c r="FX152" i="5"/>
  <c r="FY152" i="5"/>
  <c r="FZ152" i="5"/>
  <c r="GA152" i="5"/>
  <c r="GB152" i="5"/>
  <c r="GC152" i="5"/>
  <c r="GD152" i="5"/>
  <c r="GE152" i="5"/>
  <c r="GF152" i="5"/>
  <c r="GG152" i="5"/>
  <c r="GH152" i="5"/>
  <c r="GI152" i="5"/>
  <c r="GJ152" i="5"/>
  <c r="GK152" i="5"/>
  <c r="GL152" i="5"/>
  <c r="GM152" i="5"/>
  <c r="GN152" i="5"/>
  <c r="GO152" i="5"/>
  <c r="GP152" i="5"/>
  <c r="GQ152" i="5"/>
  <c r="GR152" i="5"/>
  <c r="GS152" i="5"/>
  <c r="GT152" i="5"/>
  <c r="GU152" i="5"/>
  <c r="GV152" i="5"/>
  <c r="GW152" i="5"/>
  <c r="GX152" i="5"/>
  <c r="GY152" i="5"/>
  <c r="GZ152" i="5"/>
  <c r="HA152" i="5"/>
  <c r="HB152" i="5"/>
  <c r="HC152" i="5"/>
  <c r="HD152" i="5"/>
  <c r="HE152" i="5"/>
  <c r="HF152" i="5"/>
  <c r="HG152" i="5"/>
  <c r="HH152" i="5"/>
  <c r="HI152" i="5"/>
  <c r="HJ152" i="5"/>
  <c r="HK152" i="5"/>
  <c r="HL152" i="5"/>
  <c r="HM152" i="5"/>
  <c r="HN152" i="5"/>
  <c r="HO152" i="5"/>
  <c r="HP152" i="5"/>
  <c r="HQ152" i="5"/>
  <c r="HR152" i="5"/>
  <c r="HS152" i="5"/>
  <c r="HT152" i="5"/>
  <c r="HU152" i="5"/>
  <c r="HV152" i="5"/>
  <c r="HW152" i="5"/>
  <c r="HX152" i="5"/>
  <c r="HY152" i="5"/>
  <c r="HZ152" i="5"/>
  <c r="IA152" i="5"/>
  <c r="IB152" i="5"/>
  <c r="IC152" i="5"/>
  <c r="ID152" i="5"/>
  <c r="IE152" i="5"/>
  <c r="IF152" i="5"/>
  <c r="IG152" i="5"/>
  <c r="IH152" i="5"/>
  <c r="II152" i="5"/>
  <c r="IJ152" i="5"/>
  <c r="IK152" i="5"/>
  <c r="IL152" i="5"/>
  <c r="IM152" i="5"/>
  <c r="IN152" i="5"/>
  <c r="IO152" i="5"/>
  <c r="IP152" i="5"/>
  <c r="IQ152" i="5"/>
  <c r="IR152" i="5"/>
  <c r="IS152" i="5"/>
  <c r="IT152" i="5"/>
  <c r="IU152" i="5"/>
  <c r="IV152" i="5"/>
  <c r="IW152" i="5"/>
  <c r="IX152" i="5"/>
  <c r="IY152" i="5"/>
  <c r="FV153" i="5"/>
  <c r="FW153" i="5"/>
  <c r="FX153" i="5"/>
  <c r="FY153" i="5"/>
  <c r="FZ153" i="5"/>
  <c r="GA153" i="5"/>
  <c r="GB153" i="5"/>
  <c r="GC153" i="5"/>
  <c r="GD153" i="5"/>
  <c r="GE153" i="5"/>
  <c r="GF153" i="5"/>
  <c r="GG153" i="5"/>
  <c r="GH153" i="5"/>
  <c r="GI153" i="5"/>
  <c r="GJ153" i="5"/>
  <c r="GK153" i="5"/>
  <c r="GL153" i="5"/>
  <c r="GM153" i="5"/>
  <c r="GN153" i="5"/>
  <c r="GO153" i="5"/>
  <c r="GP153" i="5"/>
  <c r="GQ153" i="5"/>
  <c r="GR153" i="5"/>
  <c r="GS153" i="5"/>
  <c r="GT153" i="5"/>
  <c r="GU153" i="5"/>
  <c r="GV153" i="5"/>
  <c r="GW153" i="5"/>
  <c r="GX153" i="5"/>
  <c r="GY153" i="5"/>
  <c r="GZ153" i="5"/>
  <c r="HA153" i="5"/>
  <c r="HB153" i="5"/>
  <c r="HC153" i="5"/>
  <c r="HD153" i="5"/>
  <c r="HE153" i="5"/>
  <c r="HF153" i="5"/>
  <c r="HG153" i="5"/>
  <c r="HH153" i="5"/>
  <c r="HI153" i="5"/>
  <c r="HJ153" i="5"/>
  <c r="HK153" i="5"/>
  <c r="HL153" i="5"/>
  <c r="HM153" i="5"/>
  <c r="HN153" i="5"/>
  <c r="HO153" i="5"/>
  <c r="HP153" i="5"/>
  <c r="HQ153" i="5"/>
  <c r="HR153" i="5"/>
  <c r="HS153" i="5"/>
  <c r="HT153" i="5"/>
  <c r="HU153" i="5"/>
  <c r="HV153" i="5"/>
  <c r="HW153" i="5"/>
  <c r="HX153" i="5"/>
  <c r="HY153" i="5"/>
  <c r="HZ153" i="5"/>
  <c r="IA153" i="5"/>
  <c r="IB153" i="5"/>
  <c r="IC153" i="5"/>
  <c r="ID153" i="5"/>
  <c r="IE153" i="5"/>
  <c r="IF153" i="5"/>
  <c r="IG153" i="5"/>
  <c r="IH153" i="5"/>
  <c r="II153" i="5"/>
  <c r="IJ153" i="5"/>
  <c r="IK153" i="5"/>
  <c r="IL153" i="5"/>
  <c r="IM153" i="5"/>
  <c r="IN153" i="5"/>
  <c r="IO153" i="5"/>
  <c r="IP153" i="5"/>
  <c r="IQ153" i="5"/>
  <c r="IR153" i="5"/>
  <c r="IS153" i="5"/>
  <c r="IT153" i="5"/>
  <c r="IU153" i="5"/>
  <c r="IV153" i="5"/>
  <c r="IW153" i="5"/>
  <c r="IX153" i="5"/>
  <c r="IY153" i="5"/>
  <c r="FV154" i="5"/>
  <c r="FW154" i="5"/>
  <c r="FX154" i="5"/>
  <c r="FY154" i="5"/>
  <c r="FZ154" i="5"/>
  <c r="GA154" i="5"/>
  <c r="GB154" i="5"/>
  <c r="GC154" i="5"/>
  <c r="GD154" i="5"/>
  <c r="GE154" i="5"/>
  <c r="GF154" i="5"/>
  <c r="GG154" i="5"/>
  <c r="GH154" i="5"/>
  <c r="GI154" i="5"/>
  <c r="GJ154" i="5"/>
  <c r="GK154" i="5"/>
  <c r="GL154" i="5"/>
  <c r="GM154" i="5"/>
  <c r="GN154" i="5"/>
  <c r="GO154" i="5"/>
  <c r="GP154" i="5"/>
  <c r="GQ154" i="5"/>
  <c r="GR154" i="5"/>
  <c r="GS154" i="5"/>
  <c r="GT154" i="5"/>
  <c r="GU154" i="5"/>
  <c r="GV154" i="5"/>
  <c r="GW154" i="5"/>
  <c r="GX154" i="5"/>
  <c r="GY154" i="5"/>
  <c r="GZ154" i="5"/>
  <c r="HA154" i="5"/>
  <c r="HB154" i="5"/>
  <c r="HC154" i="5"/>
  <c r="HD154" i="5"/>
  <c r="HE154" i="5"/>
  <c r="HF154" i="5"/>
  <c r="HG154" i="5"/>
  <c r="HH154" i="5"/>
  <c r="HI154" i="5"/>
  <c r="HJ154" i="5"/>
  <c r="HK154" i="5"/>
  <c r="HL154" i="5"/>
  <c r="HM154" i="5"/>
  <c r="HN154" i="5"/>
  <c r="HO154" i="5"/>
  <c r="HP154" i="5"/>
  <c r="HQ154" i="5"/>
  <c r="HR154" i="5"/>
  <c r="HS154" i="5"/>
  <c r="HT154" i="5"/>
  <c r="HU154" i="5"/>
  <c r="HV154" i="5"/>
  <c r="HW154" i="5"/>
  <c r="HX154" i="5"/>
  <c r="HY154" i="5"/>
  <c r="HZ154" i="5"/>
  <c r="IA154" i="5"/>
  <c r="IB154" i="5"/>
  <c r="IC154" i="5"/>
  <c r="ID154" i="5"/>
  <c r="IE154" i="5"/>
  <c r="IF154" i="5"/>
  <c r="IG154" i="5"/>
  <c r="IH154" i="5"/>
  <c r="II154" i="5"/>
  <c r="IJ154" i="5"/>
  <c r="IK154" i="5"/>
  <c r="IL154" i="5"/>
  <c r="IM154" i="5"/>
  <c r="IN154" i="5"/>
  <c r="IO154" i="5"/>
  <c r="IP154" i="5"/>
  <c r="IQ154" i="5"/>
  <c r="IR154" i="5"/>
  <c r="IS154" i="5"/>
  <c r="IT154" i="5"/>
  <c r="IU154" i="5"/>
  <c r="IV154" i="5"/>
  <c r="IW154" i="5"/>
  <c r="IX154" i="5"/>
  <c r="IY154" i="5"/>
  <c r="FV155" i="5"/>
  <c r="FW155" i="5"/>
  <c r="FX155" i="5"/>
  <c r="FY155" i="5"/>
  <c r="FZ155" i="5"/>
  <c r="GA155" i="5"/>
  <c r="GB155" i="5"/>
  <c r="GC155" i="5"/>
  <c r="GD155" i="5"/>
  <c r="GE155" i="5"/>
  <c r="GF155" i="5"/>
  <c r="GG155" i="5"/>
  <c r="GH155" i="5"/>
  <c r="GI155" i="5"/>
  <c r="GJ155" i="5"/>
  <c r="GK155" i="5"/>
  <c r="GL155" i="5"/>
  <c r="GM155" i="5"/>
  <c r="GN155" i="5"/>
  <c r="GO155" i="5"/>
  <c r="GP155" i="5"/>
  <c r="GQ155" i="5"/>
  <c r="GR155" i="5"/>
  <c r="GS155" i="5"/>
  <c r="GT155" i="5"/>
  <c r="GU155" i="5"/>
  <c r="GV155" i="5"/>
  <c r="GW155" i="5"/>
  <c r="GX155" i="5"/>
  <c r="GY155" i="5"/>
  <c r="GZ155" i="5"/>
  <c r="HA155" i="5"/>
  <c r="HB155" i="5"/>
  <c r="HC155" i="5"/>
  <c r="HD155" i="5"/>
  <c r="HE155" i="5"/>
  <c r="HF155" i="5"/>
  <c r="HG155" i="5"/>
  <c r="HH155" i="5"/>
  <c r="HI155" i="5"/>
  <c r="HJ155" i="5"/>
  <c r="HK155" i="5"/>
  <c r="HL155" i="5"/>
  <c r="HM155" i="5"/>
  <c r="HN155" i="5"/>
  <c r="HO155" i="5"/>
  <c r="HP155" i="5"/>
  <c r="HQ155" i="5"/>
  <c r="HR155" i="5"/>
  <c r="HS155" i="5"/>
  <c r="HT155" i="5"/>
  <c r="HU155" i="5"/>
  <c r="HV155" i="5"/>
  <c r="HW155" i="5"/>
  <c r="HX155" i="5"/>
  <c r="HY155" i="5"/>
  <c r="HZ155" i="5"/>
  <c r="IA155" i="5"/>
  <c r="IB155" i="5"/>
  <c r="IC155" i="5"/>
  <c r="ID155" i="5"/>
  <c r="IE155" i="5"/>
  <c r="IF155" i="5"/>
  <c r="IG155" i="5"/>
  <c r="IH155" i="5"/>
  <c r="II155" i="5"/>
  <c r="IJ155" i="5"/>
  <c r="IK155" i="5"/>
  <c r="IL155" i="5"/>
  <c r="IM155" i="5"/>
  <c r="IN155" i="5"/>
  <c r="IO155" i="5"/>
  <c r="IP155" i="5"/>
  <c r="IQ155" i="5"/>
  <c r="IR155" i="5"/>
  <c r="IS155" i="5"/>
  <c r="IT155" i="5"/>
  <c r="IU155" i="5"/>
  <c r="IV155" i="5"/>
  <c r="IW155" i="5"/>
  <c r="IX155" i="5"/>
  <c r="IY155" i="5"/>
  <c r="FV156" i="5"/>
  <c r="FW156" i="5"/>
  <c r="FX156" i="5"/>
  <c r="FY156" i="5"/>
  <c r="FZ156" i="5"/>
  <c r="GA156" i="5"/>
  <c r="GB156" i="5"/>
  <c r="GC156" i="5"/>
  <c r="GD156" i="5"/>
  <c r="GE156" i="5"/>
  <c r="GF156" i="5"/>
  <c r="GG156" i="5"/>
  <c r="GH156" i="5"/>
  <c r="GI156" i="5"/>
  <c r="GJ156" i="5"/>
  <c r="GK156" i="5"/>
  <c r="GL156" i="5"/>
  <c r="GM156" i="5"/>
  <c r="GN156" i="5"/>
  <c r="GO156" i="5"/>
  <c r="GP156" i="5"/>
  <c r="GQ156" i="5"/>
  <c r="GR156" i="5"/>
  <c r="GS156" i="5"/>
  <c r="GT156" i="5"/>
  <c r="GU156" i="5"/>
  <c r="GV156" i="5"/>
  <c r="GW156" i="5"/>
  <c r="GX156" i="5"/>
  <c r="GY156" i="5"/>
  <c r="GZ156" i="5"/>
  <c r="HA156" i="5"/>
  <c r="HB156" i="5"/>
  <c r="HC156" i="5"/>
  <c r="HD156" i="5"/>
  <c r="HE156" i="5"/>
  <c r="HF156" i="5"/>
  <c r="HG156" i="5"/>
  <c r="HH156" i="5"/>
  <c r="HI156" i="5"/>
  <c r="HJ156" i="5"/>
  <c r="HK156" i="5"/>
  <c r="HL156" i="5"/>
  <c r="HM156" i="5"/>
  <c r="HN156" i="5"/>
  <c r="HO156" i="5"/>
  <c r="HP156" i="5"/>
  <c r="HQ156" i="5"/>
  <c r="HR156" i="5"/>
  <c r="HS156" i="5"/>
  <c r="HT156" i="5"/>
  <c r="HU156" i="5"/>
  <c r="HV156" i="5"/>
  <c r="HW156" i="5"/>
  <c r="HX156" i="5"/>
  <c r="HY156" i="5"/>
  <c r="HZ156" i="5"/>
  <c r="IA156" i="5"/>
  <c r="IB156" i="5"/>
  <c r="IC156" i="5"/>
  <c r="ID156" i="5"/>
  <c r="IE156" i="5"/>
  <c r="IF156" i="5"/>
  <c r="IG156" i="5"/>
  <c r="IH156" i="5"/>
  <c r="II156" i="5"/>
  <c r="IJ156" i="5"/>
  <c r="IK156" i="5"/>
  <c r="IL156" i="5"/>
  <c r="IM156" i="5"/>
  <c r="IN156" i="5"/>
  <c r="IO156" i="5"/>
  <c r="IP156" i="5"/>
  <c r="IQ156" i="5"/>
  <c r="IR156" i="5"/>
  <c r="IS156" i="5"/>
  <c r="IT156" i="5"/>
  <c r="IU156" i="5"/>
  <c r="IV156" i="5"/>
  <c r="IW156" i="5"/>
  <c r="IX156" i="5"/>
  <c r="IY156" i="5"/>
  <c r="FV157" i="5"/>
  <c r="FW157" i="5"/>
  <c r="FX157" i="5"/>
  <c r="FY157" i="5"/>
  <c r="FZ157" i="5"/>
  <c r="GA157" i="5"/>
  <c r="GB157" i="5"/>
  <c r="GC157" i="5"/>
  <c r="GD157" i="5"/>
  <c r="GE157" i="5"/>
  <c r="GF157" i="5"/>
  <c r="GG157" i="5"/>
  <c r="GH157" i="5"/>
  <c r="GI157" i="5"/>
  <c r="GJ157" i="5"/>
  <c r="GK157" i="5"/>
  <c r="GL157" i="5"/>
  <c r="GM157" i="5"/>
  <c r="GN157" i="5"/>
  <c r="GO157" i="5"/>
  <c r="GP157" i="5"/>
  <c r="GQ157" i="5"/>
  <c r="GR157" i="5"/>
  <c r="GS157" i="5"/>
  <c r="GT157" i="5"/>
  <c r="GU157" i="5"/>
  <c r="GV157" i="5"/>
  <c r="GW157" i="5"/>
  <c r="GX157" i="5"/>
  <c r="GY157" i="5"/>
  <c r="GZ157" i="5"/>
  <c r="HA157" i="5"/>
  <c r="HB157" i="5"/>
  <c r="HC157" i="5"/>
  <c r="HD157" i="5"/>
  <c r="HE157" i="5"/>
  <c r="HF157" i="5"/>
  <c r="HG157" i="5"/>
  <c r="HH157" i="5"/>
  <c r="HI157" i="5"/>
  <c r="HJ157" i="5"/>
  <c r="HK157" i="5"/>
  <c r="HL157" i="5"/>
  <c r="HM157" i="5"/>
  <c r="HN157" i="5"/>
  <c r="HO157" i="5"/>
  <c r="HP157" i="5"/>
  <c r="HQ157" i="5"/>
  <c r="HR157" i="5"/>
  <c r="HS157" i="5"/>
  <c r="HT157" i="5"/>
  <c r="HU157" i="5"/>
  <c r="HV157" i="5"/>
  <c r="HW157" i="5"/>
  <c r="HX157" i="5"/>
  <c r="HY157" i="5"/>
  <c r="HZ157" i="5"/>
  <c r="IA157" i="5"/>
  <c r="IB157" i="5"/>
  <c r="IC157" i="5"/>
  <c r="ID157" i="5"/>
  <c r="IE157" i="5"/>
  <c r="IF157" i="5"/>
  <c r="IG157" i="5"/>
  <c r="IH157" i="5"/>
  <c r="II157" i="5"/>
  <c r="IJ157" i="5"/>
  <c r="IK157" i="5"/>
  <c r="IL157" i="5"/>
  <c r="IM157" i="5"/>
  <c r="IN157" i="5"/>
  <c r="IO157" i="5"/>
  <c r="IP157" i="5"/>
  <c r="IQ157" i="5"/>
  <c r="IR157" i="5"/>
  <c r="IS157" i="5"/>
  <c r="IT157" i="5"/>
  <c r="IU157" i="5"/>
  <c r="IV157" i="5"/>
  <c r="IW157" i="5"/>
  <c r="IX157" i="5"/>
  <c r="IY157" i="5"/>
  <c r="FV158" i="5"/>
  <c r="FW158" i="5"/>
  <c r="FX158" i="5"/>
  <c r="FY158" i="5"/>
  <c r="FZ158" i="5"/>
  <c r="GA158" i="5"/>
  <c r="GB158" i="5"/>
  <c r="GC158" i="5"/>
  <c r="GD158" i="5"/>
  <c r="GE158" i="5"/>
  <c r="GF158" i="5"/>
  <c r="GG158" i="5"/>
  <c r="GH158" i="5"/>
  <c r="GI158" i="5"/>
  <c r="GJ158" i="5"/>
  <c r="GK158" i="5"/>
  <c r="GL158" i="5"/>
  <c r="GM158" i="5"/>
  <c r="GN158" i="5"/>
  <c r="GO158" i="5"/>
  <c r="GP158" i="5"/>
  <c r="GQ158" i="5"/>
  <c r="GR158" i="5"/>
  <c r="GS158" i="5"/>
  <c r="GT158" i="5"/>
  <c r="GU158" i="5"/>
  <c r="GV158" i="5"/>
  <c r="GW158" i="5"/>
  <c r="GX158" i="5"/>
  <c r="GY158" i="5"/>
  <c r="GZ158" i="5"/>
  <c r="HA158" i="5"/>
  <c r="HB158" i="5"/>
  <c r="HC158" i="5"/>
  <c r="HD158" i="5"/>
  <c r="HE158" i="5"/>
  <c r="HF158" i="5"/>
  <c r="HG158" i="5"/>
  <c r="HH158" i="5"/>
  <c r="HI158" i="5"/>
  <c r="HJ158" i="5"/>
  <c r="HK158" i="5"/>
  <c r="HL158" i="5"/>
  <c r="HM158" i="5"/>
  <c r="HN158" i="5"/>
  <c r="HO158" i="5"/>
  <c r="HP158" i="5"/>
  <c r="HQ158" i="5"/>
  <c r="HR158" i="5"/>
  <c r="HS158" i="5"/>
  <c r="HT158" i="5"/>
  <c r="HU158" i="5"/>
  <c r="HV158" i="5"/>
  <c r="HW158" i="5"/>
  <c r="HX158" i="5"/>
  <c r="HY158" i="5"/>
  <c r="HZ158" i="5"/>
  <c r="IA158" i="5"/>
  <c r="IB158" i="5"/>
  <c r="IC158" i="5"/>
  <c r="ID158" i="5"/>
  <c r="IE158" i="5"/>
  <c r="IF158" i="5"/>
  <c r="IG158" i="5"/>
  <c r="IH158" i="5"/>
  <c r="II158" i="5"/>
  <c r="IJ158" i="5"/>
  <c r="IK158" i="5"/>
  <c r="IL158" i="5"/>
  <c r="IM158" i="5"/>
  <c r="IN158" i="5"/>
  <c r="IO158" i="5"/>
  <c r="IP158" i="5"/>
  <c r="IQ158" i="5"/>
  <c r="IR158" i="5"/>
  <c r="IS158" i="5"/>
  <c r="IT158" i="5"/>
  <c r="IU158" i="5"/>
  <c r="IV158" i="5"/>
  <c r="IW158" i="5"/>
  <c r="IX158" i="5"/>
  <c r="IY158" i="5"/>
  <c r="FV159" i="5"/>
  <c r="FW159" i="5"/>
  <c r="FX159" i="5"/>
  <c r="FY159" i="5"/>
  <c r="FZ159" i="5"/>
  <c r="GA159" i="5"/>
  <c r="GB159" i="5"/>
  <c r="GC159" i="5"/>
  <c r="GD159" i="5"/>
  <c r="GE159" i="5"/>
  <c r="GF159" i="5"/>
  <c r="GG159" i="5"/>
  <c r="GH159" i="5"/>
  <c r="GI159" i="5"/>
  <c r="GJ159" i="5"/>
  <c r="GK159" i="5"/>
  <c r="GL159" i="5"/>
  <c r="GM159" i="5"/>
  <c r="GN159" i="5"/>
  <c r="GO159" i="5"/>
  <c r="GP159" i="5"/>
  <c r="GQ159" i="5"/>
  <c r="GR159" i="5"/>
  <c r="GS159" i="5"/>
  <c r="GT159" i="5"/>
  <c r="GU159" i="5"/>
  <c r="GV159" i="5"/>
  <c r="GW159" i="5"/>
  <c r="GX159" i="5"/>
  <c r="GY159" i="5"/>
  <c r="GZ159" i="5"/>
  <c r="HA159" i="5"/>
  <c r="HB159" i="5"/>
  <c r="HC159" i="5"/>
  <c r="HD159" i="5"/>
  <c r="HE159" i="5"/>
  <c r="HF159" i="5"/>
  <c r="HG159" i="5"/>
  <c r="HH159" i="5"/>
  <c r="HI159" i="5"/>
  <c r="HJ159" i="5"/>
  <c r="HK159" i="5"/>
  <c r="HL159" i="5"/>
  <c r="HM159" i="5"/>
  <c r="HN159" i="5"/>
  <c r="HO159" i="5"/>
  <c r="HP159" i="5"/>
  <c r="HQ159" i="5"/>
  <c r="HR159" i="5"/>
  <c r="HS159" i="5"/>
  <c r="HT159" i="5"/>
  <c r="HU159" i="5"/>
  <c r="HV159" i="5"/>
  <c r="HW159" i="5"/>
  <c r="HX159" i="5"/>
  <c r="HY159" i="5"/>
  <c r="HZ159" i="5"/>
  <c r="IA159" i="5"/>
  <c r="IB159" i="5"/>
  <c r="IC159" i="5"/>
  <c r="ID159" i="5"/>
  <c r="IE159" i="5"/>
  <c r="IF159" i="5"/>
  <c r="IG159" i="5"/>
  <c r="IH159" i="5"/>
  <c r="II159" i="5"/>
  <c r="IJ159" i="5"/>
  <c r="IK159" i="5"/>
  <c r="IL159" i="5"/>
  <c r="IM159" i="5"/>
  <c r="IN159" i="5"/>
  <c r="IO159" i="5"/>
  <c r="IP159" i="5"/>
  <c r="IQ159" i="5"/>
  <c r="IR159" i="5"/>
  <c r="IS159" i="5"/>
  <c r="IT159" i="5"/>
  <c r="IU159" i="5"/>
  <c r="IV159" i="5"/>
  <c r="IW159" i="5"/>
  <c r="IX159" i="5"/>
  <c r="IY159" i="5"/>
  <c r="FV160" i="5"/>
  <c r="FW160" i="5"/>
  <c r="FX160" i="5"/>
  <c r="FY160" i="5"/>
  <c r="FZ160" i="5"/>
  <c r="GA160" i="5"/>
  <c r="GB160" i="5"/>
  <c r="GC160" i="5"/>
  <c r="GD160" i="5"/>
  <c r="GE160" i="5"/>
  <c r="GF160" i="5"/>
  <c r="GG160" i="5"/>
  <c r="GH160" i="5"/>
  <c r="GI160" i="5"/>
  <c r="GJ160" i="5"/>
  <c r="GK160" i="5"/>
  <c r="GL160" i="5"/>
  <c r="GM160" i="5"/>
  <c r="GN160" i="5"/>
  <c r="GO160" i="5"/>
  <c r="GP160" i="5"/>
  <c r="GQ160" i="5"/>
  <c r="GR160" i="5"/>
  <c r="GS160" i="5"/>
  <c r="GT160" i="5"/>
  <c r="GU160" i="5"/>
  <c r="GV160" i="5"/>
  <c r="GW160" i="5"/>
  <c r="GX160" i="5"/>
  <c r="GY160" i="5"/>
  <c r="GZ160" i="5"/>
  <c r="HA160" i="5"/>
  <c r="HB160" i="5"/>
  <c r="HC160" i="5"/>
  <c r="HD160" i="5"/>
  <c r="HE160" i="5"/>
  <c r="HF160" i="5"/>
  <c r="HG160" i="5"/>
  <c r="HH160" i="5"/>
  <c r="HI160" i="5"/>
  <c r="HJ160" i="5"/>
  <c r="HK160" i="5"/>
  <c r="HL160" i="5"/>
  <c r="HM160" i="5"/>
  <c r="HN160" i="5"/>
  <c r="HO160" i="5"/>
  <c r="HP160" i="5"/>
  <c r="HQ160" i="5"/>
  <c r="HR160" i="5"/>
  <c r="HS160" i="5"/>
  <c r="HT160" i="5"/>
  <c r="HU160" i="5"/>
  <c r="HV160" i="5"/>
  <c r="HW160" i="5"/>
  <c r="HX160" i="5"/>
  <c r="HY160" i="5"/>
  <c r="HZ160" i="5"/>
  <c r="IA160" i="5"/>
  <c r="IB160" i="5"/>
  <c r="IC160" i="5"/>
  <c r="ID160" i="5"/>
  <c r="IE160" i="5"/>
  <c r="IF160" i="5"/>
  <c r="IG160" i="5"/>
  <c r="IH160" i="5"/>
  <c r="II160" i="5"/>
  <c r="IJ160" i="5"/>
  <c r="IK160" i="5"/>
  <c r="IL160" i="5"/>
  <c r="IM160" i="5"/>
  <c r="IN160" i="5"/>
  <c r="IO160" i="5"/>
  <c r="IP160" i="5"/>
  <c r="IQ160" i="5"/>
  <c r="IR160" i="5"/>
  <c r="IS160" i="5"/>
  <c r="IT160" i="5"/>
  <c r="IU160" i="5"/>
  <c r="IV160" i="5"/>
  <c r="IW160" i="5"/>
  <c r="IX160" i="5"/>
  <c r="IY160" i="5"/>
  <c r="FV161" i="5"/>
  <c r="FW161" i="5"/>
  <c r="FX161" i="5"/>
  <c r="FY161" i="5"/>
  <c r="FZ161" i="5"/>
  <c r="GA161" i="5"/>
  <c r="GB161" i="5"/>
  <c r="GC161" i="5"/>
  <c r="GD161" i="5"/>
  <c r="GE161" i="5"/>
  <c r="GF161" i="5"/>
  <c r="GG161" i="5"/>
  <c r="GH161" i="5"/>
  <c r="GI161" i="5"/>
  <c r="GJ161" i="5"/>
  <c r="GK161" i="5"/>
  <c r="GL161" i="5"/>
  <c r="GM161" i="5"/>
  <c r="GN161" i="5"/>
  <c r="GO161" i="5"/>
  <c r="GP161" i="5"/>
  <c r="GQ161" i="5"/>
  <c r="GR161" i="5"/>
  <c r="GS161" i="5"/>
  <c r="GT161" i="5"/>
  <c r="GU161" i="5"/>
  <c r="GV161" i="5"/>
  <c r="GW161" i="5"/>
  <c r="GX161" i="5"/>
  <c r="GY161" i="5"/>
  <c r="GZ161" i="5"/>
  <c r="HA161" i="5"/>
  <c r="HB161" i="5"/>
  <c r="HC161" i="5"/>
  <c r="HD161" i="5"/>
  <c r="HE161" i="5"/>
  <c r="HF161" i="5"/>
  <c r="HG161" i="5"/>
  <c r="HH161" i="5"/>
  <c r="HI161" i="5"/>
  <c r="HJ161" i="5"/>
  <c r="HK161" i="5"/>
  <c r="HL161" i="5"/>
  <c r="HM161" i="5"/>
  <c r="HN161" i="5"/>
  <c r="HO161" i="5"/>
  <c r="HP161" i="5"/>
  <c r="HQ161" i="5"/>
  <c r="HR161" i="5"/>
  <c r="HS161" i="5"/>
  <c r="HT161" i="5"/>
  <c r="HU161" i="5"/>
  <c r="HV161" i="5"/>
  <c r="HW161" i="5"/>
  <c r="HX161" i="5"/>
  <c r="HY161" i="5"/>
  <c r="HZ161" i="5"/>
  <c r="IA161" i="5"/>
  <c r="IB161" i="5"/>
  <c r="IC161" i="5"/>
  <c r="ID161" i="5"/>
  <c r="IE161" i="5"/>
  <c r="IF161" i="5"/>
  <c r="IG161" i="5"/>
  <c r="IH161" i="5"/>
  <c r="II161" i="5"/>
  <c r="IJ161" i="5"/>
  <c r="IK161" i="5"/>
  <c r="IL161" i="5"/>
  <c r="IM161" i="5"/>
  <c r="IN161" i="5"/>
  <c r="IO161" i="5"/>
  <c r="IP161" i="5"/>
  <c r="IQ161" i="5"/>
  <c r="IR161" i="5"/>
  <c r="IS161" i="5"/>
  <c r="IT161" i="5"/>
  <c r="IU161" i="5"/>
  <c r="IV161" i="5"/>
  <c r="IW161" i="5"/>
  <c r="IX161" i="5"/>
  <c r="IY161" i="5"/>
  <c r="FV162" i="5"/>
  <c r="FW162" i="5"/>
  <c r="FX162" i="5"/>
  <c r="FY162" i="5"/>
  <c r="FZ162" i="5"/>
  <c r="GA162" i="5"/>
  <c r="GB162" i="5"/>
  <c r="GC162" i="5"/>
  <c r="GD162" i="5"/>
  <c r="GE162" i="5"/>
  <c r="GF162" i="5"/>
  <c r="GG162" i="5"/>
  <c r="GH162" i="5"/>
  <c r="GI162" i="5"/>
  <c r="GJ162" i="5"/>
  <c r="GK162" i="5"/>
  <c r="GL162" i="5"/>
  <c r="GM162" i="5"/>
  <c r="GN162" i="5"/>
  <c r="GO162" i="5"/>
  <c r="GP162" i="5"/>
  <c r="GQ162" i="5"/>
  <c r="GR162" i="5"/>
  <c r="GS162" i="5"/>
  <c r="GT162" i="5"/>
  <c r="GU162" i="5"/>
  <c r="GV162" i="5"/>
  <c r="GW162" i="5"/>
  <c r="GX162" i="5"/>
  <c r="GY162" i="5"/>
  <c r="GZ162" i="5"/>
  <c r="HA162" i="5"/>
  <c r="HB162" i="5"/>
  <c r="HC162" i="5"/>
  <c r="HD162" i="5"/>
  <c r="HE162" i="5"/>
  <c r="HF162" i="5"/>
  <c r="HG162" i="5"/>
  <c r="HH162" i="5"/>
  <c r="HI162" i="5"/>
  <c r="HJ162" i="5"/>
  <c r="HK162" i="5"/>
  <c r="HL162" i="5"/>
  <c r="HM162" i="5"/>
  <c r="HN162" i="5"/>
  <c r="HO162" i="5"/>
  <c r="HP162" i="5"/>
  <c r="HQ162" i="5"/>
  <c r="HR162" i="5"/>
  <c r="HS162" i="5"/>
  <c r="HT162" i="5"/>
  <c r="HU162" i="5"/>
  <c r="HV162" i="5"/>
  <c r="HW162" i="5"/>
  <c r="HX162" i="5"/>
  <c r="HY162" i="5"/>
  <c r="HZ162" i="5"/>
  <c r="IA162" i="5"/>
  <c r="IB162" i="5"/>
  <c r="IC162" i="5"/>
  <c r="ID162" i="5"/>
  <c r="IE162" i="5"/>
  <c r="IF162" i="5"/>
  <c r="IG162" i="5"/>
  <c r="IH162" i="5"/>
  <c r="II162" i="5"/>
  <c r="IJ162" i="5"/>
  <c r="IK162" i="5"/>
  <c r="IL162" i="5"/>
  <c r="IM162" i="5"/>
  <c r="IN162" i="5"/>
  <c r="IO162" i="5"/>
  <c r="IP162" i="5"/>
  <c r="IQ162" i="5"/>
  <c r="IR162" i="5"/>
  <c r="IS162" i="5"/>
  <c r="IT162" i="5"/>
  <c r="IU162" i="5"/>
  <c r="IV162" i="5"/>
  <c r="IW162" i="5"/>
  <c r="IX162" i="5"/>
  <c r="IY162" i="5"/>
  <c r="FV163" i="5"/>
  <c r="FW163" i="5"/>
  <c r="FX163" i="5"/>
  <c r="FY163" i="5"/>
  <c r="FZ163" i="5"/>
  <c r="GA163" i="5"/>
  <c r="GB163" i="5"/>
  <c r="GC163" i="5"/>
  <c r="GD163" i="5"/>
  <c r="GE163" i="5"/>
  <c r="GF163" i="5"/>
  <c r="GG163" i="5"/>
  <c r="GH163" i="5"/>
  <c r="GI163" i="5"/>
  <c r="GJ163" i="5"/>
  <c r="GK163" i="5"/>
  <c r="GL163" i="5"/>
  <c r="GM163" i="5"/>
  <c r="GN163" i="5"/>
  <c r="GO163" i="5"/>
  <c r="GP163" i="5"/>
  <c r="GQ163" i="5"/>
  <c r="GR163" i="5"/>
  <c r="GS163" i="5"/>
  <c r="GT163" i="5"/>
  <c r="GU163" i="5"/>
  <c r="GV163" i="5"/>
  <c r="GW163" i="5"/>
  <c r="GX163" i="5"/>
  <c r="GY163" i="5"/>
  <c r="GZ163" i="5"/>
  <c r="HA163" i="5"/>
  <c r="HB163" i="5"/>
  <c r="HC163" i="5"/>
  <c r="HD163" i="5"/>
  <c r="HE163" i="5"/>
  <c r="HF163" i="5"/>
  <c r="HG163" i="5"/>
  <c r="HH163" i="5"/>
  <c r="HI163" i="5"/>
  <c r="HJ163" i="5"/>
  <c r="HK163" i="5"/>
  <c r="HL163" i="5"/>
  <c r="HM163" i="5"/>
  <c r="HN163" i="5"/>
  <c r="HO163" i="5"/>
  <c r="HP163" i="5"/>
  <c r="HQ163" i="5"/>
  <c r="HR163" i="5"/>
  <c r="HS163" i="5"/>
  <c r="HT163" i="5"/>
  <c r="HU163" i="5"/>
  <c r="HV163" i="5"/>
  <c r="HW163" i="5"/>
  <c r="HX163" i="5"/>
  <c r="HY163" i="5"/>
  <c r="HZ163" i="5"/>
  <c r="IA163" i="5"/>
  <c r="IB163" i="5"/>
  <c r="IC163" i="5"/>
  <c r="ID163" i="5"/>
  <c r="IE163" i="5"/>
  <c r="IF163" i="5"/>
  <c r="IG163" i="5"/>
  <c r="IH163" i="5"/>
  <c r="II163" i="5"/>
  <c r="IJ163" i="5"/>
  <c r="IK163" i="5"/>
  <c r="IL163" i="5"/>
  <c r="IM163" i="5"/>
  <c r="IN163" i="5"/>
  <c r="IO163" i="5"/>
  <c r="IP163" i="5"/>
  <c r="IQ163" i="5"/>
  <c r="IR163" i="5"/>
  <c r="IS163" i="5"/>
  <c r="IT163" i="5"/>
  <c r="IU163" i="5"/>
  <c r="IV163" i="5"/>
  <c r="IW163" i="5"/>
  <c r="IX163" i="5"/>
  <c r="IY163" i="5"/>
  <c r="FV164" i="5"/>
  <c r="FW164" i="5"/>
  <c r="FX164" i="5"/>
  <c r="FY164" i="5"/>
  <c r="FZ164" i="5"/>
  <c r="GA164" i="5"/>
  <c r="GB164" i="5"/>
  <c r="GC164" i="5"/>
  <c r="GD164" i="5"/>
  <c r="GE164" i="5"/>
  <c r="GF164" i="5"/>
  <c r="GG164" i="5"/>
  <c r="GH164" i="5"/>
  <c r="GI164" i="5"/>
  <c r="GJ164" i="5"/>
  <c r="GK164" i="5"/>
  <c r="GL164" i="5"/>
  <c r="GM164" i="5"/>
  <c r="GN164" i="5"/>
  <c r="GO164" i="5"/>
  <c r="GP164" i="5"/>
  <c r="GQ164" i="5"/>
  <c r="GR164" i="5"/>
  <c r="GS164" i="5"/>
  <c r="GT164" i="5"/>
  <c r="GU164" i="5"/>
  <c r="GV164" i="5"/>
  <c r="GW164" i="5"/>
  <c r="GX164" i="5"/>
  <c r="GY164" i="5"/>
  <c r="GZ164" i="5"/>
  <c r="HA164" i="5"/>
  <c r="HB164" i="5"/>
  <c r="HC164" i="5"/>
  <c r="HD164" i="5"/>
  <c r="HE164" i="5"/>
  <c r="HF164" i="5"/>
  <c r="HG164" i="5"/>
  <c r="HH164" i="5"/>
  <c r="HI164" i="5"/>
  <c r="HJ164" i="5"/>
  <c r="HK164" i="5"/>
  <c r="HL164" i="5"/>
  <c r="HM164" i="5"/>
  <c r="HN164" i="5"/>
  <c r="HO164" i="5"/>
  <c r="HP164" i="5"/>
  <c r="HQ164" i="5"/>
  <c r="HR164" i="5"/>
  <c r="HS164" i="5"/>
  <c r="HT164" i="5"/>
  <c r="HU164" i="5"/>
  <c r="HV164" i="5"/>
  <c r="HW164" i="5"/>
  <c r="HX164" i="5"/>
  <c r="HY164" i="5"/>
  <c r="HZ164" i="5"/>
  <c r="IA164" i="5"/>
  <c r="IB164" i="5"/>
  <c r="IC164" i="5"/>
  <c r="ID164" i="5"/>
  <c r="IE164" i="5"/>
  <c r="IF164" i="5"/>
  <c r="IG164" i="5"/>
  <c r="IH164" i="5"/>
  <c r="II164" i="5"/>
  <c r="IJ164" i="5"/>
  <c r="IK164" i="5"/>
  <c r="IL164" i="5"/>
  <c r="IM164" i="5"/>
  <c r="IN164" i="5"/>
  <c r="IO164" i="5"/>
  <c r="IP164" i="5"/>
  <c r="IQ164" i="5"/>
  <c r="IR164" i="5"/>
  <c r="IS164" i="5"/>
  <c r="IT164" i="5"/>
  <c r="IU164" i="5"/>
  <c r="IV164" i="5"/>
  <c r="IW164" i="5"/>
  <c r="IX164" i="5"/>
  <c r="IY164" i="5"/>
  <c r="FV165" i="5"/>
  <c r="FW165" i="5"/>
  <c r="FX165" i="5"/>
  <c r="FY165" i="5"/>
  <c r="FZ165" i="5"/>
  <c r="GA165" i="5"/>
  <c r="GB165" i="5"/>
  <c r="GC165" i="5"/>
  <c r="GD165" i="5"/>
  <c r="GE165" i="5"/>
  <c r="GF165" i="5"/>
  <c r="GG165" i="5"/>
  <c r="GH165" i="5"/>
  <c r="GI165" i="5"/>
  <c r="GJ165" i="5"/>
  <c r="GK165" i="5"/>
  <c r="GL165" i="5"/>
  <c r="GM165" i="5"/>
  <c r="GN165" i="5"/>
  <c r="GO165" i="5"/>
  <c r="GP165" i="5"/>
  <c r="GQ165" i="5"/>
  <c r="GR165" i="5"/>
  <c r="GS165" i="5"/>
  <c r="GT165" i="5"/>
  <c r="GU165" i="5"/>
  <c r="GV165" i="5"/>
  <c r="GW165" i="5"/>
  <c r="GX165" i="5"/>
  <c r="GY165" i="5"/>
  <c r="GZ165" i="5"/>
  <c r="HA165" i="5"/>
  <c r="HB165" i="5"/>
  <c r="HC165" i="5"/>
  <c r="HD165" i="5"/>
  <c r="HE165" i="5"/>
  <c r="HF165" i="5"/>
  <c r="HG165" i="5"/>
  <c r="HH165" i="5"/>
  <c r="HI165" i="5"/>
  <c r="HJ165" i="5"/>
  <c r="HK165" i="5"/>
  <c r="HL165" i="5"/>
  <c r="HM165" i="5"/>
  <c r="HN165" i="5"/>
  <c r="HO165" i="5"/>
  <c r="HP165" i="5"/>
  <c r="HQ165" i="5"/>
  <c r="HR165" i="5"/>
  <c r="HS165" i="5"/>
  <c r="HT165" i="5"/>
  <c r="HU165" i="5"/>
  <c r="HV165" i="5"/>
  <c r="HW165" i="5"/>
  <c r="HX165" i="5"/>
  <c r="HY165" i="5"/>
  <c r="HZ165" i="5"/>
  <c r="IA165" i="5"/>
  <c r="IB165" i="5"/>
  <c r="IC165" i="5"/>
  <c r="ID165" i="5"/>
  <c r="IE165" i="5"/>
  <c r="IF165" i="5"/>
  <c r="IG165" i="5"/>
  <c r="IH165" i="5"/>
  <c r="II165" i="5"/>
  <c r="IJ165" i="5"/>
  <c r="IK165" i="5"/>
  <c r="IL165" i="5"/>
  <c r="IM165" i="5"/>
  <c r="IN165" i="5"/>
  <c r="IO165" i="5"/>
  <c r="IP165" i="5"/>
  <c r="IQ165" i="5"/>
  <c r="IR165" i="5"/>
  <c r="IS165" i="5"/>
  <c r="IT165" i="5"/>
  <c r="IU165" i="5"/>
  <c r="IV165" i="5"/>
  <c r="IW165" i="5"/>
  <c r="IX165" i="5"/>
  <c r="IY165" i="5"/>
  <c r="FV166" i="5"/>
  <c r="FW166" i="5"/>
  <c r="FX166" i="5"/>
  <c r="FY166" i="5"/>
  <c r="FZ166" i="5"/>
  <c r="GA166" i="5"/>
  <c r="GB166" i="5"/>
  <c r="GC166" i="5"/>
  <c r="GD166" i="5"/>
  <c r="GE166" i="5"/>
  <c r="GF166" i="5"/>
  <c r="GG166" i="5"/>
  <c r="GH166" i="5"/>
  <c r="GI166" i="5"/>
  <c r="GJ166" i="5"/>
  <c r="GK166" i="5"/>
  <c r="GL166" i="5"/>
  <c r="GM166" i="5"/>
  <c r="GN166" i="5"/>
  <c r="GO166" i="5"/>
  <c r="GP166" i="5"/>
  <c r="GQ166" i="5"/>
  <c r="GR166" i="5"/>
  <c r="GS166" i="5"/>
  <c r="GT166" i="5"/>
  <c r="GU166" i="5"/>
  <c r="GV166" i="5"/>
  <c r="GW166" i="5"/>
  <c r="GX166" i="5"/>
  <c r="GY166" i="5"/>
  <c r="GZ166" i="5"/>
  <c r="HA166" i="5"/>
  <c r="HB166" i="5"/>
  <c r="HC166" i="5"/>
  <c r="HD166" i="5"/>
  <c r="HE166" i="5"/>
  <c r="HF166" i="5"/>
  <c r="HG166" i="5"/>
  <c r="HH166" i="5"/>
  <c r="HI166" i="5"/>
  <c r="HJ166" i="5"/>
  <c r="HK166" i="5"/>
  <c r="HL166" i="5"/>
  <c r="HM166" i="5"/>
  <c r="HN166" i="5"/>
  <c r="HO166" i="5"/>
  <c r="HP166" i="5"/>
  <c r="HQ166" i="5"/>
  <c r="HR166" i="5"/>
  <c r="HS166" i="5"/>
  <c r="HT166" i="5"/>
  <c r="HU166" i="5"/>
  <c r="HV166" i="5"/>
  <c r="HW166" i="5"/>
  <c r="HX166" i="5"/>
  <c r="HY166" i="5"/>
  <c r="HZ166" i="5"/>
  <c r="IA166" i="5"/>
  <c r="IB166" i="5"/>
  <c r="IC166" i="5"/>
  <c r="ID166" i="5"/>
  <c r="IE166" i="5"/>
  <c r="IF166" i="5"/>
  <c r="IG166" i="5"/>
  <c r="IH166" i="5"/>
  <c r="II166" i="5"/>
  <c r="IJ166" i="5"/>
  <c r="IK166" i="5"/>
  <c r="IL166" i="5"/>
  <c r="IM166" i="5"/>
  <c r="IN166" i="5"/>
  <c r="IO166" i="5"/>
  <c r="IP166" i="5"/>
  <c r="IQ166" i="5"/>
  <c r="IR166" i="5"/>
  <c r="IS166" i="5"/>
  <c r="IT166" i="5"/>
  <c r="IU166" i="5"/>
  <c r="IV166" i="5"/>
  <c r="IW166" i="5"/>
  <c r="IX166" i="5"/>
  <c r="IY166" i="5"/>
  <c r="FV167" i="5"/>
  <c r="FW167" i="5"/>
  <c r="FX167" i="5"/>
  <c r="FY167" i="5"/>
  <c r="FZ167" i="5"/>
  <c r="GA167" i="5"/>
  <c r="GB167" i="5"/>
  <c r="GC167" i="5"/>
  <c r="GD167" i="5"/>
  <c r="GE167" i="5"/>
  <c r="GF167" i="5"/>
  <c r="GG167" i="5"/>
  <c r="GH167" i="5"/>
  <c r="GI167" i="5"/>
  <c r="GJ167" i="5"/>
  <c r="GK167" i="5"/>
  <c r="GL167" i="5"/>
  <c r="GM167" i="5"/>
  <c r="GN167" i="5"/>
  <c r="GO167" i="5"/>
  <c r="GP167" i="5"/>
  <c r="GQ167" i="5"/>
  <c r="GR167" i="5"/>
  <c r="GS167" i="5"/>
  <c r="GT167" i="5"/>
  <c r="GU167" i="5"/>
  <c r="GV167" i="5"/>
  <c r="GW167" i="5"/>
  <c r="GX167" i="5"/>
  <c r="GY167" i="5"/>
  <c r="GZ167" i="5"/>
  <c r="HA167" i="5"/>
  <c r="HB167" i="5"/>
  <c r="HC167" i="5"/>
  <c r="HD167" i="5"/>
  <c r="HE167" i="5"/>
  <c r="HF167" i="5"/>
  <c r="HG167" i="5"/>
  <c r="HH167" i="5"/>
  <c r="HI167" i="5"/>
  <c r="HJ167" i="5"/>
  <c r="HK167" i="5"/>
  <c r="HL167" i="5"/>
  <c r="HM167" i="5"/>
  <c r="HN167" i="5"/>
  <c r="HO167" i="5"/>
  <c r="HP167" i="5"/>
  <c r="HQ167" i="5"/>
  <c r="HR167" i="5"/>
  <c r="HS167" i="5"/>
  <c r="HT167" i="5"/>
  <c r="HU167" i="5"/>
  <c r="HV167" i="5"/>
  <c r="HW167" i="5"/>
  <c r="HX167" i="5"/>
  <c r="HY167" i="5"/>
  <c r="HZ167" i="5"/>
  <c r="IA167" i="5"/>
  <c r="IB167" i="5"/>
  <c r="IC167" i="5"/>
  <c r="ID167" i="5"/>
  <c r="IE167" i="5"/>
  <c r="IF167" i="5"/>
  <c r="IG167" i="5"/>
  <c r="IH167" i="5"/>
  <c r="II167" i="5"/>
  <c r="IJ167" i="5"/>
  <c r="IK167" i="5"/>
  <c r="IL167" i="5"/>
  <c r="IM167" i="5"/>
  <c r="IN167" i="5"/>
  <c r="IO167" i="5"/>
  <c r="IP167" i="5"/>
  <c r="IQ167" i="5"/>
  <c r="IR167" i="5"/>
  <c r="IS167" i="5"/>
  <c r="IT167" i="5"/>
  <c r="IU167" i="5"/>
  <c r="IV167" i="5"/>
  <c r="IW167" i="5"/>
  <c r="IX167" i="5"/>
  <c r="IY167" i="5"/>
  <c r="FV168" i="5"/>
  <c r="FW168" i="5"/>
  <c r="FX168" i="5"/>
  <c r="FY168" i="5"/>
  <c r="FZ168" i="5"/>
  <c r="GA168" i="5"/>
  <c r="GB168" i="5"/>
  <c r="GC168" i="5"/>
  <c r="GD168" i="5"/>
  <c r="GE168" i="5"/>
  <c r="GF168" i="5"/>
  <c r="GG168" i="5"/>
  <c r="GH168" i="5"/>
  <c r="GI168" i="5"/>
  <c r="GJ168" i="5"/>
  <c r="GK168" i="5"/>
  <c r="GL168" i="5"/>
  <c r="GM168" i="5"/>
  <c r="GN168" i="5"/>
  <c r="GO168" i="5"/>
  <c r="GP168" i="5"/>
  <c r="GQ168" i="5"/>
  <c r="GR168" i="5"/>
  <c r="GS168" i="5"/>
  <c r="GT168" i="5"/>
  <c r="GU168" i="5"/>
  <c r="GV168" i="5"/>
  <c r="GW168" i="5"/>
  <c r="GX168" i="5"/>
  <c r="GY168" i="5"/>
  <c r="GZ168" i="5"/>
  <c r="HA168" i="5"/>
  <c r="HB168" i="5"/>
  <c r="HC168" i="5"/>
  <c r="HD168" i="5"/>
  <c r="HE168" i="5"/>
  <c r="HF168" i="5"/>
  <c r="HG168" i="5"/>
  <c r="HH168" i="5"/>
  <c r="HI168" i="5"/>
  <c r="HJ168" i="5"/>
  <c r="HK168" i="5"/>
  <c r="HL168" i="5"/>
  <c r="HM168" i="5"/>
  <c r="HN168" i="5"/>
  <c r="HO168" i="5"/>
  <c r="HP168" i="5"/>
  <c r="HQ168" i="5"/>
  <c r="HR168" i="5"/>
  <c r="HS168" i="5"/>
  <c r="HT168" i="5"/>
  <c r="HU168" i="5"/>
  <c r="HV168" i="5"/>
  <c r="HW168" i="5"/>
  <c r="HX168" i="5"/>
  <c r="HY168" i="5"/>
  <c r="HZ168" i="5"/>
  <c r="IA168" i="5"/>
  <c r="IB168" i="5"/>
  <c r="IC168" i="5"/>
  <c r="ID168" i="5"/>
  <c r="IE168" i="5"/>
  <c r="IF168" i="5"/>
  <c r="IG168" i="5"/>
  <c r="IH168" i="5"/>
  <c r="II168" i="5"/>
  <c r="IJ168" i="5"/>
  <c r="IK168" i="5"/>
  <c r="IL168" i="5"/>
  <c r="IM168" i="5"/>
  <c r="IN168" i="5"/>
  <c r="IO168" i="5"/>
  <c r="IP168" i="5"/>
  <c r="IQ168" i="5"/>
  <c r="IR168" i="5"/>
  <c r="IS168" i="5"/>
  <c r="IT168" i="5"/>
  <c r="IU168" i="5"/>
  <c r="IV168" i="5"/>
  <c r="IW168" i="5"/>
  <c r="IX168" i="5"/>
  <c r="IY168" i="5"/>
  <c r="FV169" i="5"/>
  <c r="FW169" i="5"/>
  <c r="FX169" i="5"/>
  <c r="FY169" i="5"/>
  <c r="FZ169" i="5"/>
  <c r="GA169" i="5"/>
  <c r="GB169" i="5"/>
  <c r="GC169" i="5"/>
  <c r="GD169" i="5"/>
  <c r="GE169" i="5"/>
  <c r="GF169" i="5"/>
  <c r="GG169" i="5"/>
  <c r="GH169" i="5"/>
  <c r="GI169" i="5"/>
  <c r="GJ169" i="5"/>
  <c r="GK169" i="5"/>
  <c r="GL169" i="5"/>
  <c r="GM169" i="5"/>
  <c r="GN169" i="5"/>
  <c r="GO169" i="5"/>
  <c r="GP169" i="5"/>
  <c r="GQ169" i="5"/>
  <c r="GR169" i="5"/>
  <c r="GS169" i="5"/>
  <c r="GT169" i="5"/>
  <c r="GU169" i="5"/>
  <c r="GV169" i="5"/>
  <c r="GW169" i="5"/>
  <c r="GX169" i="5"/>
  <c r="GY169" i="5"/>
  <c r="GZ169" i="5"/>
  <c r="HA169" i="5"/>
  <c r="HB169" i="5"/>
  <c r="HC169" i="5"/>
  <c r="HD169" i="5"/>
  <c r="HE169" i="5"/>
  <c r="HF169" i="5"/>
  <c r="HG169" i="5"/>
  <c r="HH169" i="5"/>
  <c r="HI169" i="5"/>
  <c r="HJ169" i="5"/>
  <c r="HK169" i="5"/>
  <c r="HL169" i="5"/>
  <c r="HM169" i="5"/>
  <c r="HN169" i="5"/>
  <c r="HO169" i="5"/>
  <c r="HP169" i="5"/>
  <c r="HQ169" i="5"/>
  <c r="HR169" i="5"/>
  <c r="HS169" i="5"/>
  <c r="HT169" i="5"/>
  <c r="HU169" i="5"/>
  <c r="HV169" i="5"/>
  <c r="HW169" i="5"/>
  <c r="HX169" i="5"/>
  <c r="HY169" i="5"/>
  <c r="HZ169" i="5"/>
  <c r="IA169" i="5"/>
  <c r="IB169" i="5"/>
  <c r="IC169" i="5"/>
  <c r="ID169" i="5"/>
  <c r="IE169" i="5"/>
  <c r="IF169" i="5"/>
  <c r="IG169" i="5"/>
  <c r="IH169" i="5"/>
  <c r="II169" i="5"/>
  <c r="IJ169" i="5"/>
  <c r="IK169" i="5"/>
  <c r="IL169" i="5"/>
  <c r="IM169" i="5"/>
  <c r="IN169" i="5"/>
  <c r="IO169" i="5"/>
  <c r="IP169" i="5"/>
  <c r="IQ169" i="5"/>
  <c r="IR169" i="5"/>
  <c r="IS169" i="5"/>
  <c r="IT169" i="5"/>
  <c r="IU169" i="5"/>
  <c r="IV169" i="5"/>
  <c r="IW169" i="5"/>
  <c r="IX169" i="5"/>
  <c r="IY169" i="5"/>
  <c r="FV170" i="5"/>
  <c r="FW170" i="5"/>
  <c r="FX170" i="5"/>
  <c r="FY170" i="5"/>
  <c r="FZ170" i="5"/>
  <c r="GA170" i="5"/>
  <c r="GB170" i="5"/>
  <c r="GC170" i="5"/>
  <c r="GD170" i="5"/>
  <c r="GE170" i="5"/>
  <c r="GF170" i="5"/>
  <c r="GG170" i="5"/>
  <c r="GH170" i="5"/>
  <c r="GI170" i="5"/>
  <c r="GJ170" i="5"/>
  <c r="GK170" i="5"/>
  <c r="GL170" i="5"/>
  <c r="GM170" i="5"/>
  <c r="GN170" i="5"/>
  <c r="GO170" i="5"/>
  <c r="GP170" i="5"/>
  <c r="GQ170" i="5"/>
  <c r="GR170" i="5"/>
  <c r="GS170" i="5"/>
  <c r="GT170" i="5"/>
  <c r="GU170" i="5"/>
  <c r="GV170" i="5"/>
  <c r="GW170" i="5"/>
  <c r="GX170" i="5"/>
  <c r="GY170" i="5"/>
  <c r="GZ170" i="5"/>
  <c r="HA170" i="5"/>
  <c r="HB170" i="5"/>
  <c r="HC170" i="5"/>
  <c r="HD170" i="5"/>
  <c r="HE170" i="5"/>
  <c r="HF170" i="5"/>
  <c r="HG170" i="5"/>
  <c r="HH170" i="5"/>
  <c r="HI170" i="5"/>
  <c r="HJ170" i="5"/>
  <c r="HK170" i="5"/>
  <c r="HL170" i="5"/>
  <c r="HM170" i="5"/>
  <c r="HN170" i="5"/>
  <c r="HO170" i="5"/>
  <c r="HP170" i="5"/>
  <c r="HQ170" i="5"/>
  <c r="HR170" i="5"/>
  <c r="HS170" i="5"/>
  <c r="HT170" i="5"/>
  <c r="HU170" i="5"/>
  <c r="HV170" i="5"/>
  <c r="HW170" i="5"/>
  <c r="HX170" i="5"/>
  <c r="HY170" i="5"/>
  <c r="HZ170" i="5"/>
  <c r="IA170" i="5"/>
  <c r="IB170" i="5"/>
  <c r="IC170" i="5"/>
  <c r="ID170" i="5"/>
  <c r="IE170" i="5"/>
  <c r="IF170" i="5"/>
  <c r="IG170" i="5"/>
  <c r="IH170" i="5"/>
  <c r="II170" i="5"/>
  <c r="IJ170" i="5"/>
  <c r="IK170" i="5"/>
  <c r="IL170" i="5"/>
  <c r="IM170" i="5"/>
  <c r="IN170" i="5"/>
  <c r="IO170" i="5"/>
  <c r="IP170" i="5"/>
  <c r="IQ170" i="5"/>
  <c r="IR170" i="5"/>
  <c r="IS170" i="5"/>
  <c r="IT170" i="5"/>
  <c r="IU170" i="5"/>
  <c r="IV170" i="5"/>
  <c r="IW170" i="5"/>
  <c r="IX170" i="5"/>
  <c r="IY170" i="5"/>
  <c r="FV171" i="5"/>
  <c r="FW171" i="5"/>
  <c r="FX171" i="5"/>
  <c r="FY171" i="5"/>
  <c r="FZ171" i="5"/>
  <c r="GA171" i="5"/>
  <c r="GB171" i="5"/>
  <c r="GC171" i="5"/>
  <c r="GD171" i="5"/>
  <c r="GE171" i="5"/>
  <c r="GF171" i="5"/>
  <c r="GG171" i="5"/>
  <c r="GH171" i="5"/>
  <c r="GI171" i="5"/>
  <c r="GJ171" i="5"/>
  <c r="GK171" i="5"/>
  <c r="GL171" i="5"/>
  <c r="GM171" i="5"/>
  <c r="GN171" i="5"/>
  <c r="GO171" i="5"/>
  <c r="GP171" i="5"/>
  <c r="GQ171" i="5"/>
  <c r="GR171" i="5"/>
  <c r="GS171" i="5"/>
  <c r="GT171" i="5"/>
  <c r="GU171" i="5"/>
  <c r="GV171" i="5"/>
  <c r="GW171" i="5"/>
  <c r="GX171" i="5"/>
  <c r="GY171" i="5"/>
  <c r="GZ171" i="5"/>
  <c r="HA171" i="5"/>
  <c r="HB171" i="5"/>
  <c r="HC171" i="5"/>
  <c r="HD171" i="5"/>
  <c r="HE171" i="5"/>
  <c r="HF171" i="5"/>
  <c r="HG171" i="5"/>
  <c r="HH171" i="5"/>
  <c r="HI171" i="5"/>
  <c r="HJ171" i="5"/>
  <c r="HK171" i="5"/>
  <c r="HL171" i="5"/>
  <c r="HM171" i="5"/>
  <c r="HN171" i="5"/>
  <c r="HO171" i="5"/>
  <c r="HP171" i="5"/>
  <c r="HQ171" i="5"/>
  <c r="HR171" i="5"/>
  <c r="HS171" i="5"/>
  <c r="HT171" i="5"/>
  <c r="HU171" i="5"/>
  <c r="HV171" i="5"/>
  <c r="HW171" i="5"/>
  <c r="HX171" i="5"/>
  <c r="HY171" i="5"/>
  <c r="HZ171" i="5"/>
  <c r="IA171" i="5"/>
  <c r="IB171" i="5"/>
  <c r="IC171" i="5"/>
  <c r="ID171" i="5"/>
  <c r="IE171" i="5"/>
  <c r="IF171" i="5"/>
  <c r="IG171" i="5"/>
  <c r="IH171" i="5"/>
  <c r="II171" i="5"/>
  <c r="IJ171" i="5"/>
  <c r="IK171" i="5"/>
  <c r="IL171" i="5"/>
  <c r="IM171" i="5"/>
  <c r="IN171" i="5"/>
  <c r="IO171" i="5"/>
  <c r="IP171" i="5"/>
  <c r="IQ171" i="5"/>
  <c r="IR171" i="5"/>
  <c r="IS171" i="5"/>
  <c r="IT171" i="5"/>
  <c r="IU171" i="5"/>
  <c r="IV171" i="5"/>
  <c r="IW171" i="5"/>
  <c r="IX171" i="5"/>
  <c r="IY171" i="5"/>
  <c r="FV172" i="5"/>
  <c r="FW172" i="5"/>
  <c r="FX172" i="5"/>
  <c r="FY172" i="5"/>
  <c r="FZ172" i="5"/>
  <c r="GA172" i="5"/>
  <c r="GB172" i="5"/>
  <c r="GC172" i="5"/>
  <c r="GD172" i="5"/>
  <c r="GE172" i="5"/>
  <c r="GF172" i="5"/>
  <c r="GG172" i="5"/>
  <c r="GH172" i="5"/>
  <c r="GI172" i="5"/>
  <c r="GJ172" i="5"/>
  <c r="GK172" i="5"/>
  <c r="GL172" i="5"/>
  <c r="GM172" i="5"/>
  <c r="GN172" i="5"/>
  <c r="GO172" i="5"/>
  <c r="GP172" i="5"/>
  <c r="GQ172" i="5"/>
  <c r="GR172" i="5"/>
  <c r="GS172" i="5"/>
  <c r="GT172" i="5"/>
  <c r="GU172" i="5"/>
  <c r="GV172" i="5"/>
  <c r="GW172" i="5"/>
  <c r="GX172" i="5"/>
  <c r="GY172" i="5"/>
  <c r="GZ172" i="5"/>
  <c r="HA172" i="5"/>
  <c r="HB172" i="5"/>
  <c r="HC172" i="5"/>
  <c r="HD172" i="5"/>
  <c r="HE172" i="5"/>
  <c r="HF172" i="5"/>
  <c r="HG172" i="5"/>
  <c r="HH172" i="5"/>
  <c r="HI172" i="5"/>
  <c r="HJ172" i="5"/>
  <c r="HK172" i="5"/>
  <c r="HL172" i="5"/>
  <c r="HM172" i="5"/>
  <c r="HN172" i="5"/>
  <c r="HO172" i="5"/>
  <c r="HP172" i="5"/>
  <c r="HQ172" i="5"/>
  <c r="HR172" i="5"/>
  <c r="HS172" i="5"/>
  <c r="HT172" i="5"/>
  <c r="HU172" i="5"/>
  <c r="HV172" i="5"/>
  <c r="HW172" i="5"/>
  <c r="HX172" i="5"/>
  <c r="HY172" i="5"/>
  <c r="HZ172" i="5"/>
  <c r="IA172" i="5"/>
  <c r="IB172" i="5"/>
  <c r="IC172" i="5"/>
  <c r="ID172" i="5"/>
  <c r="IE172" i="5"/>
  <c r="IF172" i="5"/>
  <c r="IG172" i="5"/>
  <c r="IH172" i="5"/>
  <c r="II172" i="5"/>
  <c r="IJ172" i="5"/>
  <c r="IK172" i="5"/>
  <c r="IL172" i="5"/>
  <c r="IM172" i="5"/>
  <c r="IN172" i="5"/>
  <c r="IO172" i="5"/>
  <c r="IP172" i="5"/>
  <c r="IQ172" i="5"/>
  <c r="IR172" i="5"/>
  <c r="IS172" i="5"/>
  <c r="IT172" i="5"/>
  <c r="IU172" i="5"/>
  <c r="IV172" i="5"/>
  <c r="IW172" i="5"/>
  <c r="IX172" i="5"/>
  <c r="IY172" i="5"/>
  <c r="FV173" i="5"/>
  <c r="FW173" i="5"/>
  <c r="FX173" i="5"/>
  <c r="FY173" i="5"/>
  <c r="FZ173" i="5"/>
  <c r="GA173" i="5"/>
  <c r="GB173" i="5"/>
  <c r="GC173" i="5"/>
  <c r="GD173" i="5"/>
  <c r="GE173" i="5"/>
  <c r="GF173" i="5"/>
  <c r="GG173" i="5"/>
  <c r="GH173" i="5"/>
  <c r="GI173" i="5"/>
  <c r="GJ173" i="5"/>
  <c r="GK173" i="5"/>
  <c r="GL173" i="5"/>
  <c r="GM173" i="5"/>
  <c r="GN173" i="5"/>
  <c r="GO173" i="5"/>
  <c r="GP173" i="5"/>
  <c r="GQ173" i="5"/>
  <c r="GR173" i="5"/>
  <c r="GS173" i="5"/>
  <c r="GT173" i="5"/>
  <c r="GU173" i="5"/>
  <c r="GV173" i="5"/>
  <c r="GW173" i="5"/>
  <c r="GX173" i="5"/>
  <c r="GY173" i="5"/>
  <c r="GZ173" i="5"/>
  <c r="HA173" i="5"/>
  <c r="HB173" i="5"/>
  <c r="HC173" i="5"/>
  <c r="HD173" i="5"/>
  <c r="HE173" i="5"/>
  <c r="HF173" i="5"/>
  <c r="HG173" i="5"/>
  <c r="HH173" i="5"/>
  <c r="HI173" i="5"/>
  <c r="HJ173" i="5"/>
  <c r="HK173" i="5"/>
  <c r="HL173" i="5"/>
  <c r="HM173" i="5"/>
  <c r="HN173" i="5"/>
  <c r="HO173" i="5"/>
  <c r="HP173" i="5"/>
  <c r="HQ173" i="5"/>
  <c r="HR173" i="5"/>
  <c r="HS173" i="5"/>
  <c r="HT173" i="5"/>
  <c r="HU173" i="5"/>
  <c r="HV173" i="5"/>
  <c r="HW173" i="5"/>
  <c r="HX173" i="5"/>
  <c r="HY173" i="5"/>
  <c r="HZ173" i="5"/>
  <c r="IA173" i="5"/>
  <c r="IB173" i="5"/>
  <c r="IC173" i="5"/>
  <c r="ID173" i="5"/>
  <c r="IE173" i="5"/>
  <c r="IF173" i="5"/>
  <c r="IG173" i="5"/>
  <c r="IH173" i="5"/>
  <c r="II173" i="5"/>
  <c r="IJ173" i="5"/>
  <c r="IK173" i="5"/>
  <c r="IL173" i="5"/>
  <c r="IM173" i="5"/>
  <c r="IN173" i="5"/>
  <c r="IO173" i="5"/>
  <c r="IP173" i="5"/>
  <c r="IQ173" i="5"/>
  <c r="IR173" i="5"/>
  <c r="IS173" i="5"/>
  <c r="IT173" i="5"/>
  <c r="IU173" i="5"/>
  <c r="IV173" i="5"/>
  <c r="IW173" i="5"/>
  <c r="IX173" i="5"/>
  <c r="IY173" i="5"/>
  <c r="FV174" i="5"/>
  <c r="FW174" i="5"/>
  <c r="FX174" i="5"/>
  <c r="FY174" i="5"/>
  <c r="FZ174" i="5"/>
  <c r="GA174" i="5"/>
  <c r="GB174" i="5"/>
  <c r="GC174" i="5"/>
  <c r="GD174" i="5"/>
  <c r="GE174" i="5"/>
  <c r="GF174" i="5"/>
  <c r="GG174" i="5"/>
  <c r="GH174" i="5"/>
  <c r="GI174" i="5"/>
  <c r="GJ174" i="5"/>
  <c r="GK174" i="5"/>
  <c r="GL174" i="5"/>
  <c r="GM174" i="5"/>
  <c r="GN174" i="5"/>
  <c r="GO174" i="5"/>
  <c r="GP174" i="5"/>
  <c r="GQ174" i="5"/>
  <c r="GR174" i="5"/>
  <c r="GS174" i="5"/>
  <c r="GT174" i="5"/>
  <c r="GU174" i="5"/>
  <c r="GV174" i="5"/>
  <c r="GW174" i="5"/>
  <c r="GX174" i="5"/>
  <c r="GY174" i="5"/>
  <c r="GZ174" i="5"/>
  <c r="HA174" i="5"/>
  <c r="HB174" i="5"/>
  <c r="HC174" i="5"/>
  <c r="HD174" i="5"/>
  <c r="HE174" i="5"/>
  <c r="HF174" i="5"/>
  <c r="HG174" i="5"/>
  <c r="HH174" i="5"/>
  <c r="HI174" i="5"/>
  <c r="HJ174" i="5"/>
  <c r="HK174" i="5"/>
  <c r="HL174" i="5"/>
  <c r="HM174" i="5"/>
  <c r="HN174" i="5"/>
  <c r="HO174" i="5"/>
  <c r="HP174" i="5"/>
  <c r="HQ174" i="5"/>
  <c r="HR174" i="5"/>
  <c r="HS174" i="5"/>
  <c r="HT174" i="5"/>
  <c r="HU174" i="5"/>
  <c r="HV174" i="5"/>
  <c r="HW174" i="5"/>
  <c r="HX174" i="5"/>
  <c r="HY174" i="5"/>
  <c r="HZ174" i="5"/>
  <c r="IA174" i="5"/>
  <c r="IB174" i="5"/>
  <c r="IC174" i="5"/>
  <c r="ID174" i="5"/>
  <c r="IE174" i="5"/>
  <c r="IF174" i="5"/>
  <c r="IG174" i="5"/>
  <c r="IH174" i="5"/>
  <c r="II174" i="5"/>
  <c r="IJ174" i="5"/>
  <c r="IK174" i="5"/>
  <c r="IL174" i="5"/>
  <c r="IM174" i="5"/>
  <c r="IN174" i="5"/>
  <c r="IO174" i="5"/>
  <c r="IP174" i="5"/>
  <c r="IQ174" i="5"/>
  <c r="IR174" i="5"/>
  <c r="IS174" i="5"/>
  <c r="IT174" i="5"/>
  <c r="IU174" i="5"/>
  <c r="IV174" i="5"/>
  <c r="IW174" i="5"/>
  <c r="IX174" i="5"/>
  <c r="IY174" i="5"/>
  <c r="FV175" i="5"/>
  <c r="FW175" i="5"/>
  <c r="FX175" i="5"/>
  <c r="FY175" i="5"/>
  <c r="FZ175" i="5"/>
  <c r="GA175" i="5"/>
  <c r="GB175" i="5"/>
  <c r="GC175" i="5"/>
  <c r="GD175" i="5"/>
  <c r="GE175" i="5"/>
  <c r="GF175" i="5"/>
  <c r="GG175" i="5"/>
  <c r="GH175" i="5"/>
  <c r="GI175" i="5"/>
  <c r="GJ175" i="5"/>
  <c r="GK175" i="5"/>
  <c r="GL175" i="5"/>
  <c r="GM175" i="5"/>
  <c r="GN175" i="5"/>
  <c r="GO175" i="5"/>
  <c r="GP175" i="5"/>
  <c r="GQ175" i="5"/>
  <c r="GR175" i="5"/>
  <c r="GS175" i="5"/>
  <c r="GT175" i="5"/>
  <c r="GU175" i="5"/>
  <c r="GV175" i="5"/>
  <c r="GW175" i="5"/>
  <c r="GX175" i="5"/>
  <c r="GY175" i="5"/>
  <c r="GZ175" i="5"/>
  <c r="HA175" i="5"/>
  <c r="HB175" i="5"/>
  <c r="HC175" i="5"/>
  <c r="HD175" i="5"/>
  <c r="HE175" i="5"/>
  <c r="HF175" i="5"/>
  <c r="HG175" i="5"/>
  <c r="HH175" i="5"/>
  <c r="HI175" i="5"/>
  <c r="HJ175" i="5"/>
  <c r="HK175" i="5"/>
  <c r="HL175" i="5"/>
  <c r="HM175" i="5"/>
  <c r="HN175" i="5"/>
  <c r="HO175" i="5"/>
  <c r="HP175" i="5"/>
  <c r="HQ175" i="5"/>
  <c r="HR175" i="5"/>
  <c r="HS175" i="5"/>
  <c r="HT175" i="5"/>
  <c r="HU175" i="5"/>
  <c r="HV175" i="5"/>
  <c r="HW175" i="5"/>
  <c r="HX175" i="5"/>
  <c r="HY175" i="5"/>
  <c r="HZ175" i="5"/>
  <c r="IA175" i="5"/>
  <c r="IB175" i="5"/>
  <c r="IC175" i="5"/>
  <c r="ID175" i="5"/>
  <c r="IE175" i="5"/>
  <c r="IF175" i="5"/>
  <c r="IG175" i="5"/>
  <c r="IH175" i="5"/>
  <c r="II175" i="5"/>
  <c r="IJ175" i="5"/>
  <c r="IK175" i="5"/>
  <c r="IL175" i="5"/>
  <c r="IM175" i="5"/>
  <c r="IN175" i="5"/>
  <c r="IO175" i="5"/>
  <c r="IP175" i="5"/>
  <c r="IQ175" i="5"/>
  <c r="IR175" i="5"/>
  <c r="IS175" i="5"/>
  <c r="IT175" i="5"/>
  <c r="IU175" i="5"/>
  <c r="IV175" i="5"/>
  <c r="IW175" i="5"/>
  <c r="IX175" i="5"/>
  <c r="IY175" i="5"/>
  <c r="FV176" i="5"/>
  <c r="FW176" i="5"/>
  <c r="FX176" i="5"/>
  <c r="FY176" i="5"/>
  <c r="FZ176" i="5"/>
  <c r="GA176" i="5"/>
  <c r="GB176" i="5"/>
  <c r="GC176" i="5"/>
  <c r="GD176" i="5"/>
  <c r="GE176" i="5"/>
  <c r="GF176" i="5"/>
  <c r="GG176" i="5"/>
  <c r="GH176" i="5"/>
  <c r="GI176" i="5"/>
  <c r="GJ176" i="5"/>
  <c r="GK176" i="5"/>
  <c r="GL176" i="5"/>
  <c r="GM176" i="5"/>
  <c r="GN176" i="5"/>
  <c r="GO176" i="5"/>
  <c r="GP176" i="5"/>
  <c r="GQ176" i="5"/>
  <c r="GR176" i="5"/>
  <c r="GS176" i="5"/>
  <c r="GT176" i="5"/>
  <c r="GU176" i="5"/>
  <c r="GV176" i="5"/>
  <c r="GW176" i="5"/>
  <c r="GX176" i="5"/>
  <c r="GY176" i="5"/>
  <c r="GZ176" i="5"/>
  <c r="HA176" i="5"/>
  <c r="HB176" i="5"/>
  <c r="HC176" i="5"/>
  <c r="HD176" i="5"/>
  <c r="HE176" i="5"/>
  <c r="HF176" i="5"/>
  <c r="HG176" i="5"/>
  <c r="HH176" i="5"/>
  <c r="HI176" i="5"/>
  <c r="HJ176" i="5"/>
  <c r="HK176" i="5"/>
  <c r="HL176" i="5"/>
  <c r="HM176" i="5"/>
  <c r="HN176" i="5"/>
  <c r="HO176" i="5"/>
  <c r="HP176" i="5"/>
  <c r="HQ176" i="5"/>
  <c r="HR176" i="5"/>
  <c r="HS176" i="5"/>
  <c r="HT176" i="5"/>
  <c r="HU176" i="5"/>
  <c r="HV176" i="5"/>
  <c r="HW176" i="5"/>
  <c r="HX176" i="5"/>
  <c r="HY176" i="5"/>
  <c r="HZ176" i="5"/>
  <c r="IA176" i="5"/>
  <c r="IB176" i="5"/>
  <c r="IC176" i="5"/>
  <c r="ID176" i="5"/>
  <c r="IE176" i="5"/>
  <c r="IF176" i="5"/>
  <c r="IG176" i="5"/>
  <c r="IH176" i="5"/>
  <c r="II176" i="5"/>
  <c r="IJ176" i="5"/>
  <c r="IK176" i="5"/>
  <c r="IL176" i="5"/>
  <c r="IM176" i="5"/>
  <c r="IN176" i="5"/>
  <c r="IO176" i="5"/>
  <c r="IP176" i="5"/>
  <c r="IQ176" i="5"/>
  <c r="IR176" i="5"/>
  <c r="IS176" i="5"/>
  <c r="IT176" i="5"/>
  <c r="IU176" i="5"/>
  <c r="IV176" i="5"/>
  <c r="IW176" i="5"/>
  <c r="IX176" i="5"/>
  <c r="IY176" i="5"/>
  <c r="FV177" i="5"/>
  <c r="FW177" i="5"/>
  <c r="FX177" i="5"/>
  <c r="FY177" i="5"/>
  <c r="FZ177" i="5"/>
  <c r="GA177" i="5"/>
  <c r="GB177" i="5"/>
  <c r="GC177" i="5"/>
  <c r="GD177" i="5"/>
  <c r="GE177" i="5"/>
  <c r="GF177" i="5"/>
  <c r="GG177" i="5"/>
  <c r="GH177" i="5"/>
  <c r="GI177" i="5"/>
  <c r="GJ177" i="5"/>
  <c r="GK177" i="5"/>
  <c r="GL177" i="5"/>
  <c r="GM177" i="5"/>
  <c r="GN177" i="5"/>
  <c r="GO177" i="5"/>
  <c r="GP177" i="5"/>
  <c r="GQ177" i="5"/>
  <c r="GR177" i="5"/>
  <c r="GS177" i="5"/>
  <c r="GT177" i="5"/>
  <c r="GU177" i="5"/>
  <c r="GV177" i="5"/>
  <c r="GW177" i="5"/>
  <c r="GX177" i="5"/>
  <c r="GY177" i="5"/>
  <c r="GZ177" i="5"/>
  <c r="HA177" i="5"/>
  <c r="HB177" i="5"/>
  <c r="HC177" i="5"/>
  <c r="HD177" i="5"/>
  <c r="HE177" i="5"/>
  <c r="HF177" i="5"/>
  <c r="HG177" i="5"/>
  <c r="HH177" i="5"/>
  <c r="HI177" i="5"/>
  <c r="HJ177" i="5"/>
  <c r="HK177" i="5"/>
  <c r="HL177" i="5"/>
  <c r="HM177" i="5"/>
  <c r="HN177" i="5"/>
  <c r="HO177" i="5"/>
  <c r="HP177" i="5"/>
  <c r="HQ177" i="5"/>
  <c r="HR177" i="5"/>
  <c r="HS177" i="5"/>
  <c r="HT177" i="5"/>
  <c r="HU177" i="5"/>
  <c r="HV177" i="5"/>
  <c r="HW177" i="5"/>
  <c r="HX177" i="5"/>
  <c r="HY177" i="5"/>
  <c r="HZ177" i="5"/>
  <c r="IA177" i="5"/>
  <c r="IB177" i="5"/>
  <c r="IC177" i="5"/>
  <c r="ID177" i="5"/>
  <c r="IE177" i="5"/>
  <c r="IF177" i="5"/>
  <c r="IG177" i="5"/>
  <c r="IH177" i="5"/>
  <c r="II177" i="5"/>
  <c r="IJ177" i="5"/>
  <c r="IK177" i="5"/>
  <c r="IL177" i="5"/>
  <c r="IM177" i="5"/>
  <c r="IN177" i="5"/>
  <c r="IO177" i="5"/>
  <c r="IP177" i="5"/>
  <c r="IQ177" i="5"/>
  <c r="IR177" i="5"/>
  <c r="IS177" i="5"/>
  <c r="IT177" i="5"/>
  <c r="IU177" i="5"/>
  <c r="IV177" i="5"/>
  <c r="IW177" i="5"/>
  <c r="IX177" i="5"/>
  <c r="IY177" i="5"/>
  <c r="FV178" i="5"/>
  <c r="FW178" i="5"/>
  <c r="FX178" i="5"/>
  <c r="FY178" i="5"/>
  <c r="FZ178" i="5"/>
  <c r="GA178" i="5"/>
  <c r="GB178" i="5"/>
  <c r="GC178" i="5"/>
  <c r="GD178" i="5"/>
  <c r="GE178" i="5"/>
  <c r="GF178" i="5"/>
  <c r="GG178" i="5"/>
  <c r="GH178" i="5"/>
  <c r="GI178" i="5"/>
  <c r="GJ178" i="5"/>
  <c r="GK178" i="5"/>
  <c r="GL178" i="5"/>
  <c r="GM178" i="5"/>
  <c r="GN178" i="5"/>
  <c r="GO178" i="5"/>
  <c r="GP178" i="5"/>
  <c r="GQ178" i="5"/>
  <c r="GR178" i="5"/>
  <c r="GS178" i="5"/>
  <c r="GT178" i="5"/>
  <c r="GU178" i="5"/>
  <c r="GV178" i="5"/>
  <c r="GW178" i="5"/>
  <c r="GX178" i="5"/>
  <c r="GY178" i="5"/>
  <c r="GZ178" i="5"/>
  <c r="HA178" i="5"/>
  <c r="HB178" i="5"/>
  <c r="HC178" i="5"/>
  <c r="HD178" i="5"/>
  <c r="HE178" i="5"/>
  <c r="HF178" i="5"/>
  <c r="HG178" i="5"/>
  <c r="HH178" i="5"/>
  <c r="HI178" i="5"/>
  <c r="HJ178" i="5"/>
  <c r="HK178" i="5"/>
  <c r="HL178" i="5"/>
  <c r="HM178" i="5"/>
  <c r="HN178" i="5"/>
  <c r="HO178" i="5"/>
  <c r="HP178" i="5"/>
  <c r="HQ178" i="5"/>
  <c r="HR178" i="5"/>
  <c r="HS178" i="5"/>
  <c r="HT178" i="5"/>
  <c r="HU178" i="5"/>
  <c r="HV178" i="5"/>
  <c r="HW178" i="5"/>
  <c r="HX178" i="5"/>
  <c r="HY178" i="5"/>
  <c r="HZ178" i="5"/>
  <c r="IA178" i="5"/>
  <c r="IB178" i="5"/>
  <c r="IC178" i="5"/>
  <c r="ID178" i="5"/>
  <c r="IE178" i="5"/>
  <c r="IF178" i="5"/>
  <c r="IG178" i="5"/>
  <c r="IH178" i="5"/>
  <c r="II178" i="5"/>
  <c r="IJ178" i="5"/>
  <c r="IK178" i="5"/>
  <c r="IL178" i="5"/>
  <c r="IM178" i="5"/>
  <c r="IN178" i="5"/>
  <c r="IO178" i="5"/>
  <c r="IP178" i="5"/>
  <c r="IQ178" i="5"/>
  <c r="IR178" i="5"/>
  <c r="IS178" i="5"/>
  <c r="IT178" i="5"/>
  <c r="IU178" i="5"/>
  <c r="IV178" i="5"/>
  <c r="IW178" i="5"/>
  <c r="IX178" i="5"/>
  <c r="IY178" i="5"/>
  <c r="FV179" i="5"/>
  <c r="FW179" i="5"/>
  <c r="FX179" i="5"/>
  <c r="FY179" i="5"/>
  <c r="FZ179" i="5"/>
  <c r="GA179" i="5"/>
  <c r="GB179" i="5"/>
  <c r="GC179" i="5"/>
  <c r="GD179" i="5"/>
  <c r="GE179" i="5"/>
  <c r="GF179" i="5"/>
  <c r="GG179" i="5"/>
  <c r="GH179" i="5"/>
  <c r="GI179" i="5"/>
  <c r="GJ179" i="5"/>
  <c r="GK179" i="5"/>
  <c r="GL179" i="5"/>
  <c r="GM179" i="5"/>
  <c r="GN179" i="5"/>
  <c r="GO179" i="5"/>
  <c r="GP179" i="5"/>
  <c r="GQ179" i="5"/>
  <c r="GR179" i="5"/>
  <c r="GS179" i="5"/>
  <c r="GT179" i="5"/>
  <c r="GU179" i="5"/>
  <c r="GV179" i="5"/>
  <c r="GW179" i="5"/>
  <c r="GX179" i="5"/>
  <c r="GY179" i="5"/>
  <c r="GZ179" i="5"/>
  <c r="HA179" i="5"/>
  <c r="HB179" i="5"/>
  <c r="HC179" i="5"/>
  <c r="HD179" i="5"/>
  <c r="HE179" i="5"/>
  <c r="HF179" i="5"/>
  <c r="HG179" i="5"/>
  <c r="HH179" i="5"/>
  <c r="HI179" i="5"/>
  <c r="HJ179" i="5"/>
  <c r="HK179" i="5"/>
  <c r="HL179" i="5"/>
  <c r="HM179" i="5"/>
  <c r="HN179" i="5"/>
  <c r="HO179" i="5"/>
  <c r="HP179" i="5"/>
  <c r="HQ179" i="5"/>
  <c r="HR179" i="5"/>
  <c r="HS179" i="5"/>
  <c r="HT179" i="5"/>
  <c r="HU179" i="5"/>
  <c r="HV179" i="5"/>
  <c r="HW179" i="5"/>
  <c r="HX179" i="5"/>
  <c r="HY179" i="5"/>
  <c r="HZ179" i="5"/>
  <c r="IA179" i="5"/>
  <c r="IB179" i="5"/>
  <c r="IC179" i="5"/>
  <c r="ID179" i="5"/>
  <c r="IE179" i="5"/>
  <c r="IF179" i="5"/>
  <c r="IG179" i="5"/>
  <c r="IH179" i="5"/>
  <c r="II179" i="5"/>
  <c r="IJ179" i="5"/>
  <c r="IK179" i="5"/>
  <c r="IL179" i="5"/>
  <c r="IM179" i="5"/>
  <c r="IN179" i="5"/>
  <c r="IO179" i="5"/>
  <c r="IP179" i="5"/>
  <c r="IQ179" i="5"/>
  <c r="IR179" i="5"/>
  <c r="IS179" i="5"/>
  <c r="IT179" i="5"/>
  <c r="IU179" i="5"/>
  <c r="IV179" i="5"/>
  <c r="IW179" i="5"/>
  <c r="IX179" i="5"/>
  <c r="IY179" i="5"/>
  <c r="FV180" i="5"/>
  <c r="FW180" i="5"/>
  <c r="FX180" i="5"/>
  <c r="FY180" i="5"/>
  <c r="FZ180" i="5"/>
  <c r="GA180" i="5"/>
  <c r="GB180" i="5"/>
  <c r="GC180" i="5"/>
  <c r="GD180" i="5"/>
  <c r="GE180" i="5"/>
  <c r="GF180" i="5"/>
  <c r="GG180" i="5"/>
  <c r="GH180" i="5"/>
  <c r="GI180" i="5"/>
  <c r="GJ180" i="5"/>
  <c r="GK180" i="5"/>
  <c r="GL180" i="5"/>
  <c r="GM180" i="5"/>
  <c r="GN180" i="5"/>
  <c r="GO180" i="5"/>
  <c r="GP180" i="5"/>
  <c r="GQ180" i="5"/>
  <c r="GR180" i="5"/>
  <c r="GS180" i="5"/>
  <c r="GT180" i="5"/>
  <c r="GU180" i="5"/>
  <c r="GV180" i="5"/>
  <c r="GW180" i="5"/>
  <c r="GX180" i="5"/>
  <c r="GY180" i="5"/>
  <c r="GZ180" i="5"/>
  <c r="HA180" i="5"/>
  <c r="HB180" i="5"/>
  <c r="HC180" i="5"/>
  <c r="HD180" i="5"/>
  <c r="HE180" i="5"/>
  <c r="HF180" i="5"/>
  <c r="HG180" i="5"/>
  <c r="HH180" i="5"/>
  <c r="HI180" i="5"/>
  <c r="HJ180" i="5"/>
  <c r="HK180" i="5"/>
  <c r="HL180" i="5"/>
  <c r="HM180" i="5"/>
  <c r="HN180" i="5"/>
  <c r="HO180" i="5"/>
  <c r="HP180" i="5"/>
  <c r="HQ180" i="5"/>
  <c r="HR180" i="5"/>
  <c r="HS180" i="5"/>
  <c r="HT180" i="5"/>
  <c r="HU180" i="5"/>
  <c r="HV180" i="5"/>
  <c r="HW180" i="5"/>
  <c r="HX180" i="5"/>
  <c r="HY180" i="5"/>
  <c r="HZ180" i="5"/>
  <c r="IA180" i="5"/>
  <c r="IB180" i="5"/>
  <c r="IC180" i="5"/>
  <c r="ID180" i="5"/>
  <c r="IE180" i="5"/>
  <c r="IF180" i="5"/>
  <c r="IG180" i="5"/>
  <c r="IH180" i="5"/>
  <c r="II180" i="5"/>
  <c r="IJ180" i="5"/>
  <c r="IK180" i="5"/>
  <c r="IL180" i="5"/>
  <c r="IM180" i="5"/>
  <c r="IN180" i="5"/>
  <c r="IO180" i="5"/>
  <c r="IP180" i="5"/>
  <c r="IQ180" i="5"/>
  <c r="IR180" i="5"/>
  <c r="IS180" i="5"/>
  <c r="IT180" i="5"/>
  <c r="IU180" i="5"/>
  <c r="IV180" i="5"/>
  <c r="IW180" i="5"/>
  <c r="IX180" i="5"/>
  <c r="IY180" i="5"/>
  <c r="FV181" i="5"/>
  <c r="FW181" i="5"/>
  <c r="FX181" i="5"/>
  <c r="FY181" i="5"/>
  <c r="FZ181" i="5"/>
  <c r="GA181" i="5"/>
  <c r="GB181" i="5"/>
  <c r="GC181" i="5"/>
  <c r="GD181" i="5"/>
  <c r="GE181" i="5"/>
  <c r="GF181" i="5"/>
  <c r="GG181" i="5"/>
  <c r="GH181" i="5"/>
  <c r="GI181" i="5"/>
  <c r="GJ181" i="5"/>
  <c r="GK181" i="5"/>
  <c r="GL181" i="5"/>
  <c r="GM181" i="5"/>
  <c r="GN181" i="5"/>
  <c r="GO181" i="5"/>
  <c r="GP181" i="5"/>
  <c r="GQ181" i="5"/>
  <c r="GR181" i="5"/>
  <c r="GS181" i="5"/>
  <c r="GT181" i="5"/>
  <c r="GU181" i="5"/>
  <c r="GV181" i="5"/>
  <c r="GW181" i="5"/>
  <c r="GX181" i="5"/>
  <c r="GY181" i="5"/>
  <c r="GZ181" i="5"/>
  <c r="HA181" i="5"/>
  <c r="HB181" i="5"/>
  <c r="HC181" i="5"/>
  <c r="HD181" i="5"/>
  <c r="HE181" i="5"/>
  <c r="HF181" i="5"/>
  <c r="HG181" i="5"/>
  <c r="HH181" i="5"/>
  <c r="HI181" i="5"/>
  <c r="HJ181" i="5"/>
  <c r="HK181" i="5"/>
  <c r="HL181" i="5"/>
  <c r="HM181" i="5"/>
  <c r="HN181" i="5"/>
  <c r="HO181" i="5"/>
  <c r="HP181" i="5"/>
  <c r="HQ181" i="5"/>
  <c r="HR181" i="5"/>
  <c r="HS181" i="5"/>
  <c r="HT181" i="5"/>
  <c r="HU181" i="5"/>
  <c r="HV181" i="5"/>
  <c r="HW181" i="5"/>
  <c r="HX181" i="5"/>
  <c r="HY181" i="5"/>
  <c r="HZ181" i="5"/>
  <c r="IA181" i="5"/>
  <c r="IB181" i="5"/>
  <c r="IC181" i="5"/>
  <c r="ID181" i="5"/>
  <c r="IE181" i="5"/>
  <c r="IF181" i="5"/>
  <c r="IG181" i="5"/>
  <c r="IH181" i="5"/>
  <c r="II181" i="5"/>
  <c r="IJ181" i="5"/>
  <c r="IK181" i="5"/>
  <c r="IL181" i="5"/>
  <c r="IM181" i="5"/>
  <c r="IN181" i="5"/>
  <c r="IO181" i="5"/>
  <c r="IP181" i="5"/>
  <c r="IQ181" i="5"/>
  <c r="IR181" i="5"/>
  <c r="IS181" i="5"/>
  <c r="IT181" i="5"/>
  <c r="IU181" i="5"/>
  <c r="IV181" i="5"/>
  <c r="IW181" i="5"/>
  <c r="IX181" i="5"/>
  <c r="IY181" i="5"/>
  <c r="FV182" i="5"/>
  <c r="FW182" i="5"/>
  <c r="FX182" i="5"/>
  <c r="FY182" i="5"/>
  <c r="FZ182" i="5"/>
  <c r="GA182" i="5"/>
  <c r="GB182" i="5"/>
  <c r="GC182" i="5"/>
  <c r="GD182" i="5"/>
  <c r="GE182" i="5"/>
  <c r="GF182" i="5"/>
  <c r="GG182" i="5"/>
  <c r="GH182" i="5"/>
  <c r="GI182" i="5"/>
  <c r="GJ182" i="5"/>
  <c r="GK182" i="5"/>
  <c r="GL182" i="5"/>
  <c r="GM182" i="5"/>
  <c r="GN182" i="5"/>
  <c r="GO182" i="5"/>
  <c r="GP182" i="5"/>
  <c r="GQ182" i="5"/>
  <c r="GR182" i="5"/>
  <c r="GS182" i="5"/>
  <c r="GT182" i="5"/>
  <c r="GU182" i="5"/>
  <c r="GV182" i="5"/>
  <c r="GW182" i="5"/>
  <c r="GX182" i="5"/>
  <c r="GY182" i="5"/>
  <c r="GZ182" i="5"/>
  <c r="HA182" i="5"/>
  <c r="HB182" i="5"/>
  <c r="HC182" i="5"/>
  <c r="HD182" i="5"/>
  <c r="HE182" i="5"/>
  <c r="HF182" i="5"/>
  <c r="HG182" i="5"/>
  <c r="HH182" i="5"/>
  <c r="HI182" i="5"/>
  <c r="HJ182" i="5"/>
  <c r="HK182" i="5"/>
  <c r="HL182" i="5"/>
  <c r="HM182" i="5"/>
  <c r="HN182" i="5"/>
  <c r="HO182" i="5"/>
  <c r="HP182" i="5"/>
  <c r="HQ182" i="5"/>
  <c r="HR182" i="5"/>
  <c r="HS182" i="5"/>
  <c r="HT182" i="5"/>
  <c r="HU182" i="5"/>
  <c r="HV182" i="5"/>
  <c r="HW182" i="5"/>
  <c r="HX182" i="5"/>
  <c r="HY182" i="5"/>
  <c r="HZ182" i="5"/>
  <c r="IA182" i="5"/>
  <c r="IB182" i="5"/>
  <c r="IC182" i="5"/>
  <c r="ID182" i="5"/>
  <c r="IE182" i="5"/>
  <c r="IF182" i="5"/>
  <c r="IG182" i="5"/>
  <c r="IH182" i="5"/>
  <c r="II182" i="5"/>
  <c r="IJ182" i="5"/>
  <c r="IK182" i="5"/>
  <c r="IL182" i="5"/>
  <c r="IM182" i="5"/>
  <c r="IN182" i="5"/>
  <c r="IO182" i="5"/>
  <c r="IP182" i="5"/>
  <c r="IQ182" i="5"/>
  <c r="IR182" i="5"/>
  <c r="IS182" i="5"/>
  <c r="IT182" i="5"/>
  <c r="IU182" i="5"/>
  <c r="IV182" i="5"/>
  <c r="IW182" i="5"/>
  <c r="IX182" i="5"/>
  <c r="IY182" i="5"/>
  <c r="FV183" i="5"/>
  <c r="FW183" i="5"/>
  <c r="FX183" i="5"/>
  <c r="FY183" i="5"/>
  <c r="FZ183" i="5"/>
  <c r="GA183" i="5"/>
  <c r="GB183" i="5"/>
  <c r="GC183" i="5"/>
  <c r="GD183" i="5"/>
  <c r="GE183" i="5"/>
  <c r="GF183" i="5"/>
  <c r="GG183" i="5"/>
  <c r="GH183" i="5"/>
  <c r="GI183" i="5"/>
  <c r="GJ183" i="5"/>
  <c r="GK183" i="5"/>
  <c r="GL183" i="5"/>
  <c r="GM183" i="5"/>
  <c r="GN183" i="5"/>
  <c r="GO183" i="5"/>
  <c r="GP183" i="5"/>
  <c r="GQ183" i="5"/>
  <c r="GR183" i="5"/>
  <c r="GS183" i="5"/>
  <c r="GT183" i="5"/>
  <c r="GU183" i="5"/>
  <c r="GV183" i="5"/>
  <c r="GW183" i="5"/>
  <c r="GX183" i="5"/>
  <c r="GY183" i="5"/>
  <c r="GZ183" i="5"/>
  <c r="HA183" i="5"/>
  <c r="HB183" i="5"/>
  <c r="HC183" i="5"/>
  <c r="HD183" i="5"/>
  <c r="HE183" i="5"/>
  <c r="HF183" i="5"/>
  <c r="HG183" i="5"/>
  <c r="HH183" i="5"/>
  <c r="HI183" i="5"/>
  <c r="HJ183" i="5"/>
  <c r="HK183" i="5"/>
  <c r="HL183" i="5"/>
  <c r="HM183" i="5"/>
  <c r="HN183" i="5"/>
  <c r="HO183" i="5"/>
  <c r="HP183" i="5"/>
  <c r="HQ183" i="5"/>
  <c r="HR183" i="5"/>
  <c r="HS183" i="5"/>
  <c r="HT183" i="5"/>
  <c r="HU183" i="5"/>
  <c r="HV183" i="5"/>
  <c r="HW183" i="5"/>
  <c r="HX183" i="5"/>
  <c r="HY183" i="5"/>
  <c r="HZ183" i="5"/>
  <c r="IA183" i="5"/>
  <c r="IB183" i="5"/>
  <c r="IC183" i="5"/>
  <c r="ID183" i="5"/>
  <c r="IE183" i="5"/>
  <c r="IF183" i="5"/>
  <c r="IG183" i="5"/>
  <c r="IH183" i="5"/>
  <c r="II183" i="5"/>
  <c r="IJ183" i="5"/>
  <c r="IK183" i="5"/>
  <c r="IL183" i="5"/>
  <c r="IM183" i="5"/>
  <c r="IN183" i="5"/>
  <c r="IO183" i="5"/>
  <c r="IP183" i="5"/>
  <c r="IQ183" i="5"/>
  <c r="IR183" i="5"/>
  <c r="IS183" i="5"/>
  <c r="IT183" i="5"/>
  <c r="IU183" i="5"/>
  <c r="IV183" i="5"/>
  <c r="IW183" i="5"/>
  <c r="IX183" i="5"/>
  <c r="IY183" i="5"/>
  <c r="FV184" i="5"/>
  <c r="FW184" i="5"/>
  <c r="FX184" i="5"/>
  <c r="FY184" i="5"/>
  <c r="FZ184" i="5"/>
  <c r="GA184" i="5"/>
  <c r="GB184" i="5"/>
  <c r="GC184" i="5"/>
  <c r="GD184" i="5"/>
  <c r="GE184" i="5"/>
  <c r="GF184" i="5"/>
  <c r="GG184" i="5"/>
  <c r="GH184" i="5"/>
  <c r="GI184" i="5"/>
  <c r="GJ184" i="5"/>
  <c r="GK184" i="5"/>
  <c r="GL184" i="5"/>
  <c r="GM184" i="5"/>
  <c r="GN184" i="5"/>
  <c r="GO184" i="5"/>
  <c r="GP184" i="5"/>
  <c r="GQ184" i="5"/>
  <c r="GR184" i="5"/>
  <c r="GS184" i="5"/>
  <c r="GT184" i="5"/>
  <c r="GU184" i="5"/>
  <c r="GV184" i="5"/>
  <c r="GW184" i="5"/>
  <c r="GX184" i="5"/>
  <c r="GY184" i="5"/>
  <c r="GZ184" i="5"/>
  <c r="HA184" i="5"/>
  <c r="HB184" i="5"/>
  <c r="HC184" i="5"/>
  <c r="HD184" i="5"/>
  <c r="HE184" i="5"/>
  <c r="HF184" i="5"/>
  <c r="HG184" i="5"/>
  <c r="HH184" i="5"/>
  <c r="HI184" i="5"/>
  <c r="HJ184" i="5"/>
  <c r="HK184" i="5"/>
  <c r="HL184" i="5"/>
  <c r="HM184" i="5"/>
  <c r="HN184" i="5"/>
  <c r="HO184" i="5"/>
  <c r="HP184" i="5"/>
  <c r="HQ184" i="5"/>
  <c r="HR184" i="5"/>
  <c r="HS184" i="5"/>
  <c r="HT184" i="5"/>
  <c r="HU184" i="5"/>
  <c r="HV184" i="5"/>
  <c r="HW184" i="5"/>
  <c r="HX184" i="5"/>
  <c r="HY184" i="5"/>
  <c r="HZ184" i="5"/>
  <c r="IA184" i="5"/>
  <c r="IB184" i="5"/>
  <c r="IC184" i="5"/>
  <c r="ID184" i="5"/>
  <c r="IE184" i="5"/>
  <c r="IF184" i="5"/>
  <c r="IG184" i="5"/>
  <c r="IH184" i="5"/>
  <c r="II184" i="5"/>
  <c r="IJ184" i="5"/>
  <c r="IK184" i="5"/>
  <c r="IL184" i="5"/>
  <c r="IM184" i="5"/>
  <c r="IN184" i="5"/>
  <c r="IO184" i="5"/>
  <c r="IP184" i="5"/>
  <c r="IQ184" i="5"/>
  <c r="IR184" i="5"/>
  <c r="IS184" i="5"/>
  <c r="IT184" i="5"/>
  <c r="IU184" i="5"/>
  <c r="IV184" i="5"/>
  <c r="IW184" i="5"/>
  <c r="IX184" i="5"/>
  <c r="IY184" i="5"/>
  <c r="FV185" i="5"/>
  <c r="FW185" i="5"/>
  <c r="FX185" i="5"/>
  <c r="FY185" i="5"/>
  <c r="FZ185" i="5"/>
  <c r="GA185" i="5"/>
  <c r="GB185" i="5"/>
  <c r="GC185" i="5"/>
  <c r="GD185" i="5"/>
  <c r="GE185" i="5"/>
  <c r="GF185" i="5"/>
  <c r="GG185" i="5"/>
  <c r="GH185" i="5"/>
  <c r="GI185" i="5"/>
  <c r="GJ185" i="5"/>
  <c r="GK185" i="5"/>
  <c r="GL185" i="5"/>
  <c r="GM185" i="5"/>
  <c r="GN185" i="5"/>
  <c r="GO185" i="5"/>
  <c r="GP185" i="5"/>
  <c r="GQ185" i="5"/>
  <c r="GR185" i="5"/>
  <c r="GS185" i="5"/>
  <c r="GT185" i="5"/>
  <c r="GU185" i="5"/>
  <c r="GV185" i="5"/>
  <c r="GW185" i="5"/>
  <c r="GX185" i="5"/>
  <c r="GY185" i="5"/>
  <c r="GZ185" i="5"/>
  <c r="HA185" i="5"/>
  <c r="HB185" i="5"/>
  <c r="HC185" i="5"/>
  <c r="HD185" i="5"/>
  <c r="HE185" i="5"/>
  <c r="HF185" i="5"/>
  <c r="HG185" i="5"/>
  <c r="HH185" i="5"/>
  <c r="HI185" i="5"/>
  <c r="HJ185" i="5"/>
  <c r="HK185" i="5"/>
  <c r="HL185" i="5"/>
  <c r="HM185" i="5"/>
  <c r="HN185" i="5"/>
  <c r="HO185" i="5"/>
  <c r="HP185" i="5"/>
  <c r="HQ185" i="5"/>
  <c r="HR185" i="5"/>
  <c r="HS185" i="5"/>
  <c r="HT185" i="5"/>
  <c r="HU185" i="5"/>
  <c r="HV185" i="5"/>
  <c r="HW185" i="5"/>
  <c r="HX185" i="5"/>
  <c r="HY185" i="5"/>
  <c r="HZ185" i="5"/>
  <c r="IA185" i="5"/>
  <c r="IB185" i="5"/>
  <c r="IC185" i="5"/>
  <c r="ID185" i="5"/>
  <c r="IE185" i="5"/>
  <c r="IF185" i="5"/>
  <c r="IG185" i="5"/>
  <c r="IH185" i="5"/>
  <c r="II185" i="5"/>
  <c r="IJ185" i="5"/>
  <c r="IK185" i="5"/>
  <c r="IL185" i="5"/>
  <c r="IM185" i="5"/>
  <c r="IN185" i="5"/>
  <c r="IO185" i="5"/>
  <c r="IP185" i="5"/>
  <c r="IQ185" i="5"/>
  <c r="IR185" i="5"/>
  <c r="IS185" i="5"/>
  <c r="IT185" i="5"/>
  <c r="IU185" i="5"/>
  <c r="IV185" i="5"/>
  <c r="IW185" i="5"/>
  <c r="IX185" i="5"/>
  <c r="IY185" i="5"/>
  <c r="FV186" i="5"/>
  <c r="FW186" i="5"/>
  <c r="FX186" i="5"/>
  <c r="FY186" i="5"/>
  <c r="FZ186" i="5"/>
  <c r="GA186" i="5"/>
  <c r="GB186" i="5"/>
  <c r="GC186" i="5"/>
  <c r="GD186" i="5"/>
  <c r="GE186" i="5"/>
  <c r="GF186" i="5"/>
  <c r="GG186" i="5"/>
  <c r="GH186" i="5"/>
  <c r="GI186" i="5"/>
  <c r="GJ186" i="5"/>
  <c r="GK186" i="5"/>
  <c r="GL186" i="5"/>
  <c r="GM186" i="5"/>
  <c r="GN186" i="5"/>
  <c r="GO186" i="5"/>
  <c r="GP186" i="5"/>
  <c r="GQ186" i="5"/>
  <c r="GR186" i="5"/>
  <c r="GS186" i="5"/>
  <c r="GT186" i="5"/>
  <c r="GU186" i="5"/>
  <c r="GV186" i="5"/>
  <c r="GW186" i="5"/>
  <c r="GX186" i="5"/>
  <c r="GY186" i="5"/>
  <c r="GZ186" i="5"/>
  <c r="HA186" i="5"/>
  <c r="HB186" i="5"/>
  <c r="HC186" i="5"/>
  <c r="HD186" i="5"/>
  <c r="HE186" i="5"/>
  <c r="HF186" i="5"/>
  <c r="HG186" i="5"/>
  <c r="HH186" i="5"/>
  <c r="HI186" i="5"/>
  <c r="HJ186" i="5"/>
  <c r="HK186" i="5"/>
  <c r="HL186" i="5"/>
  <c r="HM186" i="5"/>
  <c r="HN186" i="5"/>
  <c r="HO186" i="5"/>
  <c r="HP186" i="5"/>
  <c r="HQ186" i="5"/>
  <c r="HR186" i="5"/>
  <c r="HS186" i="5"/>
  <c r="HT186" i="5"/>
  <c r="HU186" i="5"/>
  <c r="HV186" i="5"/>
  <c r="HW186" i="5"/>
  <c r="HX186" i="5"/>
  <c r="HY186" i="5"/>
  <c r="HZ186" i="5"/>
  <c r="IA186" i="5"/>
  <c r="IB186" i="5"/>
  <c r="IC186" i="5"/>
  <c r="ID186" i="5"/>
  <c r="IE186" i="5"/>
  <c r="IF186" i="5"/>
  <c r="IG186" i="5"/>
  <c r="IH186" i="5"/>
  <c r="II186" i="5"/>
  <c r="IJ186" i="5"/>
  <c r="IK186" i="5"/>
  <c r="IL186" i="5"/>
  <c r="IM186" i="5"/>
  <c r="IN186" i="5"/>
  <c r="IO186" i="5"/>
  <c r="IP186" i="5"/>
  <c r="IQ186" i="5"/>
  <c r="IR186" i="5"/>
  <c r="IS186" i="5"/>
  <c r="IT186" i="5"/>
  <c r="IU186" i="5"/>
  <c r="IV186" i="5"/>
  <c r="IW186" i="5"/>
  <c r="IX186" i="5"/>
  <c r="IY186" i="5"/>
  <c r="FV187" i="5"/>
  <c r="FW187" i="5"/>
  <c r="FX187" i="5"/>
  <c r="FY187" i="5"/>
  <c r="FZ187" i="5"/>
  <c r="GA187" i="5"/>
  <c r="GB187" i="5"/>
  <c r="GC187" i="5"/>
  <c r="GD187" i="5"/>
  <c r="GE187" i="5"/>
  <c r="GF187" i="5"/>
  <c r="GG187" i="5"/>
  <c r="GH187" i="5"/>
  <c r="GI187" i="5"/>
  <c r="GJ187" i="5"/>
  <c r="GK187" i="5"/>
  <c r="GL187" i="5"/>
  <c r="GM187" i="5"/>
  <c r="GN187" i="5"/>
  <c r="GO187" i="5"/>
  <c r="GP187" i="5"/>
  <c r="GQ187" i="5"/>
  <c r="GR187" i="5"/>
  <c r="GS187" i="5"/>
  <c r="GT187" i="5"/>
  <c r="GU187" i="5"/>
  <c r="GV187" i="5"/>
  <c r="GW187" i="5"/>
  <c r="GX187" i="5"/>
  <c r="GY187" i="5"/>
  <c r="GZ187" i="5"/>
  <c r="HA187" i="5"/>
  <c r="HB187" i="5"/>
  <c r="HC187" i="5"/>
  <c r="HD187" i="5"/>
  <c r="HE187" i="5"/>
  <c r="HF187" i="5"/>
  <c r="HG187" i="5"/>
  <c r="HH187" i="5"/>
  <c r="HI187" i="5"/>
  <c r="HJ187" i="5"/>
  <c r="HK187" i="5"/>
  <c r="HL187" i="5"/>
  <c r="HM187" i="5"/>
  <c r="HN187" i="5"/>
  <c r="HO187" i="5"/>
  <c r="HP187" i="5"/>
  <c r="HQ187" i="5"/>
  <c r="HR187" i="5"/>
  <c r="HS187" i="5"/>
  <c r="HT187" i="5"/>
  <c r="HU187" i="5"/>
  <c r="HV187" i="5"/>
  <c r="HW187" i="5"/>
  <c r="HX187" i="5"/>
  <c r="HY187" i="5"/>
  <c r="HZ187" i="5"/>
  <c r="IA187" i="5"/>
  <c r="IB187" i="5"/>
  <c r="IC187" i="5"/>
  <c r="ID187" i="5"/>
  <c r="IE187" i="5"/>
  <c r="IF187" i="5"/>
  <c r="IG187" i="5"/>
  <c r="IH187" i="5"/>
  <c r="II187" i="5"/>
  <c r="IJ187" i="5"/>
  <c r="IK187" i="5"/>
  <c r="IL187" i="5"/>
  <c r="IM187" i="5"/>
  <c r="IN187" i="5"/>
  <c r="IO187" i="5"/>
  <c r="IP187" i="5"/>
  <c r="IQ187" i="5"/>
  <c r="IR187" i="5"/>
  <c r="IS187" i="5"/>
  <c r="IT187" i="5"/>
  <c r="IU187" i="5"/>
  <c r="IV187" i="5"/>
  <c r="IW187" i="5"/>
  <c r="IX187" i="5"/>
  <c r="IY187" i="5"/>
  <c r="FV188" i="5"/>
  <c r="FW188" i="5"/>
  <c r="FX188" i="5"/>
  <c r="FY188" i="5"/>
  <c r="FZ188" i="5"/>
  <c r="GA188" i="5"/>
  <c r="GB188" i="5"/>
  <c r="GC188" i="5"/>
  <c r="GD188" i="5"/>
  <c r="GE188" i="5"/>
  <c r="GF188" i="5"/>
  <c r="GG188" i="5"/>
  <c r="GH188" i="5"/>
  <c r="GI188" i="5"/>
  <c r="GJ188" i="5"/>
  <c r="GK188" i="5"/>
  <c r="GL188" i="5"/>
  <c r="GM188" i="5"/>
  <c r="GN188" i="5"/>
  <c r="GO188" i="5"/>
  <c r="GP188" i="5"/>
  <c r="GQ188" i="5"/>
  <c r="GR188" i="5"/>
  <c r="GS188" i="5"/>
  <c r="GT188" i="5"/>
  <c r="GU188" i="5"/>
  <c r="GV188" i="5"/>
  <c r="GW188" i="5"/>
  <c r="GX188" i="5"/>
  <c r="GY188" i="5"/>
  <c r="GZ188" i="5"/>
  <c r="HA188" i="5"/>
  <c r="HB188" i="5"/>
  <c r="HC188" i="5"/>
  <c r="HD188" i="5"/>
  <c r="HE188" i="5"/>
  <c r="HF188" i="5"/>
  <c r="HG188" i="5"/>
  <c r="HH188" i="5"/>
  <c r="HI188" i="5"/>
  <c r="HJ188" i="5"/>
  <c r="HK188" i="5"/>
  <c r="HL188" i="5"/>
  <c r="HM188" i="5"/>
  <c r="HN188" i="5"/>
  <c r="HO188" i="5"/>
  <c r="HP188" i="5"/>
  <c r="HQ188" i="5"/>
  <c r="HR188" i="5"/>
  <c r="HS188" i="5"/>
  <c r="HT188" i="5"/>
  <c r="HU188" i="5"/>
  <c r="HV188" i="5"/>
  <c r="HW188" i="5"/>
  <c r="HX188" i="5"/>
  <c r="HY188" i="5"/>
  <c r="HZ188" i="5"/>
  <c r="IA188" i="5"/>
  <c r="IB188" i="5"/>
  <c r="IC188" i="5"/>
  <c r="ID188" i="5"/>
  <c r="IE188" i="5"/>
  <c r="IF188" i="5"/>
  <c r="IG188" i="5"/>
  <c r="IH188" i="5"/>
  <c r="II188" i="5"/>
  <c r="IJ188" i="5"/>
  <c r="IK188" i="5"/>
  <c r="IL188" i="5"/>
  <c r="IM188" i="5"/>
  <c r="IN188" i="5"/>
  <c r="IO188" i="5"/>
  <c r="IP188" i="5"/>
  <c r="IQ188" i="5"/>
  <c r="IR188" i="5"/>
  <c r="IS188" i="5"/>
  <c r="IT188" i="5"/>
  <c r="IU188" i="5"/>
  <c r="IV188" i="5"/>
  <c r="IW188" i="5"/>
  <c r="IX188" i="5"/>
  <c r="IY188" i="5"/>
  <c r="FV189" i="5"/>
  <c r="FW189" i="5"/>
  <c r="FX189" i="5"/>
  <c r="FY189" i="5"/>
  <c r="FZ189" i="5"/>
  <c r="GA189" i="5"/>
  <c r="GB189" i="5"/>
  <c r="GC189" i="5"/>
  <c r="GD189" i="5"/>
  <c r="GE189" i="5"/>
  <c r="GF189" i="5"/>
  <c r="GG189" i="5"/>
  <c r="GH189" i="5"/>
  <c r="GI189" i="5"/>
  <c r="GJ189" i="5"/>
  <c r="GK189" i="5"/>
  <c r="GL189" i="5"/>
  <c r="GM189" i="5"/>
  <c r="GN189" i="5"/>
  <c r="GO189" i="5"/>
  <c r="GP189" i="5"/>
  <c r="GQ189" i="5"/>
  <c r="GR189" i="5"/>
  <c r="GS189" i="5"/>
  <c r="GT189" i="5"/>
  <c r="GU189" i="5"/>
  <c r="GV189" i="5"/>
  <c r="GW189" i="5"/>
  <c r="GX189" i="5"/>
  <c r="GY189" i="5"/>
  <c r="GZ189" i="5"/>
  <c r="HA189" i="5"/>
  <c r="HB189" i="5"/>
  <c r="HC189" i="5"/>
  <c r="HD189" i="5"/>
  <c r="HE189" i="5"/>
  <c r="HF189" i="5"/>
  <c r="HG189" i="5"/>
  <c r="HH189" i="5"/>
  <c r="HI189" i="5"/>
  <c r="HJ189" i="5"/>
  <c r="HK189" i="5"/>
  <c r="HL189" i="5"/>
  <c r="HM189" i="5"/>
  <c r="HN189" i="5"/>
  <c r="HO189" i="5"/>
  <c r="HP189" i="5"/>
  <c r="HQ189" i="5"/>
  <c r="HR189" i="5"/>
  <c r="HS189" i="5"/>
  <c r="HT189" i="5"/>
  <c r="HU189" i="5"/>
  <c r="HV189" i="5"/>
  <c r="HW189" i="5"/>
  <c r="HX189" i="5"/>
  <c r="HY189" i="5"/>
  <c r="HZ189" i="5"/>
  <c r="IA189" i="5"/>
  <c r="IB189" i="5"/>
  <c r="IC189" i="5"/>
  <c r="ID189" i="5"/>
  <c r="IE189" i="5"/>
  <c r="IF189" i="5"/>
  <c r="IG189" i="5"/>
  <c r="IH189" i="5"/>
  <c r="II189" i="5"/>
  <c r="IJ189" i="5"/>
  <c r="IK189" i="5"/>
  <c r="IL189" i="5"/>
  <c r="IM189" i="5"/>
  <c r="IN189" i="5"/>
  <c r="IO189" i="5"/>
  <c r="IP189" i="5"/>
  <c r="IQ189" i="5"/>
  <c r="IR189" i="5"/>
  <c r="IS189" i="5"/>
  <c r="IT189" i="5"/>
  <c r="IU189" i="5"/>
  <c r="IV189" i="5"/>
  <c r="IW189" i="5"/>
  <c r="IX189" i="5"/>
  <c r="IY189" i="5"/>
  <c r="FV190" i="5"/>
  <c r="FW190" i="5"/>
  <c r="FX190" i="5"/>
  <c r="FY190" i="5"/>
  <c r="FZ190" i="5"/>
  <c r="GA190" i="5"/>
  <c r="GB190" i="5"/>
  <c r="GC190" i="5"/>
  <c r="GD190" i="5"/>
  <c r="GE190" i="5"/>
  <c r="GF190" i="5"/>
  <c r="GG190" i="5"/>
  <c r="GH190" i="5"/>
  <c r="GI190" i="5"/>
  <c r="GJ190" i="5"/>
  <c r="GK190" i="5"/>
  <c r="GL190" i="5"/>
  <c r="GM190" i="5"/>
  <c r="GN190" i="5"/>
  <c r="GO190" i="5"/>
  <c r="GP190" i="5"/>
  <c r="GQ190" i="5"/>
  <c r="GR190" i="5"/>
  <c r="GS190" i="5"/>
  <c r="GT190" i="5"/>
  <c r="GU190" i="5"/>
  <c r="GV190" i="5"/>
  <c r="GW190" i="5"/>
  <c r="GX190" i="5"/>
  <c r="GY190" i="5"/>
  <c r="GZ190" i="5"/>
  <c r="HA190" i="5"/>
  <c r="HB190" i="5"/>
  <c r="HC190" i="5"/>
  <c r="HD190" i="5"/>
  <c r="HE190" i="5"/>
  <c r="HF190" i="5"/>
  <c r="HG190" i="5"/>
  <c r="HH190" i="5"/>
  <c r="HI190" i="5"/>
  <c r="HJ190" i="5"/>
  <c r="HK190" i="5"/>
  <c r="HL190" i="5"/>
  <c r="HM190" i="5"/>
  <c r="HN190" i="5"/>
  <c r="HO190" i="5"/>
  <c r="HP190" i="5"/>
  <c r="HQ190" i="5"/>
  <c r="HR190" i="5"/>
  <c r="HS190" i="5"/>
  <c r="HT190" i="5"/>
  <c r="HU190" i="5"/>
  <c r="HV190" i="5"/>
  <c r="HW190" i="5"/>
  <c r="HX190" i="5"/>
  <c r="HY190" i="5"/>
  <c r="HZ190" i="5"/>
  <c r="IA190" i="5"/>
  <c r="IB190" i="5"/>
  <c r="IC190" i="5"/>
  <c r="ID190" i="5"/>
  <c r="IE190" i="5"/>
  <c r="IF190" i="5"/>
  <c r="IG190" i="5"/>
  <c r="IH190" i="5"/>
  <c r="II190" i="5"/>
  <c r="IJ190" i="5"/>
  <c r="IK190" i="5"/>
  <c r="IL190" i="5"/>
  <c r="IM190" i="5"/>
  <c r="IN190" i="5"/>
  <c r="IO190" i="5"/>
  <c r="IP190" i="5"/>
  <c r="IQ190" i="5"/>
  <c r="IR190" i="5"/>
  <c r="IS190" i="5"/>
  <c r="IT190" i="5"/>
  <c r="IU190" i="5"/>
  <c r="IV190" i="5"/>
  <c r="IW190" i="5"/>
  <c r="IX190" i="5"/>
  <c r="IY190" i="5"/>
  <c r="FV191" i="5"/>
  <c r="FW191" i="5"/>
  <c r="FX191" i="5"/>
  <c r="FY191" i="5"/>
  <c r="FZ191" i="5"/>
  <c r="GA191" i="5"/>
  <c r="GB191" i="5"/>
  <c r="GC191" i="5"/>
  <c r="GD191" i="5"/>
  <c r="GE191" i="5"/>
  <c r="GF191" i="5"/>
  <c r="GG191" i="5"/>
  <c r="GH191" i="5"/>
  <c r="GI191" i="5"/>
  <c r="GJ191" i="5"/>
  <c r="GK191" i="5"/>
  <c r="GL191" i="5"/>
  <c r="GM191" i="5"/>
  <c r="GN191" i="5"/>
  <c r="GO191" i="5"/>
  <c r="GP191" i="5"/>
  <c r="GQ191" i="5"/>
  <c r="GR191" i="5"/>
  <c r="GS191" i="5"/>
  <c r="GT191" i="5"/>
  <c r="GU191" i="5"/>
  <c r="GV191" i="5"/>
  <c r="GW191" i="5"/>
  <c r="GX191" i="5"/>
  <c r="GY191" i="5"/>
  <c r="GZ191" i="5"/>
  <c r="HA191" i="5"/>
  <c r="HB191" i="5"/>
  <c r="HC191" i="5"/>
  <c r="HD191" i="5"/>
  <c r="HE191" i="5"/>
  <c r="HF191" i="5"/>
  <c r="HG191" i="5"/>
  <c r="HH191" i="5"/>
  <c r="HI191" i="5"/>
  <c r="HJ191" i="5"/>
  <c r="HK191" i="5"/>
  <c r="HL191" i="5"/>
  <c r="HM191" i="5"/>
  <c r="HN191" i="5"/>
  <c r="HO191" i="5"/>
  <c r="HP191" i="5"/>
  <c r="HQ191" i="5"/>
  <c r="HR191" i="5"/>
  <c r="HS191" i="5"/>
  <c r="HT191" i="5"/>
  <c r="HU191" i="5"/>
  <c r="HV191" i="5"/>
  <c r="HW191" i="5"/>
  <c r="HX191" i="5"/>
  <c r="HY191" i="5"/>
  <c r="HZ191" i="5"/>
  <c r="IA191" i="5"/>
  <c r="IB191" i="5"/>
  <c r="IC191" i="5"/>
  <c r="ID191" i="5"/>
  <c r="IE191" i="5"/>
  <c r="IF191" i="5"/>
  <c r="IG191" i="5"/>
  <c r="IH191" i="5"/>
  <c r="II191" i="5"/>
  <c r="IJ191" i="5"/>
  <c r="IK191" i="5"/>
  <c r="IL191" i="5"/>
  <c r="IM191" i="5"/>
  <c r="IN191" i="5"/>
  <c r="IO191" i="5"/>
  <c r="IP191" i="5"/>
  <c r="IQ191" i="5"/>
  <c r="IR191" i="5"/>
  <c r="IS191" i="5"/>
  <c r="IT191" i="5"/>
  <c r="IU191" i="5"/>
  <c r="IV191" i="5"/>
  <c r="IW191" i="5"/>
  <c r="IX191" i="5"/>
  <c r="IY191" i="5"/>
  <c r="FV192" i="5"/>
  <c r="FW192" i="5"/>
  <c r="FX192" i="5"/>
  <c r="FY192" i="5"/>
  <c r="FZ192" i="5"/>
  <c r="GA192" i="5"/>
  <c r="GB192" i="5"/>
  <c r="GC192" i="5"/>
  <c r="GD192" i="5"/>
  <c r="GE192" i="5"/>
  <c r="GF192" i="5"/>
  <c r="GG192" i="5"/>
  <c r="GH192" i="5"/>
  <c r="GI192" i="5"/>
  <c r="GJ192" i="5"/>
  <c r="GK192" i="5"/>
  <c r="GL192" i="5"/>
  <c r="GM192" i="5"/>
  <c r="GN192" i="5"/>
  <c r="GO192" i="5"/>
  <c r="GP192" i="5"/>
  <c r="GQ192" i="5"/>
  <c r="GR192" i="5"/>
  <c r="GS192" i="5"/>
  <c r="GT192" i="5"/>
  <c r="GU192" i="5"/>
  <c r="GV192" i="5"/>
  <c r="GW192" i="5"/>
  <c r="GX192" i="5"/>
  <c r="GY192" i="5"/>
  <c r="GZ192" i="5"/>
  <c r="HA192" i="5"/>
  <c r="HB192" i="5"/>
  <c r="HC192" i="5"/>
  <c r="HD192" i="5"/>
  <c r="HE192" i="5"/>
  <c r="HF192" i="5"/>
  <c r="HG192" i="5"/>
  <c r="HH192" i="5"/>
  <c r="HI192" i="5"/>
  <c r="HJ192" i="5"/>
  <c r="HK192" i="5"/>
  <c r="HL192" i="5"/>
  <c r="HM192" i="5"/>
  <c r="HN192" i="5"/>
  <c r="HO192" i="5"/>
  <c r="HP192" i="5"/>
  <c r="HQ192" i="5"/>
  <c r="HR192" i="5"/>
  <c r="HS192" i="5"/>
  <c r="HT192" i="5"/>
  <c r="HU192" i="5"/>
  <c r="HV192" i="5"/>
  <c r="HW192" i="5"/>
  <c r="HX192" i="5"/>
  <c r="HY192" i="5"/>
  <c r="HZ192" i="5"/>
  <c r="IA192" i="5"/>
  <c r="IB192" i="5"/>
  <c r="IC192" i="5"/>
  <c r="ID192" i="5"/>
  <c r="IE192" i="5"/>
  <c r="IF192" i="5"/>
  <c r="IG192" i="5"/>
  <c r="IH192" i="5"/>
  <c r="II192" i="5"/>
  <c r="IJ192" i="5"/>
  <c r="IK192" i="5"/>
  <c r="IL192" i="5"/>
  <c r="IM192" i="5"/>
  <c r="IN192" i="5"/>
  <c r="IO192" i="5"/>
  <c r="IP192" i="5"/>
  <c r="IQ192" i="5"/>
  <c r="IR192" i="5"/>
  <c r="IS192" i="5"/>
  <c r="IT192" i="5"/>
  <c r="IU192" i="5"/>
  <c r="IV192" i="5"/>
  <c r="IW192" i="5"/>
  <c r="IX192" i="5"/>
  <c r="IY192" i="5"/>
  <c r="FV193" i="5"/>
  <c r="FW193" i="5"/>
  <c r="FX193" i="5"/>
  <c r="FY193" i="5"/>
  <c r="FZ193" i="5"/>
  <c r="GA193" i="5"/>
  <c r="GB193" i="5"/>
  <c r="GC193" i="5"/>
  <c r="GD193" i="5"/>
  <c r="GE193" i="5"/>
  <c r="GF193" i="5"/>
  <c r="GG193" i="5"/>
  <c r="GH193" i="5"/>
  <c r="GI193" i="5"/>
  <c r="GJ193" i="5"/>
  <c r="GK193" i="5"/>
  <c r="GL193" i="5"/>
  <c r="GM193" i="5"/>
  <c r="GN193" i="5"/>
  <c r="GO193" i="5"/>
  <c r="GP193" i="5"/>
  <c r="GQ193" i="5"/>
  <c r="GR193" i="5"/>
  <c r="GS193" i="5"/>
  <c r="GT193" i="5"/>
  <c r="GU193" i="5"/>
  <c r="GV193" i="5"/>
  <c r="GW193" i="5"/>
  <c r="GX193" i="5"/>
  <c r="GY193" i="5"/>
  <c r="GZ193" i="5"/>
  <c r="HA193" i="5"/>
  <c r="HB193" i="5"/>
  <c r="HC193" i="5"/>
  <c r="HD193" i="5"/>
  <c r="HE193" i="5"/>
  <c r="HF193" i="5"/>
  <c r="HG193" i="5"/>
  <c r="HH193" i="5"/>
  <c r="HI193" i="5"/>
  <c r="HJ193" i="5"/>
  <c r="HK193" i="5"/>
  <c r="HL193" i="5"/>
  <c r="HM193" i="5"/>
  <c r="HN193" i="5"/>
  <c r="HO193" i="5"/>
  <c r="HP193" i="5"/>
  <c r="HQ193" i="5"/>
  <c r="HR193" i="5"/>
  <c r="HS193" i="5"/>
  <c r="HT193" i="5"/>
  <c r="HU193" i="5"/>
  <c r="HV193" i="5"/>
  <c r="HW193" i="5"/>
  <c r="HX193" i="5"/>
  <c r="HY193" i="5"/>
  <c r="HZ193" i="5"/>
  <c r="IA193" i="5"/>
  <c r="IB193" i="5"/>
  <c r="IC193" i="5"/>
  <c r="ID193" i="5"/>
  <c r="IE193" i="5"/>
  <c r="IF193" i="5"/>
  <c r="IG193" i="5"/>
  <c r="IH193" i="5"/>
  <c r="II193" i="5"/>
  <c r="IJ193" i="5"/>
  <c r="IK193" i="5"/>
  <c r="IL193" i="5"/>
  <c r="IM193" i="5"/>
  <c r="IN193" i="5"/>
  <c r="IO193" i="5"/>
  <c r="IP193" i="5"/>
  <c r="IQ193" i="5"/>
  <c r="IR193" i="5"/>
  <c r="IS193" i="5"/>
  <c r="IT193" i="5"/>
  <c r="IU193" i="5"/>
  <c r="IV193" i="5"/>
  <c r="IW193" i="5"/>
  <c r="IX193" i="5"/>
  <c r="IY193" i="5"/>
  <c r="FV194" i="5"/>
  <c r="FW194" i="5"/>
  <c r="FX194" i="5"/>
  <c r="FY194" i="5"/>
  <c r="FZ194" i="5"/>
  <c r="GA194" i="5"/>
  <c r="GB194" i="5"/>
  <c r="GC194" i="5"/>
  <c r="GD194" i="5"/>
  <c r="GE194" i="5"/>
  <c r="GF194" i="5"/>
  <c r="GG194" i="5"/>
  <c r="GH194" i="5"/>
  <c r="GI194" i="5"/>
  <c r="GJ194" i="5"/>
  <c r="GK194" i="5"/>
  <c r="GL194" i="5"/>
  <c r="GM194" i="5"/>
  <c r="GN194" i="5"/>
  <c r="GO194" i="5"/>
  <c r="GP194" i="5"/>
  <c r="GQ194" i="5"/>
  <c r="GR194" i="5"/>
  <c r="GS194" i="5"/>
  <c r="GT194" i="5"/>
  <c r="GU194" i="5"/>
  <c r="GV194" i="5"/>
  <c r="GW194" i="5"/>
  <c r="GX194" i="5"/>
  <c r="GY194" i="5"/>
  <c r="GZ194" i="5"/>
  <c r="HA194" i="5"/>
  <c r="HB194" i="5"/>
  <c r="HC194" i="5"/>
  <c r="HD194" i="5"/>
  <c r="HE194" i="5"/>
  <c r="HF194" i="5"/>
  <c r="HG194" i="5"/>
  <c r="HH194" i="5"/>
  <c r="HI194" i="5"/>
  <c r="HJ194" i="5"/>
  <c r="HK194" i="5"/>
  <c r="HL194" i="5"/>
  <c r="HM194" i="5"/>
  <c r="HN194" i="5"/>
  <c r="HO194" i="5"/>
  <c r="HP194" i="5"/>
  <c r="HQ194" i="5"/>
  <c r="HR194" i="5"/>
  <c r="HS194" i="5"/>
  <c r="HT194" i="5"/>
  <c r="HU194" i="5"/>
  <c r="HV194" i="5"/>
  <c r="HW194" i="5"/>
  <c r="HX194" i="5"/>
  <c r="HY194" i="5"/>
  <c r="HZ194" i="5"/>
  <c r="IA194" i="5"/>
  <c r="IB194" i="5"/>
  <c r="IC194" i="5"/>
  <c r="ID194" i="5"/>
  <c r="IE194" i="5"/>
  <c r="IF194" i="5"/>
  <c r="IG194" i="5"/>
  <c r="IH194" i="5"/>
  <c r="II194" i="5"/>
  <c r="IJ194" i="5"/>
  <c r="IK194" i="5"/>
  <c r="IL194" i="5"/>
  <c r="IM194" i="5"/>
  <c r="IN194" i="5"/>
  <c r="IO194" i="5"/>
  <c r="IP194" i="5"/>
  <c r="IQ194" i="5"/>
  <c r="IR194" i="5"/>
  <c r="IS194" i="5"/>
  <c r="IT194" i="5"/>
  <c r="IU194" i="5"/>
  <c r="IV194" i="5"/>
  <c r="IW194" i="5"/>
  <c r="IX194" i="5"/>
  <c r="IY194" i="5"/>
  <c r="FV195" i="5"/>
  <c r="FW195" i="5"/>
  <c r="FX195" i="5"/>
  <c r="FY195" i="5"/>
  <c r="FZ195" i="5"/>
  <c r="GA195" i="5"/>
  <c r="GB195" i="5"/>
  <c r="GC195" i="5"/>
  <c r="GD195" i="5"/>
  <c r="GE195" i="5"/>
  <c r="GF195" i="5"/>
  <c r="GG195" i="5"/>
  <c r="GH195" i="5"/>
  <c r="GI195" i="5"/>
  <c r="GJ195" i="5"/>
  <c r="GK195" i="5"/>
  <c r="GL195" i="5"/>
  <c r="GM195" i="5"/>
  <c r="GN195" i="5"/>
  <c r="GO195" i="5"/>
  <c r="GP195" i="5"/>
  <c r="GQ195" i="5"/>
  <c r="GR195" i="5"/>
  <c r="GS195" i="5"/>
  <c r="GT195" i="5"/>
  <c r="GU195" i="5"/>
  <c r="GV195" i="5"/>
  <c r="GW195" i="5"/>
  <c r="GX195" i="5"/>
  <c r="GY195" i="5"/>
  <c r="GZ195" i="5"/>
  <c r="HA195" i="5"/>
  <c r="HB195" i="5"/>
  <c r="HC195" i="5"/>
  <c r="HD195" i="5"/>
  <c r="HE195" i="5"/>
  <c r="HF195" i="5"/>
  <c r="HG195" i="5"/>
  <c r="HH195" i="5"/>
  <c r="HI195" i="5"/>
  <c r="HJ195" i="5"/>
  <c r="HK195" i="5"/>
  <c r="HL195" i="5"/>
  <c r="HM195" i="5"/>
  <c r="HN195" i="5"/>
  <c r="HO195" i="5"/>
  <c r="HP195" i="5"/>
  <c r="HQ195" i="5"/>
  <c r="HR195" i="5"/>
  <c r="HS195" i="5"/>
  <c r="HT195" i="5"/>
  <c r="HU195" i="5"/>
  <c r="HV195" i="5"/>
  <c r="HW195" i="5"/>
  <c r="HX195" i="5"/>
  <c r="HY195" i="5"/>
  <c r="HZ195" i="5"/>
  <c r="IA195" i="5"/>
  <c r="IB195" i="5"/>
  <c r="IC195" i="5"/>
  <c r="ID195" i="5"/>
  <c r="IE195" i="5"/>
  <c r="IF195" i="5"/>
  <c r="IG195" i="5"/>
  <c r="IH195" i="5"/>
  <c r="II195" i="5"/>
  <c r="IJ195" i="5"/>
  <c r="IK195" i="5"/>
  <c r="IL195" i="5"/>
  <c r="IM195" i="5"/>
  <c r="IN195" i="5"/>
  <c r="IO195" i="5"/>
  <c r="IP195" i="5"/>
  <c r="IQ195" i="5"/>
  <c r="IR195" i="5"/>
  <c r="IS195" i="5"/>
  <c r="IT195" i="5"/>
  <c r="IU195" i="5"/>
  <c r="IV195" i="5"/>
  <c r="IW195" i="5"/>
  <c r="IX195" i="5"/>
  <c r="IY195" i="5"/>
  <c r="FV196" i="5"/>
  <c r="FW196" i="5"/>
  <c r="FX196" i="5"/>
  <c r="FY196" i="5"/>
  <c r="FZ196" i="5"/>
  <c r="GA196" i="5"/>
  <c r="GB196" i="5"/>
  <c r="GC196" i="5"/>
  <c r="GD196" i="5"/>
  <c r="GE196" i="5"/>
  <c r="GF196" i="5"/>
  <c r="GG196" i="5"/>
  <c r="GH196" i="5"/>
  <c r="GI196" i="5"/>
  <c r="GJ196" i="5"/>
  <c r="GK196" i="5"/>
  <c r="GL196" i="5"/>
  <c r="GM196" i="5"/>
  <c r="GN196" i="5"/>
  <c r="GO196" i="5"/>
  <c r="GP196" i="5"/>
  <c r="GQ196" i="5"/>
  <c r="GR196" i="5"/>
  <c r="GS196" i="5"/>
  <c r="GT196" i="5"/>
  <c r="GU196" i="5"/>
  <c r="GV196" i="5"/>
  <c r="GW196" i="5"/>
  <c r="GX196" i="5"/>
  <c r="GY196" i="5"/>
  <c r="GZ196" i="5"/>
  <c r="HA196" i="5"/>
  <c r="HB196" i="5"/>
  <c r="HC196" i="5"/>
  <c r="HD196" i="5"/>
  <c r="HE196" i="5"/>
  <c r="HF196" i="5"/>
  <c r="HG196" i="5"/>
  <c r="HH196" i="5"/>
  <c r="HI196" i="5"/>
  <c r="HJ196" i="5"/>
  <c r="HK196" i="5"/>
  <c r="HL196" i="5"/>
  <c r="HM196" i="5"/>
  <c r="HN196" i="5"/>
  <c r="HO196" i="5"/>
  <c r="HP196" i="5"/>
  <c r="HQ196" i="5"/>
  <c r="HR196" i="5"/>
  <c r="HS196" i="5"/>
  <c r="HT196" i="5"/>
  <c r="HU196" i="5"/>
  <c r="HV196" i="5"/>
  <c r="HW196" i="5"/>
  <c r="HX196" i="5"/>
  <c r="HY196" i="5"/>
  <c r="HZ196" i="5"/>
  <c r="IA196" i="5"/>
  <c r="IB196" i="5"/>
  <c r="IC196" i="5"/>
  <c r="ID196" i="5"/>
  <c r="IE196" i="5"/>
  <c r="IF196" i="5"/>
  <c r="IG196" i="5"/>
  <c r="IH196" i="5"/>
  <c r="II196" i="5"/>
  <c r="IJ196" i="5"/>
  <c r="IK196" i="5"/>
  <c r="IL196" i="5"/>
  <c r="IM196" i="5"/>
  <c r="IN196" i="5"/>
  <c r="IO196" i="5"/>
  <c r="IP196" i="5"/>
  <c r="IQ196" i="5"/>
  <c r="IR196" i="5"/>
  <c r="IS196" i="5"/>
  <c r="IT196" i="5"/>
  <c r="IU196" i="5"/>
  <c r="IV196" i="5"/>
  <c r="IW196" i="5"/>
  <c r="IX196" i="5"/>
  <c r="IY196" i="5"/>
  <c r="FV197" i="5"/>
  <c r="FW197" i="5"/>
  <c r="FX197" i="5"/>
  <c r="FY197" i="5"/>
  <c r="FZ197" i="5"/>
  <c r="GA197" i="5"/>
  <c r="GB197" i="5"/>
  <c r="GC197" i="5"/>
  <c r="GD197" i="5"/>
  <c r="GE197" i="5"/>
  <c r="GF197" i="5"/>
  <c r="GG197" i="5"/>
  <c r="GH197" i="5"/>
  <c r="GI197" i="5"/>
  <c r="GJ197" i="5"/>
  <c r="GK197" i="5"/>
  <c r="GL197" i="5"/>
  <c r="GM197" i="5"/>
  <c r="GN197" i="5"/>
  <c r="GO197" i="5"/>
  <c r="GP197" i="5"/>
  <c r="GQ197" i="5"/>
  <c r="GR197" i="5"/>
  <c r="GS197" i="5"/>
  <c r="GT197" i="5"/>
  <c r="GU197" i="5"/>
  <c r="GV197" i="5"/>
  <c r="GW197" i="5"/>
  <c r="GX197" i="5"/>
  <c r="GY197" i="5"/>
  <c r="GZ197" i="5"/>
  <c r="HA197" i="5"/>
  <c r="HB197" i="5"/>
  <c r="HC197" i="5"/>
  <c r="HD197" i="5"/>
  <c r="HE197" i="5"/>
  <c r="HF197" i="5"/>
  <c r="HG197" i="5"/>
  <c r="HH197" i="5"/>
  <c r="HI197" i="5"/>
  <c r="HJ197" i="5"/>
  <c r="HK197" i="5"/>
  <c r="HL197" i="5"/>
  <c r="HM197" i="5"/>
  <c r="HN197" i="5"/>
  <c r="HO197" i="5"/>
  <c r="HP197" i="5"/>
  <c r="HQ197" i="5"/>
  <c r="HR197" i="5"/>
  <c r="HS197" i="5"/>
  <c r="HT197" i="5"/>
  <c r="HU197" i="5"/>
  <c r="HV197" i="5"/>
  <c r="HW197" i="5"/>
  <c r="HX197" i="5"/>
  <c r="HY197" i="5"/>
  <c r="HZ197" i="5"/>
  <c r="IA197" i="5"/>
  <c r="IB197" i="5"/>
  <c r="IC197" i="5"/>
  <c r="ID197" i="5"/>
  <c r="IE197" i="5"/>
  <c r="IF197" i="5"/>
  <c r="IG197" i="5"/>
  <c r="IH197" i="5"/>
  <c r="II197" i="5"/>
  <c r="IJ197" i="5"/>
  <c r="IK197" i="5"/>
  <c r="IL197" i="5"/>
  <c r="IM197" i="5"/>
  <c r="IN197" i="5"/>
  <c r="IO197" i="5"/>
  <c r="IP197" i="5"/>
  <c r="IQ197" i="5"/>
  <c r="IR197" i="5"/>
  <c r="IS197" i="5"/>
  <c r="IT197" i="5"/>
  <c r="IU197" i="5"/>
  <c r="IV197" i="5"/>
  <c r="IW197" i="5"/>
  <c r="IX197" i="5"/>
  <c r="IY197" i="5"/>
  <c r="FV198" i="5"/>
  <c r="FW198" i="5"/>
  <c r="FX198" i="5"/>
  <c r="FY198" i="5"/>
  <c r="FZ198" i="5"/>
  <c r="GA198" i="5"/>
  <c r="GB198" i="5"/>
  <c r="GC198" i="5"/>
  <c r="GD198" i="5"/>
  <c r="GE198" i="5"/>
  <c r="GF198" i="5"/>
  <c r="GG198" i="5"/>
  <c r="GH198" i="5"/>
  <c r="GI198" i="5"/>
  <c r="GJ198" i="5"/>
  <c r="GK198" i="5"/>
  <c r="GL198" i="5"/>
  <c r="GM198" i="5"/>
  <c r="GN198" i="5"/>
  <c r="GO198" i="5"/>
  <c r="GP198" i="5"/>
  <c r="GQ198" i="5"/>
  <c r="GR198" i="5"/>
  <c r="GS198" i="5"/>
  <c r="GT198" i="5"/>
  <c r="GU198" i="5"/>
  <c r="GV198" i="5"/>
  <c r="GW198" i="5"/>
  <c r="GX198" i="5"/>
  <c r="GY198" i="5"/>
  <c r="GZ198" i="5"/>
  <c r="HA198" i="5"/>
  <c r="HB198" i="5"/>
  <c r="HC198" i="5"/>
  <c r="HD198" i="5"/>
  <c r="HE198" i="5"/>
  <c r="HF198" i="5"/>
  <c r="HG198" i="5"/>
  <c r="HH198" i="5"/>
  <c r="HI198" i="5"/>
  <c r="HJ198" i="5"/>
  <c r="HK198" i="5"/>
  <c r="HL198" i="5"/>
  <c r="HM198" i="5"/>
  <c r="HN198" i="5"/>
  <c r="HO198" i="5"/>
  <c r="HP198" i="5"/>
  <c r="HQ198" i="5"/>
  <c r="HR198" i="5"/>
  <c r="HS198" i="5"/>
  <c r="HT198" i="5"/>
  <c r="HU198" i="5"/>
  <c r="HV198" i="5"/>
  <c r="HW198" i="5"/>
  <c r="HX198" i="5"/>
  <c r="HY198" i="5"/>
  <c r="HZ198" i="5"/>
  <c r="IA198" i="5"/>
  <c r="IB198" i="5"/>
  <c r="IC198" i="5"/>
  <c r="ID198" i="5"/>
  <c r="IE198" i="5"/>
  <c r="IF198" i="5"/>
  <c r="IG198" i="5"/>
  <c r="IH198" i="5"/>
  <c r="II198" i="5"/>
  <c r="IJ198" i="5"/>
  <c r="IK198" i="5"/>
  <c r="IL198" i="5"/>
  <c r="IM198" i="5"/>
  <c r="IN198" i="5"/>
  <c r="IO198" i="5"/>
  <c r="IP198" i="5"/>
  <c r="IQ198" i="5"/>
  <c r="IR198" i="5"/>
  <c r="IS198" i="5"/>
  <c r="IT198" i="5"/>
  <c r="IU198" i="5"/>
  <c r="IV198" i="5"/>
  <c r="IW198" i="5"/>
  <c r="IX198" i="5"/>
  <c r="IY198" i="5"/>
  <c r="FV199" i="5"/>
  <c r="FW199" i="5"/>
  <c r="FX199" i="5"/>
  <c r="FY199" i="5"/>
  <c r="FZ199" i="5"/>
  <c r="GA199" i="5"/>
  <c r="GB199" i="5"/>
  <c r="GC199" i="5"/>
  <c r="GD199" i="5"/>
  <c r="GE199" i="5"/>
  <c r="GF199" i="5"/>
  <c r="GG199" i="5"/>
  <c r="GH199" i="5"/>
  <c r="GI199" i="5"/>
  <c r="GJ199" i="5"/>
  <c r="GK199" i="5"/>
  <c r="GL199" i="5"/>
  <c r="GM199" i="5"/>
  <c r="GN199" i="5"/>
  <c r="GO199" i="5"/>
  <c r="GP199" i="5"/>
  <c r="GQ199" i="5"/>
  <c r="GR199" i="5"/>
  <c r="GS199" i="5"/>
  <c r="GT199" i="5"/>
  <c r="GU199" i="5"/>
  <c r="GV199" i="5"/>
  <c r="GW199" i="5"/>
  <c r="GX199" i="5"/>
  <c r="GY199" i="5"/>
  <c r="GZ199" i="5"/>
  <c r="HA199" i="5"/>
  <c r="HB199" i="5"/>
  <c r="HC199" i="5"/>
  <c r="HD199" i="5"/>
  <c r="HE199" i="5"/>
  <c r="HF199" i="5"/>
  <c r="HG199" i="5"/>
  <c r="HH199" i="5"/>
  <c r="HI199" i="5"/>
  <c r="HJ199" i="5"/>
  <c r="HK199" i="5"/>
  <c r="HL199" i="5"/>
  <c r="HM199" i="5"/>
  <c r="HN199" i="5"/>
  <c r="HO199" i="5"/>
  <c r="HP199" i="5"/>
  <c r="HQ199" i="5"/>
  <c r="HR199" i="5"/>
  <c r="HS199" i="5"/>
  <c r="HT199" i="5"/>
  <c r="HU199" i="5"/>
  <c r="HV199" i="5"/>
  <c r="HW199" i="5"/>
  <c r="HX199" i="5"/>
  <c r="HY199" i="5"/>
  <c r="HZ199" i="5"/>
  <c r="IA199" i="5"/>
  <c r="IB199" i="5"/>
  <c r="IC199" i="5"/>
  <c r="ID199" i="5"/>
  <c r="IE199" i="5"/>
  <c r="IF199" i="5"/>
  <c r="IG199" i="5"/>
  <c r="IH199" i="5"/>
  <c r="II199" i="5"/>
  <c r="IJ199" i="5"/>
  <c r="IK199" i="5"/>
  <c r="IL199" i="5"/>
  <c r="IM199" i="5"/>
  <c r="IN199" i="5"/>
  <c r="IO199" i="5"/>
  <c r="IP199" i="5"/>
  <c r="IQ199" i="5"/>
  <c r="IR199" i="5"/>
  <c r="IS199" i="5"/>
  <c r="IT199" i="5"/>
  <c r="IU199" i="5"/>
  <c r="IV199" i="5"/>
  <c r="IW199" i="5"/>
  <c r="IX199" i="5"/>
  <c r="IY199" i="5"/>
  <c r="FV200" i="5"/>
  <c r="FW200" i="5"/>
  <c r="FX200" i="5"/>
  <c r="FY200" i="5"/>
  <c r="FZ200" i="5"/>
  <c r="GA200" i="5"/>
  <c r="GB200" i="5"/>
  <c r="GC200" i="5"/>
  <c r="GD200" i="5"/>
  <c r="GE200" i="5"/>
  <c r="GF200" i="5"/>
  <c r="GG200" i="5"/>
  <c r="GH200" i="5"/>
  <c r="GI200" i="5"/>
  <c r="GJ200" i="5"/>
  <c r="GK200" i="5"/>
  <c r="GL200" i="5"/>
  <c r="GM200" i="5"/>
  <c r="GN200" i="5"/>
  <c r="GO200" i="5"/>
  <c r="GP200" i="5"/>
  <c r="GQ200" i="5"/>
  <c r="GR200" i="5"/>
  <c r="GS200" i="5"/>
  <c r="GT200" i="5"/>
  <c r="GU200" i="5"/>
  <c r="GV200" i="5"/>
  <c r="GW200" i="5"/>
  <c r="GX200" i="5"/>
  <c r="GY200" i="5"/>
  <c r="GZ200" i="5"/>
  <c r="HA200" i="5"/>
  <c r="HB200" i="5"/>
  <c r="HC200" i="5"/>
  <c r="HD200" i="5"/>
  <c r="HE200" i="5"/>
  <c r="HF200" i="5"/>
  <c r="HG200" i="5"/>
  <c r="HH200" i="5"/>
  <c r="HI200" i="5"/>
  <c r="HJ200" i="5"/>
  <c r="HK200" i="5"/>
  <c r="HL200" i="5"/>
  <c r="HM200" i="5"/>
  <c r="HN200" i="5"/>
  <c r="HO200" i="5"/>
  <c r="HP200" i="5"/>
  <c r="HQ200" i="5"/>
  <c r="HR200" i="5"/>
  <c r="HS200" i="5"/>
  <c r="HT200" i="5"/>
  <c r="HU200" i="5"/>
  <c r="HV200" i="5"/>
  <c r="HW200" i="5"/>
  <c r="HX200" i="5"/>
  <c r="HY200" i="5"/>
  <c r="HZ200" i="5"/>
  <c r="IA200" i="5"/>
  <c r="IB200" i="5"/>
  <c r="IC200" i="5"/>
  <c r="ID200" i="5"/>
  <c r="IE200" i="5"/>
  <c r="IF200" i="5"/>
  <c r="IG200" i="5"/>
  <c r="IH200" i="5"/>
  <c r="II200" i="5"/>
  <c r="IJ200" i="5"/>
  <c r="IK200" i="5"/>
  <c r="IL200" i="5"/>
  <c r="IM200" i="5"/>
  <c r="IN200" i="5"/>
  <c r="IO200" i="5"/>
  <c r="IP200" i="5"/>
  <c r="IQ200" i="5"/>
  <c r="IR200" i="5"/>
  <c r="IS200" i="5"/>
  <c r="IT200" i="5"/>
  <c r="IU200" i="5"/>
  <c r="IV200" i="5"/>
  <c r="IW200" i="5"/>
  <c r="IX200" i="5"/>
  <c r="IY200" i="5"/>
  <c r="FV201" i="5"/>
  <c r="FW201" i="5"/>
  <c r="FX201" i="5"/>
  <c r="FY201" i="5"/>
  <c r="FZ201" i="5"/>
  <c r="GA201" i="5"/>
  <c r="GB201" i="5"/>
  <c r="GC201" i="5"/>
  <c r="GD201" i="5"/>
  <c r="GE201" i="5"/>
  <c r="GF201" i="5"/>
  <c r="GG201" i="5"/>
  <c r="GH201" i="5"/>
  <c r="GI201" i="5"/>
  <c r="GJ201" i="5"/>
  <c r="GK201" i="5"/>
  <c r="GL201" i="5"/>
  <c r="GM201" i="5"/>
  <c r="GN201" i="5"/>
  <c r="GO201" i="5"/>
  <c r="GP201" i="5"/>
  <c r="GQ201" i="5"/>
  <c r="GR201" i="5"/>
  <c r="GS201" i="5"/>
  <c r="GT201" i="5"/>
  <c r="GU201" i="5"/>
  <c r="GV201" i="5"/>
  <c r="GW201" i="5"/>
  <c r="GX201" i="5"/>
  <c r="GY201" i="5"/>
  <c r="GZ201" i="5"/>
  <c r="HA201" i="5"/>
  <c r="HB201" i="5"/>
  <c r="HC201" i="5"/>
  <c r="HD201" i="5"/>
  <c r="HE201" i="5"/>
  <c r="HF201" i="5"/>
  <c r="HG201" i="5"/>
  <c r="HH201" i="5"/>
  <c r="HI201" i="5"/>
  <c r="HJ201" i="5"/>
  <c r="HK201" i="5"/>
  <c r="HL201" i="5"/>
  <c r="HM201" i="5"/>
  <c r="HN201" i="5"/>
  <c r="HO201" i="5"/>
  <c r="HP201" i="5"/>
  <c r="HQ201" i="5"/>
  <c r="HR201" i="5"/>
  <c r="HS201" i="5"/>
  <c r="HT201" i="5"/>
  <c r="HU201" i="5"/>
  <c r="HV201" i="5"/>
  <c r="HW201" i="5"/>
  <c r="HX201" i="5"/>
  <c r="HY201" i="5"/>
  <c r="HZ201" i="5"/>
  <c r="IA201" i="5"/>
  <c r="IB201" i="5"/>
  <c r="IC201" i="5"/>
  <c r="ID201" i="5"/>
  <c r="IE201" i="5"/>
  <c r="IF201" i="5"/>
  <c r="IG201" i="5"/>
  <c r="IH201" i="5"/>
  <c r="II201" i="5"/>
  <c r="IJ201" i="5"/>
  <c r="IK201" i="5"/>
  <c r="IL201" i="5"/>
  <c r="IM201" i="5"/>
  <c r="IN201" i="5"/>
  <c r="IO201" i="5"/>
  <c r="IP201" i="5"/>
  <c r="IQ201" i="5"/>
  <c r="IR201" i="5"/>
  <c r="IS201" i="5"/>
  <c r="IT201" i="5"/>
  <c r="IU201" i="5"/>
  <c r="IV201" i="5"/>
  <c r="IW201" i="5"/>
  <c r="IX201" i="5"/>
  <c r="IY201" i="5"/>
  <c r="FV202" i="5"/>
  <c r="FW202" i="5"/>
  <c r="FX202" i="5"/>
  <c r="FY202" i="5"/>
  <c r="FZ202" i="5"/>
  <c r="GA202" i="5"/>
  <c r="GB202" i="5"/>
  <c r="GC202" i="5"/>
  <c r="GD202" i="5"/>
  <c r="GE202" i="5"/>
  <c r="GF202" i="5"/>
  <c r="GG202" i="5"/>
  <c r="GH202" i="5"/>
  <c r="GI202" i="5"/>
  <c r="GJ202" i="5"/>
  <c r="GK202" i="5"/>
  <c r="GL202" i="5"/>
  <c r="GM202" i="5"/>
  <c r="GN202" i="5"/>
  <c r="GO202" i="5"/>
  <c r="GP202" i="5"/>
  <c r="GQ202" i="5"/>
  <c r="GR202" i="5"/>
  <c r="GS202" i="5"/>
  <c r="GT202" i="5"/>
  <c r="GU202" i="5"/>
  <c r="GV202" i="5"/>
  <c r="GW202" i="5"/>
  <c r="GX202" i="5"/>
  <c r="GY202" i="5"/>
  <c r="GZ202" i="5"/>
  <c r="HA202" i="5"/>
  <c r="HB202" i="5"/>
  <c r="HC202" i="5"/>
  <c r="HD202" i="5"/>
  <c r="HE202" i="5"/>
  <c r="HF202" i="5"/>
  <c r="HG202" i="5"/>
  <c r="HH202" i="5"/>
  <c r="HI202" i="5"/>
  <c r="HJ202" i="5"/>
  <c r="HK202" i="5"/>
  <c r="HL202" i="5"/>
  <c r="HM202" i="5"/>
  <c r="HN202" i="5"/>
  <c r="HO202" i="5"/>
  <c r="HP202" i="5"/>
  <c r="HQ202" i="5"/>
  <c r="HR202" i="5"/>
  <c r="HS202" i="5"/>
  <c r="HT202" i="5"/>
  <c r="HU202" i="5"/>
  <c r="HV202" i="5"/>
  <c r="HW202" i="5"/>
  <c r="HX202" i="5"/>
  <c r="HY202" i="5"/>
  <c r="HZ202" i="5"/>
  <c r="IA202" i="5"/>
  <c r="IB202" i="5"/>
  <c r="IC202" i="5"/>
  <c r="ID202" i="5"/>
  <c r="IE202" i="5"/>
  <c r="IF202" i="5"/>
  <c r="IG202" i="5"/>
  <c r="IH202" i="5"/>
  <c r="II202" i="5"/>
  <c r="IJ202" i="5"/>
  <c r="IK202" i="5"/>
  <c r="IL202" i="5"/>
  <c r="IM202" i="5"/>
  <c r="IN202" i="5"/>
  <c r="IO202" i="5"/>
  <c r="IP202" i="5"/>
  <c r="IQ202" i="5"/>
  <c r="IR202" i="5"/>
  <c r="IS202" i="5"/>
  <c r="IT202" i="5"/>
  <c r="IU202" i="5"/>
  <c r="IV202" i="5"/>
  <c r="IW202" i="5"/>
  <c r="IX202" i="5"/>
  <c r="IY202" i="5"/>
  <c r="FV203" i="5"/>
  <c r="FW203" i="5"/>
  <c r="FX203" i="5"/>
  <c r="FY203" i="5"/>
  <c r="FZ203" i="5"/>
  <c r="GA203" i="5"/>
  <c r="GB203" i="5"/>
  <c r="GC203" i="5"/>
  <c r="GD203" i="5"/>
  <c r="GE203" i="5"/>
  <c r="GF203" i="5"/>
  <c r="GG203" i="5"/>
  <c r="GH203" i="5"/>
  <c r="GI203" i="5"/>
  <c r="GJ203" i="5"/>
  <c r="GK203" i="5"/>
  <c r="GL203" i="5"/>
  <c r="GM203" i="5"/>
  <c r="GN203" i="5"/>
  <c r="GO203" i="5"/>
  <c r="GP203" i="5"/>
  <c r="GQ203" i="5"/>
  <c r="GR203" i="5"/>
  <c r="GS203" i="5"/>
  <c r="GT203" i="5"/>
  <c r="GU203" i="5"/>
  <c r="GV203" i="5"/>
  <c r="GW203" i="5"/>
  <c r="GX203" i="5"/>
  <c r="GY203" i="5"/>
  <c r="GZ203" i="5"/>
  <c r="HA203" i="5"/>
  <c r="HB203" i="5"/>
  <c r="HC203" i="5"/>
  <c r="HD203" i="5"/>
  <c r="HE203" i="5"/>
  <c r="HF203" i="5"/>
  <c r="HG203" i="5"/>
  <c r="HH203" i="5"/>
  <c r="HI203" i="5"/>
  <c r="HJ203" i="5"/>
  <c r="HK203" i="5"/>
  <c r="HL203" i="5"/>
  <c r="HM203" i="5"/>
  <c r="HN203" i="5"/>
  <c r="HO203" i="5"/>
  <c r="HP203" i="5"/>
  <c r="HQ203" i="5"/>
  <c r="HR203" i="5"/>
  <c r="HS203" i="5"/>
  <c r="HT203" i="5"/>
  <c r="HU203" i="5"/>
  <c r="HV203" i="5"/>
  <c r="HW203" i="5"/>
  <c r="HX203" i="5"/>
  <c r="HY203" i="5"/>
  <c r="HZ203" i="5"/>
  <c r="IA203" i="5"/>
  <c r="IB203" i="5"/>
  <c r="IC203" i="5"/>
  <c r="ID203" i="5"/>
  <c r="IE203" i="5"/>
  <c r="IF203" i="5"/>
  <c r="IG203" i="5"/>
  <c r="IH203" i="5"/>
  <c r="II203" i="5"/>
  <c r="IJ203" i="5"/>
  <c r="IK203" i="5"/>
  <c r="IL203" i="5"/>
  <c r="IM203" i="5"/>
  <c r="IN203" i="5"/>
  <c r="IO203" i="5"/>
  <c r="IP203" i="5"/>
  <c r="IQ203" i="5"/>
  <c r="IR203" i="5"/>
  <c r="IS203" i="5"/>
  <c r="IT203" i="5"/>
  <c r="IU203" i="5"/>
  <c r="IV203" i="5"/>
  <c r="IW203" i="5"/>
  <c r="IX203" i="5"/>
  <c r="IY203" i="5"/>
  <c r="FV204" i="5"/>
  <c r="FW204" i="5"/>
  <c r="FX204" i="5"/>
  <c r="FY204" i="5"/>
  <c r="FZ204" i="5"/>
  <c r="GA204" i="5"/>
  <c r="GB204" i="5"/>
  <c r="GC204" i="5"/>
  <c r="GD204" i="5"/>
  <c r="GE204" i="5"/>
  <c r="GF204" i="5"/>
  <c r="GG204" i="5"/>
  <c r="GH204" i="5"/>
  <c r="GI204" i="5"/>
  <c r="GJ204" i="5"/>
  <c r="GK204" i="5"/>
  <c r="GL204" i="5"/>
  <c r="GM204" i="5"/>
  <c r="GN204" i="5"/>
  <c r="GO204" i="5"/>
  <c r="GP204" i="5"/>
  <c r="GQ204" i="5"/>
  <c r="GR204" i="5"/>
  <c r="GS204" i="5"/>
  <c r="GT204" i="5"/>
  <c r="GU204" i="5"/>
  <c r="GV204" i="5"/>
  <c r="GW204" i="5"/>
  <c r="GX204" i="5"/>
  <c r="GY204" i="5"/>
  <c r="GZ204" i="5"/>
  <c r="HA204" i="5"/>
  <c r="HB204" i="5"/>
  <c r="HC204" i="5"/>
  <c r="HD204" i="5"/>
  <c r="HE204" i="5"/>
  <c r="HF204" i="5"/>
  <c r="HG204" i="5"/>
  <c r="HH204" i="5"/>
  <c r="HI204" i="5"/>
  <c r="HJ204" i="5"/>
  <c r="HK204" i="5"/>
  <c r="HL204" i="5"/>
  <c r="HM204" i="5"/>
  <c r="HN204" i="5"/>
  <c r="HO204" i="5"/>
  <c r="HP204" i="5"/>
  <c r="HQ204" i="5"/>
  <c r="HR204" i="5"/>
  <c r="HS204" i="5"/>
  <c r="HT204" i="5"/>
  <c r="HU204" i="5"/>
  <c r="HV204" i="5"/>
  <c r="HW204" i="5"/>
  <c r="HX204" i="5"/>
  <c r="HY204" i="5"/>
  <c r="HZ204" i="5"/>
  <c r="IA204" i="5"/>
  <c r="IB204" i="5"/>
  <c r="IC204" i="5"/>
  <c r="ID204" i="5"/>
  <c r="IE204" i="5"/>
  <c r="IF204" i="5"/>
  <c r="IG204" i="5"/>
  <c r="IH204" i="5"/>
  <c r="II204" i="5"/>
  <c r="IJ204" i="5"/>
  <c r="IK204" i="5"/>
  <c r="IL204" i="5"/>
  <c r="IM204" i="5"/>
  <c r="IN204" i="5"/>
  <c r="IO204" i="5"/>
  <c r="IP204" i="5"/>
  <c r="IQ204" i="5"/>
  <c r="IR204" i="5"/>
  <c r="IS204" i="5"/>
  <c r="IT204" i="5"/>
  <c r="IU204" i="5"/>
  <c r="IV204" i="5"/>
  <c r="IW204" i="5"/>
  <c r="IX204" i="5"/>
  <c r="IY204" i="5"/>
  <c r="FV205" i="5"/>
  <c r="FW205" i="5"/>
  <c r="FX205" i="5"/>
  <c r="FY205" i="5"/>
  <c r="FZ205" i="5"/>
  <c r="GA205" i="5"/>
  <c r="GB205" i="5"/>
  <c r="GC205" i="5"/>
  <c r="GD205" i="5"/>
  <c r="GE205" i="5"/>
  <c r="GF205" i="5"/>
  <c r="GG205" i="5"/>
  <c r="GH205" i="5"/>
  <c r="GI205" i="5"/>
  <c r="GJ205" i="5"/>
  <c r="GK205" i="5"/>
  <c r="GL205" i="5"/>
  <c r="GM205" i="5"/>
  <c r="GN205" i="5"/>
  <c r="GO205" i="5"/>
  <c r="GP205" i="5"/>
  <c r="GQ205" i="5"/>
  <c r="GR205" i="5"/>
  <c r="GS205" i="5"/>
  <c r="GT205" i="5"/>
  <c r="GU205" i="5"/>
  <c r="GV205" i="5"/>
  <c r="GW205" i="5"/>
  <c r="GX205" i="5"/>
  <c r="GY205" i="5"/>
  <c r="GZ205" i="5"/>
  <c r="HA205" i="5"/>
  <c r="HB205" i="5"/>
  <c r="HC205" i="5"/>
  <c r="HD205" i="5"/>
  <c r="HE205" i="5"/>
  <c r="HF205" i="5"/>
  <c r="HG205" i="5"/>
  <c r="HH205" i="5"/>
  <c r="HI205" i="5"/>
  <c r="HJ205" i="5"/>
  <c r="HK205" i="5"/>
  <c r="HL205" i="5"/>
  <c r="HM205" i="5"/>
  <c r="HN205" i="5"/>
  <c r="HO205" i="5"/>
  <c r="HP205" i="5"/>
  <c r="HQ205" i="5"/>
  <c r="HR205" i="5"/>
  <c r="HS205" i="5"/>
  <c r="HT205" i="5"/>
  <c r="HU205" i="5"/>
  <c r="HV205" i="5"/>
  <c r="HW205" i="5"/>
  <c r="HX205" i="5"/>
  <c r="HY205" i="5"/>
  <c r="HZ205" i="5"/>
  <c r="IA205" i="5"/>
  <c r="IB205" i="5"/>
  <c r="IC205" i="5"/>
  <c r="ID205" i="5"/>
  <c r="IE205" i="5"/>
  <c r="IF205" i="5"/>
  <c r="IG205" i="5"/>
  <c r="IH205" i="5"/>
  <c r="II205" i="5"/>
  <c r="IJ205" i="5"/>
  <c r="IK205" i="5"/>
  <c r="IL205" i="5"/>
  <c r="IM205" i="5"/>
  <c r="IN205" i="5"/>
  <c r="IO205" i="5"/>
  <c r="IP205" i="5"/>
  <c r="IQ205" i="5"/>
  <c r="IR205" i="5"/>
  <c r="IS205" i="5"/>
  <c r="IT205" i="5"/>
  <c r="IU205" i="5"/>
  <c r="IV205" i="5"/>
  <c r="IW205" i="5"/>
  <c r="IX205" i="5"/>
  <c r="IY205" i="5"/>
  <c r="FV206" i="5"/>
  <c r="FW206" i="5"/>
  <c r="FX206" i="5"/>
  <c r="FY206" i="5"/>
  <c r="FZ206" i="5"/>
  <c r="GA206" i="5"/>
  <c r="GB206" i="5"/>
  <c r="GC206" i="5"/>
  <c r="GD206" i="5"/>
  <c r="GE206" i="5"/>
  <c r="GF206" i="5"/>
  <c r="GG206" i="5"/>
  <c r="GH206" i="5"/>
  <c r="GI206" i="5"/>
  <c r="GJ206" i="5"/>
  <c r="GK206" i="5"/>
  <c r="GL206" i="5"/>
  <c r="GM206" i="5"/>
  <c r="GN206" i="5"/>
  <c r="GO206" i="5"/>
  <c r="GP206" i="5"/>
  <c r="GQ206" i="5"/>
  <c r="GR206" i="5"/>
  <c r="GS206" i="5"/>
  <c r="GT206" i="5"/>
  <c r="GU206" i="5"/>
  <c r="GV206" i="5"/>
  <c r="GW206" i="5"/>
  <c r="GX206" i="5"/>
  <c r="GY206" i="5"/>
  <c r="GZ206" i="5"/>
  <c r="HA206" i="5"/>
  <c r="HB206" i="5"/>
  <c r="HC206" i="5"/>
  <c r="HD206" i="5"/>
  <c r="HE206" i="5"/>
  <c r="HF206" i="5"/>
  <c r="HG206" i="5"/>
  <c r="HH206" i="5"/>
  <c r="HI206" i="5"/>
  <c r="HJ206" i="5"/>
  <c r="HK206" i="5"/>
  <c r="HL206" i="5"/>
  <c r="HM206" i="5"/>
  <c r="HN206" i="5"/>
  <c r="HO206" i="5"/>
  <c r="HP206" i="5"/>
  <c r="HQ206" i="5"/>
  <c r="HR206" i="5"/>
  <c r="HS206" i="5"/>
  <c r="HT206" i="5"/>
  <c r="HU206" i="5"/>
  <c r="HV206" i="5"/>
  <c r="HW206" i="5"/>
  <c r="HX206" i="5"/>
  <c r="HY206" i="5"/>
  <c r="HZ206" i="5"/>
  <c r="IA206" i="5"/>
  <c r="IB206" i="5"/>
  <c r="IC206" i="5"/>
  <c r="ID206" i="5"/>
  <c r="IE206" i="5"/>
  <c r="IF206" i="5"/>
  <c r="IG206" i="5"/>
  <c r="IH206" i="5"/>
  <c r="II206" i="5"/>
  <c r="IJ206" i="5"/>
  <c r="IK206" i="5"/>
  <c r="IL206" i="5"/>
  <c r="IM206" i="5"/>
  <c r="IN206" i="5"/>
  <c r="IO206" i="5"/>
  <c r="IP206" i="5"/>
  <c r="IQ206" i="5"/>
  <c r="IR206" i="5"/>
  <c r="IS206" i="5"/>
  <c r="IT206" i="5"/>
  <c r="IU206" i="5"/>
  <c r="IV206" i="5"/>
  <c r="IW206" i="5"/>
  <c r="IX206" i="5"/>
  <c r="IY206" i="5"/>
  <c r="FV207" i="5"/>
  <c r="FW207" i="5"/>
  <c r="FX207" i="5"/>
  <c r="FY207" i="5"/>
  <c r="FZ207" i="5"/>
  <c r="GA207" i="5"/>
  <c r="GB207" i="5"/>
  <c r="GC207" i="5"/>
  <c r="GD207" i="5"/>
  <c r="GE207" i="5"/>
  <c r="GF207" i="5"/>
  <c r="GG207" i="5"/>
  <c r="GH207" i="5"/>
  <c r="GI207" i="5"/>
  <c r="GJ207" i="5"/>
  <c r="GK207" i="5"/>
  <c r="GL207" i="5"/>
  <c r="GM207" i="5"/>
  <c r="GN207" i="5"/>
  <c r="GO207" i="5"/>
  <c r="GP207" i="5"/>
  <c r="GQ207" i="5"/>
  <c r="GR207" i="5"/>
  <c r="GS207" i="5"/>
  <c r="GT207" i="5"/>
  <c r="GU207" i="5"/>
  <c r="GV207" i="5"/>
  <c r="GW207" i="5"/>
  <c r="GX207" i="5"/>
  <c r="GY207" i="5"/>
  <c r="GZ207" i="5"/>
  <c r="HA207" i="5"/>
  <c r="HB207" i="5"/>
  <c r="HC207" i="5"/>
  <c r="HD207" i="5"/>
  <c r="HE207" i="5"/>
  <c r="HF207" i="5"/>
  <c r="HG207" i="5"/>
  <c r="HH207" i="5"/>
  <c r="HI207" i="5"/>
  <c r="HJ207" i="5"/>
  <c r="HK207" i="5"/>
  <c r="HL207" i="5"/>
  <c r="HM207" i="5"/>
  <c r="HN207" i="5"/>
  <c r="HO207" i="5"/>
  <c r="HP207" i="5"/>
  <c r="HQ207" i="5"/>
  <c r="HR207" i="5"/>
  <c r="HS207" i="5"/>
  <c r="HT207" i="5"/>
  <c r="HU207" i="5"/>
  <c r="HV207" i="5"/>
  <c r="HW207" i="5"/>
  <c r="HX207" i="5"/>
  <c r="HY207" i="5"/>
  <c r="HZ207" i="5"/>
  <c r="IA207" i="5"/>
  <c r="IB207" i="5"/>
  <c r="IC207" i="5"/>
  <c r="ID207" i="5"/>
  <c r="IE207" i="5"/>
  <c r="IF207" i="5"/>
  <c r="IG207" i="5"/>
  <c r="IH207" i="5"/>
  <c r="II207" i="5"/>
  <c r="IJ207" i="5"/>
  <c r="IK207" i="5"/>
  <c r="IL207" i="5"/>
  <c r="IM207" i="5"/>
  <c r="IN207" i="5"/>
  <c r="IO207" i="5"/>
  <c r="IP207" i="5"/>
  <c r="IQ207" i="5"/>
  <c r="IR207" i="5"/>
  <c r="IS207" i="5"/>
  <c r="IT207" i="5"/>
  <c r="IU207" i="5"/>
  <c r="IV207" i="5"/>
  <c r="IW207" i="5"/>
  <c r="IX207" i="5"/>
  <c r="IY207" i="5"/>
  <c r="FV208" i="5"/>
  <c r="FW208" i="5"/>
  <c r="FX208" i="5"/>
  <c r="FY208" i="5"/>
  <c r="FZ208" i="5"/>
  <c r="GA208" i="5"/>
  <c r="GB208" i="5"/>
  <c r="GC208" i="5"/>
  <c r="GD208" i="5"/>
  <c r="GE208" i="5"/>
  <c r="GF208" i="5"/>
  <c r="GG208" i="5"/>
  <c r="GH208" i="5"/>
  <c r="GI208" i="5"/>
  <c r="GJ208" i="5"/>
  <c r="GK208" i="5"/>
  <c r="GL208" i="5"/>
  <c r="GM208" i="5"/>
  <c r="GN208" i="5"/>
  <c r="GO208" i="5"/>
  <c r="GP208" i="5"/>
  <c r="GQ208" i="5"/>
  <c r="GR208" i="5"/>
  <c r="GS208" i="5"/>
  <c r="GT208" i="5"/>
  <c r="GU208" i="5"/>
  <c r="GV208" i="5"/>
  <c r="GW208" i="5"/>
  <c r="GX208" i="5"/>
  <c r="GY208" i="5"/>
  <c r="GZ208" i="5"/>
  <c r="HA208" i="5"/>
  <c r="HB208" i="5"/>
  <c r="HC208" i="5"/>
  <c r="HD208" i="5"/>
  <c r="HE208" i="5"/>
  <c r="HF208" i="5"/>
  <c r="HG208" i="5"/>
  <c r="HH208" i="5"/>
  <c r="HI208" i="5"/>
  <c r="HJ208" i="5"/>
  <c r="HK208" i="5"/>
  <c r="HL208" i="5"/>
  <c r="HM208" i="5"/>
  <c r="HN208" i="5"/>
  <c r="HO208" i="5"/>
  <c r="HP208" i="5"/>
  <c r="HQ208" i="5"/>
  <c r="HR208" i="5"/>
  <c r="HS208" i="5"/>
  <c r="HT208" i="5"/>
  <c r="HU208" i="5"/>
  <c r="HV208" i="5"/>
  <c r="HW208" i="5"/>
  <c r="HX208" i="5"/>
  <c r="HY208" i="5"/>
  <c r="HZ208" i="5"/>
  <c r="IA208" i="5"/>
  <c r="IB208" i="5"/>
  <c r="IC208" i="5"/>
  <c r="ID208" i="5"/>
  <c r="IE208" i="5"/>
  <c r="IF208" i="5"/>
  <c r="IG208" i="5"/>
  <c r="IH208" i="5"/>
  <c r="II208" i="5"/>
  <c r="IJ208" i="5"/>
  <c r="IK208" i="5"/>
  <c r="IL208" i="5"/>
  <c r="IM208" i="5"/>
  <c r="IN208" i="5"/>
  <c r="IO208" i="5"/>
  <c r="IP208" i="5"/>
  <c r="IQ208" i="5"/>
  <c r="IR208" i="5"/>
  <c r="IS208" i="5"/>
  <c r="IT208" i="5"/>
  <c r="IU208" i="5"/>
  <c r="IV208" i="5"/>
  <c r="IW208" i="5"/>
  <c r="IX208" i="5"/>
  <c r="IY208" i="5"/>
  <c r="FV209" i="5"/>
  <c r="FW209" i="5"/>
  <c r="FX209" i="5"/>
  <c r="FY209" i="5"/>
  <c r="FZ209" i="5"/>
  <c r="GA209" i="5"/>
  <c r="GB209" i="5"/>
  <c r="GC209" i="5"/>
  <c r="GD209" i="5"/>
  <c r="GE209" i="5"/>
  <c r="GF209" i="5"/>
  <c r="GG209" i="5"/>
  <c r="GH209" i="5"/>
  <c r="GI209" i="5"/>
  <c r="GJ209" i="5"/>
  <c r="GK209" i="5"/>
  <c r="GL209" i="5"/>
  <c r="GM209" i="5"/>
  <c r="GN209" i="5"/>
  <c r="GO209" i="5"/>
  <c r="GP209" i="5"/>
  <c r="GQ209" i="5"/>
  <c r="GR209" i="5"/>
  <c r="GS209" i="5"/>
  <c r="GT209" i="5"/>
  <c r="GU209" i="5"/>
  <c r="GV209" i="5"/>
  <c r="GW209" i="5"/>
  <c r="GX209" i="5"/>
  <c r="GY209" i="5"/>
  <c r="GZ209" i="5"/>
  <c r="HA209" i="5"/>
  <c r="HB209" i="5"/>
  <c r="HC209" i="5"/>
  <c r="HD209" i="5"/>
  <c r="HE209" i="5"/>
  <c r="HF209" i="5"/>
  <c r="HG209" i="5"/>
  <c r="HH209" i="5"/>
  <c r="HI209" i="5"/>
  <c r="HJ209" i="5"/>
  <c r="HK209" i="5"/>
  <c r="HL209" i="5"/>
  <c r="HM209" i="5"/>
  <c r="HN209" i="5"/>
  <c r="HO209" i="5"/>
  <c r="HP209" i="5"/>
  <c r="HQ209" i="5"/>
  <c r="HR209" i="5"/>
  <c r="HS209" i="5"/>
  <c r="HT209" i="5"/>
  <c r="HU209" i="5"/>
  <c r="HV209" i="5"/>
  <c r="HW209" i="5"/>
  <c r="HX209" i="5"/>
  <c r="HY209" i="5"/>
  <c r="HZ209" i="5"/>
  <c r="IA209" i="5"/>
  <c r="IB209" i="5"/>
  <c r="IC209" i="5"/>
  <c r="ID209" i="5"/>
  <c r="IE209" i="5"/>
  <c r="IF209" i="5"/>
  <c r="IG209" i="5"/>
  <c r="IH209" i="5"/>
  <c r="II209" i="5"/>
  <c r="IJ209" i="5"/>
  <c r="IK209" i="5"/>
  <c r="IL209" i="5"/>
  <c r="IM209" i="5"/>
  <c r="IN209" i="5"/>
  <c r="IO209" i="5"/>
  <c r="IP209" i="5"/>
  <c r="IQ209" i="5"/>
  <c r="IR209" i="5"/>
  <c r="IS209" i="5"/>
  <c r="IT209" i="5"/>
  <c r="IU209" i="5"/>
  <c r="IV209" i="5"/>
  <c r="IW209" i="5"/>
  <c r="IX209" i="5"/>
  <c r="IY209" i="5"/>
  <c r="FV210" i="5"/>
  <c r="FW210" i="5"/>
  <c r="FX210" i="5"/>
  <c r="FY210" i="5"/>
  <c r="FZ210" i="5"/>
  <c r="GA210" i="5"/>
  <c r="GB210" i="5"/>
  <c r="GC210" i="5"/>
  <c r="GD210" i="5"/>
  <c r="GE210" i="5"/>
  <c r="GF210" i="5"/>
  <c r="GG210" i="5"/>
  <c r="GH210" i="5"/>
  <c r="GI210" i="5"/>
  <c r="GJ210" i="5"/>
  <c r="GK210" i="5"/>
  <c r="GL210" i="5"/>
  <c r="GM210" i="5"/>
  <c r="GN210" i="5"/>
  <c r="GO210" i="5"/>
  <c r="GP210" i="5"/>
  <c r="GQ210" i="5"/>
  <c r="GR210" i="5"/>
  <c r="GS210" i="5"/>
  <c r="GT210" i="5"/>
  <c r="GU210" i="5"/>
  <c r="GV210" i="5"/>
  <c r="GW210" i="5"/>
  <c r="GX210" i="5"/>
  <c r="GY210" i="5"/>
  <c r="GZ210" i="5"/>
  <c r="HA210" i="5"/>
  <c r="HB210" i="5"/>
  <c r="HC210" i="5"/>
  <c r="HD210" i="5"/>
  <c r="HE210" i="5"/>
  <c r="HF210" i="5"/>
  <c r="HG210" i="5"/>
  <c r="HH210" i="5"/>
  <c r="HI210" i="5"/>
  <c r="HJ210" i="5"/>
  <c r="HK210" i="5"/>
  <c r="HL210" i="5"/>
  <c r="HM210" i="5"/>
  <c r="HN210" i="5"/>
  <c r="HO210" i="5"/>
  <c r="HP210" i="5"/>
  <c r="HQ210" i="5"/>
  <c r="HR210" i="5"/>
  <c r="HS210" i="5"/>
  <c r="HT210" i="5"/>
  <c r="HU210" i="5"/>
  <c r="HV210" i="5"/>
  <c r="HW210" i="5"/>
  <c r="HX210" i="5"/>
  <c r="HY210" i="5"/>
  <c r="HZ210" i="5"/>
  <c r="IA210" i="5"/>
  <c r="IB210" i="5"/>
  <c r="IC210" i="5"/>
  <c r="ID210" i="5"/>
  <c r="IE210" i="5"/>
  <c r="IF210" i="5"/>
  <c r="IG210" i="5"/>
  <c r="IH210" i="5"/>
  <c r="II210" i="5"/>
  <c r="IJ210" i="5"/>
  <c r="IK210" i="5"/>
  <c r="IL210" i="5"/>
  <c r="IM210" i="5"/>
  <c r="IN210" i="5"/>
  <c r="IO210" i="5"/>
  <c r="IP210" i="5"/>
  <c r="IQ210" i="5"/>
  <c r="IR210" i="5"/>
  <c r="IS210" i="5"/>
  <c r="IT210" i="5"/>
  <c r="IU210" i="5"/>
  <c r="IV210" i="5"/>
  <c r="IW210" i="5"/>
  <c r="IX210" i="5"/>
  <c r="IY210" i="5"/>
  <c r="FV211" i="5"/>
  <c r="FW211" i="5"/>
  <c r="FX211" i="5"/>
  <c r="FY211" i="5"/>
  <c r="FZ211" i="5"/>
  <c r="GA211" i="5"/>
  <c r="GB211" i="5"/>
  <c r="GC211" i="5"/>
  <c r="GD211" i="5"/>
  <c r="GE211" i="5"/>
  <c r="GF211" i="5"/>
  <c r="GG211" i="5"/>
  <c r="GH211" i="5"/>
  <c r="GI211" i="5"/>
  <c r="GJ211" i="5"/>
  <c r="GK211" i="5"/>
  <c r="GL211" i="5"/>
  <c r="GM211" i="5"/>
  <c r="GN211" i="5"/>
  <c r="GO211" i="5"/>
  <c r="GP211" i="5"/>
  <c r="GQ211" i="5"/>
  <c r="GR211" i="5"/>
  <c r="GS211" i="5"/>
  <c r="GT211" i="5"/>
  <c r="GU211" i="5"/>
  <c r="GV211" i="5"/>
  <c r="GW211" i="5"/>
  <c r="GX211" i="5"/>
  <c r="GY211" i="5"/>
  <c r="GZ211" i="5"/>
  <c r="HA211" i="5"/>
  <c r="HB211" i="5"/>
  <c r="HC211" i="5"/>
  <c r="HD211" i="5"/>
  <c r="HE211" i="5"/>
  <c r="HF211" i="5"/>
  <c r="HG211" i="5"/>
  <c r="HH211" i="5"/>
  <c r="HI211" i="5"/>
  <c r="HJ211" i="5"/>
  <c r="HK211" i="5"/>
  <c r="HL211" i="5"/>
  <c r="HM211" i="5"/>
  <c r="HN211" i="5"/>
  <c r="HO211" i="5"/>
  <c r="HP211" i="5"/>
  <c r="HQ211" i="5"/>
  <c r="HR211" i="5"/>
  <c r="HS211" i="5"/>
  <c r="HT211" i="5"/>
  <c r="HU211" i="5"/>
  <c r="HV211" i="5"/>
  <c r="HW211" i="5"/>
  <c r="HX211" i="5"/>
  <c r="HY211" i="5"/>
  <c r="HZ211" i="5"/>
  <c r="IA211" i="5"/>
  <c r="IB211" i="5"/>
  <c r="IC211" i="5"/>
  <c r="ID211" i="5"/>
  <c r="IE211" i="5"/>
  <c r="IF211" i="5"/>
  <c r="IG211" i="5"/>
  <c r="IH211" i="5"/>
  <c r="II211" i="5"/>
  <c r="IJ211" i="5"/>
  <c r="IK211" i="5"/>
  <c r="IL211" i="5"/>
  <c r="IM211" i="5"/>
  <c r="IN211" i="5"/>
  <c r="IO211" i="5"/>
  <c r="IP211" i="5"/>
  <c r="IQ211" i="5"/>
  <c r="IR211" i="5"/>
  <c r="IS211" i="5"/>
  <c r="IT211" i="5"/>
  <c r="IU211" i="5"/>
  <c r="IV211" i="5"/>
  <c r="IW211" i="5"/>
  <c r="IX211" i="5"/>
  <c r="IY211" i="5"/>
  <c r="FV212" i="5"/>
  <c r="FW212" i="5"/>
  <c r="FX212" i="5"/>
  <c r="FY212" i="5"/>
  <c r="FZ212" i="5"/>
  <c r="GA212" i="5"/>
  <c r="GB212" i="5"/>
  <c r="GC212" i="5"/>
  <c r="GD212" i="5"/>
  <c r="GE212" i="5"/>
  <c r="GF212" i="5"/>
  <c r="GG212" i="5"/>
  <c r="GH212" i="5"/>
  <c r="GI212" i="5"/>
  <c r="GJ212" i="5"/>
  <c r="GK212" i="5"/>
  <c r="GL212" i="5"/>
  <c r="GM212" i="5"/>
  <c r="GN212" i="5"/>
  <c r="GO212" i="5"/>
  <c r="GP212" i="5"/>
  <c r="GQ212" i="5"/>
  <c r="GR212" i="5"/>
  <c r="GS212" i="5"/>
  <c r="GT212" i="5"/>
  <c r="GU212" i="5"/>
  <c r="GV212" i="5"/>
  <c r="GW212" i="5"/>
  <c r="GX212" i="5"/>
  <c r="GY212" i="5"/>
  <c r="GZ212" i="5"/>
  <c r="HA212" i="5"/>
  <c r="HB212" i="5"/>
  <c r="HC212" i="5"/>
  <c r="HD212" i="5"/>
  <c r="HE212" i="5"/>
  <c r="HF212" i="5"/>
  <c r="HG212" i="5"/>
  <c r="HH212" i="5"/>
  <c r="HI212" i="5"/>
  <c r="HJ212" i="5"/>
  <c r="HK212" i="5"/>
  <c r="HL212" i="5"/>
  <c r="HM212" i="5"/>
  <c r="HN212" i="5"/>
  <c r="HO212" i="5"/>
  <c r="HP212" i="5"/>
  <c r="HQ212" i="5"/>
  <c r="HR212" i="5"/>
  <c r="HS212" i="5"/>
  <c r="HT212" i="5"/>
  <c r="HU212" i="5"/>
  <c r="HV212" i="5"/>
  <c r="HW212" i="5"/>
  <c r="HX212" i="5"/>
  <c r="HY212" i="5"/>
  <c r="HZ212" i="5"/>
  <c r="IA212" i="5"/>
  <c r="IB212" i="5"/>
  <c r="IC212" i="5"/>
  <c r="ID212" i="5"/>
  <c r="IE212" i="5"/>
  <c r="IF212" i="5"/>
  <c r="IG212" i="5"/>
  <c r="IH212" i="5"/>
  <c r="II212" i="5"/>
  <c r="IJ212" i="5"/>
  <c r="IK212" i="5"/>
  <c r="IL212" i="5"/>
  <c r="IM212" i="5"/>
  <c r="IN212" i="5"/>
  <c r="IO212" i="5"/>
  <c r="IP212" i="5"/>
  <c r="IQ212" i="5"/>
  <c r="IR212" i="5"/>
  <c r="IS212" i="5"/>
  <c r="IT212" i="5"/>
  <c r="IU212" i="5"/>
  <c r="IV212" i="5"/>
  <c r="IW212" i="5"/>
  <c r="IX212" i="5"/>
  <c r="IY212" i="5"/>
  <c r="FV213" i="5"/>
  <c r="FW213" i="5"/>
  <c r="FX213" i="5"/>
  <c r="FY213" i="5"/>
  <c r="FZ213" i="5"/>
  <c r="GA213" i="5"/>
  <c r="GB213" i="5"/>
  <c r="GC213" i="5"/>
  <c r="GD213" i="5"/>
  <c r="GE213" i="5"/>
  <c r="GF213" i="5"/>
  <c r="GG213" i="5"/>
  <c r="GH213" i="5"/>
  <c r="GI213" i="5"/>
  <c r="GJ213" i="5"/>
  <c r="GK213" i="5"/>
  <c r="GL213" i="5"/>
  <c r="GM213" i="5"/>
  <c r="GN213" i="5"/>
  <c r="GO213" i="5"/>
  <c r="GP213" i="5"/>
  <c r="GQ213" i="5"/>
  <c r="GR213" i="5"/>
  <c r="GS213" i="5"/>
  <c r="GT213" i="5"/>
  <c r="GU213" i="5"/>
  <c r="GV213" i="5"/>
  <c r="GW213" i="5"/>
  <c r="GX213" i="5"/>
  <c r="GY213" i="5"/>
  <c r="GZ213" i="5"/>
  <c r="HA213" i="5"/>
  <c r="HB213" i="5"/>
  <c r="HC213" i="5"/>
  <c r="HD213" i="5"/>
  <c r="HE213" i="5"/>
  <c r="HF213" i="5"/>
  <c r="HG213" i="5"/>
  <c r="HH213" i="5"/>
  <c r="HI213" i="5"/>
  <c r="HJ213" i="5"/>
  <c r="HK213" i="5"/>
  <c r="HL213" i="5"/>
  <c r="HM213" i="5"/>
  <c r="HN213" i="5"/>
  <c r="HO213" i="5"/>
  <c r="HP213" i="5"/>
  <c r="HQ213" i="5"/>
  <c r="HR213" i="5"/>
  <c r="HS213" i="5"/>
  <c r="HT213" i="5"/>
  <c r="HU213" i="5"/>
  <c r="HV213" i="5"/>
  <c r="HW213" i="5"/>
  <c r="HX213" i="5"/>
  <c r="HY213" i="5"/>
  <c r="HZ213" i="5"/>
  <c r="IA213" i="5"/>
  <c r="IB213" i="5"/>
  <c r="IC213" i="5"/>
  <c r="ID213" i="5"/>
  <c r="IE213" i="5"/>
  <c r="IF213" i="5"/>
  <c r="IG213" i="5"/>
  <c r="IH213" i="5"/>
  <c r="II213" i="5"/>
  <c r="IJ213" i="5"/>
  <c r="IK213" i="5"/>
  <c r="IL213" i="5"/>
  <c r="IM213" i="5"/>
  <c r="IN213" i="5"/>
  <c r="IO213" i="5"/>
  <c r="IP213" i="5"/>
  <c r="IQ213" i="5"/>
  <c r="IR213" i="5"/>
  <c r="IS213" i="5"/>
  <c r="IT213" i="5"/>
  <c r="IU213" i="5"/>
  <c r="IV213" i="5"/>
  <c r="IW213" i="5"/>
  <c r="IX213" i="5"/>
  <c r="IY213" i="5"/>
  <c r="FV214" i="5"/>
  <c r="FW214" i="5"/>
  <c r="FX214" i="5"/>
  <c r="FY214" i="5"/>
  <c r="FZ214" i="5"/>
  <c r="GA214" i="5"/>
  <c r="GB214" i="5"/>
  <c r="GC214" i="5"/>
  <c r="GD214" i="5"/>
  <c r="GE214" i="5"/>
  <c r="GF214" i="5"/>
  <c r="GG214" i="5"/>
  <c r="GH214" i="5"/>
  <c r="GI214" i="5"/>
  <c r="GJ214" i="5"/>
  <c r="GK214" i="5"/>
  <c r="GL214" i="5"/>
  <c r="GM214" i="5"/>
  <c r="GN214" i="5"/>
  <c r="GO214" i="5"/>
  <c r="GP214" i="5"/>
  <c r="GQ214" i="5"/>
  <c r="GR214" i="5"/>
  <c r="GS214" i="5"/>
  <c r="GT214" i="5"/>
  <c r="GU214" i="5"/>
  <c r="GV214" i="5"/>
  <c r="GW214" i="5"/>
  <c r="GX214" i="5"/>
  <c r="GY214" i="5"/>
  <c r="GZ214" i="5"/>
  <c r="HA214" i="5"/>
  <c r="HB214" i="5"/>
  <c r="HC214" i="5"/>
  <c r="HD214" i="5"/>
  <c r="HE214" i="5"/>
  <c r="HF214" i="5"/>
  <c r="HG214" i="5"/>
  <c r="HH214" i="5"/>
  <c r="HI214" i="5"/>
  <c r="HJ214" i="5"/>
  <c r="HK214" i="5"/>
  <c r="HL214" i="5"/>
  <c r="HM214" i="5"/>
  <c r="HN214" i="5"/>
  <c r="HO214" i="5"/>
  <c r="HP214" i="5"/>
  <c r="HQ214" i="5"/>
  <c r="HR214" i="5"/>
  <c r="HS214" i="5"/>
  <c r="HT214" i="5"/>
  <c r="HU214" i="5"/>
  <c r="HV214" i="5"/>
  <c r="HW214" i="5"/>
  <c r="HX214" i="5"/>
  <c r="HY214" i="5"/>
  <c r="HZ214" i="5"/>
  <c r="IA214" i="5"/>
  <c r="IB214" i="5"/>
  <c r="IC214" i="5"/>
  <c r="ID214" i="5"/>
  <c r="IE214" i="5"/>
  <c r="IF214" i="5"/>
  <c r="IG214" i="5"/>
  <c r="IH214" i="5"/>
  <c r="II214" i="5"/>
  <c r="IJ214" i="5"/>
  <c r="IK214" i="5"/>
  <c r="IL214" i="5"/>
  <c r="IM214" i="5"/>
  <c r="IN214" i="5"/>
  <c r="IO214" i="5"/>
  <c r="IP214" i="5"/>
  <c r="IQ214" i="5"/>
  <c r="IR214" i="5"/>
  <c r="IS214" i="5"/>
  <c r="IT214" i="5"/>
  <c r="IU214" i="5"/>
  <c r="IV214" i="5"/>
  <c r="IW214" i="5"/>
  <c r="IX214" i="5"/>
  <c r="IY214" i="5"/>
  <c r="FV215" i="5"/>
  <c r="FW215" i="5"/>
  <c r="FX215" i="5"/>
  <c r="FY215" i="5"/>
  <c r="FZ215" i="5"/>
  <c r="GA215" i="5"/>
  <c r="GB215" i="5"/>
  <c r="GC215" i="5"/>
  <c r="GD215" i="5"/>
  <c r="GE215" i="5"/>
  <c r="GF215" i="5"/>
  <c r="GG215" i="5"/>
  <c r="GH215" i="5"/>
  <c r="GI215" i="5"/>
  <c r="GJ215" i="5"/>
  <c r="GK215" i="5"/>
  <c r="GL215" i="5"/>
  <c r="GM215" i="5"/>
  <c r="GN215" i="5"/>
  <c r="GO215" i="5"/>
  <c r="GP215" i="5"/>
  <c r="GQ215" i="5"/>
  <c r="GR215" i="5"/>
  <c r="GS215" i="5"/>
  <c r="GT215" i="5"/>
  <c r="GU215" i="5"/>
  <c r="GV215" i="5"/>
  <c r="GW215" i="5"/>
  <c r="GX215" i="5"/>
  <c r="GY215" i="5"/>
  <c r="GZ215" i="5"/>
  <c r="HA215" i="5"/>
  <c r="HB215" i="5"/>
  <c r="HC215" i="5"/>
  <c r="HD215" i="5"/>
  <c r="HE215" i="5"/>
  <c r="HF215" i="5"/>
  <c r="HG215" i="5"/>
  <c r="HH215" i="5"/>
  <c r="HI215" i="5"/>
  <c r="HJ215" i="5"/>
  <c r="HK215" i="5"/>
  <c r="HL215" i="5"/>
  <c r="HM215" i="5"/>
  <c r="HN215" i="5"/>
  <c r="HO215" i="5"/>
  <c r="HP215" i="5"/>
  <c r="HQ215" i="5"/>
  <c r="HR215" i="5"/>
  <c r="HS215" i="5"/>
  <c r="HT215" i="5"/>
  <c r="HU215" i="5"/>
  <c r="HV215" i="5"/>
  <c r="HW215" i="5"/>
  <c r="HX215" i="5"/>
  <c r="HY215" i="5"/>
  <c r="HZ215" i="5"/>
  <c r="IA215" i="5"/>
  <c r="IB215" i="5"/>
  <c r="IC215" i="5"/>
  <c r="ID215" i="5"/>
  <c r="IE215" i="5"/>
  <c r="IF215" i="5"/>
  <c r="IG215" i="5"/>
  <c r="IH215" i="5"/>
  <c r="II215" i="5"/>
  <c r="IJ215" i="5"/>
  <c r="IK215" i="5"/>
  <c r="IL215" i="5"/>
  <c r="IM215" i="5"/>
  <c r="IN215" i="5"/>
  <c r="IO215" i="5"/>
  <c r="IP215" i="5"/>
  <c r="IQ215" i="5"/>
  <c r="IR215" i="5"/>
  <c r="IS215" i="5"/>
  <c r="IT215" i="5"/>
  <c r="IU215" i="5"/>
  <c r="IV215" i="5"/>
  <c r="IW215" i="5"/>
  <c r="IX215" i="5"/>
  <c r="IY215" i="5"/>
  <c r="FV216" i="5"/>
  <c r="FW216" i="5"/>
  <c r="FX216" i="5"/>
  <c r="FY216" i="5"/>
  <c r="FZ216" i="5"/>
  <c r="GA216" i="5"/>
  <c r="GB216" i="5"/>
  <c r="GC216" i="5"/>
  <c r="GD216" i="5"/>
  <c r="GE216" i="5"/>
  <c r="GF216" i="5"/>
  <c r="GG216" i="5"/>
  <c r="GH216" i="5"/>
  <c r="GI216" i="5"/>
  <c r="GJ216" i="5"/>
  <c r="GK216" i="5"/>
  <c r="GL216" i="5"/>
  <c r="GM216" i="5"/>
  <c r="GN216" i="5"/>
  <c r="GO216" i="5"/>
  <c r="GP216" i="5"/>
  <c r="GQ216" i="5"/>
  <c r="GR216" i="5"/>
  <c r="GS216" i="5"/>
  <c r="GT216" i="5"/>
  <c r="GU216" i="5"/>
  <c r="GV216" i="5"/>
  <c r="GW216" i="5"/>
  <c r="GX216" i="5"/>
  <c r="GY216" i="5"/>
  <c r="GZ216" i="5"/>
  <c r="HA216" i="5"/>
  <c r="HB216" i="5"/>
  <c r="HC216" i="5"/>
  <c r="HD216" i="5"/>
  <c r="HE216" i="5"/>
  <c r="HF216" i="5"/>
  <c r="HG216" i="5"/>
  <c r="HH216" i="5"/>
  <c r="HI216" i="5"/>
  <c r="HJ216" i="5"/>
  <c r="HK216" i="5"/>
  <c r="HL216" i="5"/>
  <c r="HM216" i="5"/>
  <c r="HN216" i="5"/>
  <c r="HO216" i="5"/>
  <c r="HP216" i="5"/>
  <c r="HQ216" i="5"/>
  <c r="HR216" i="5"/>
  <c r="HS216" i="5"/>
  <c r="HT216" i="5"/>
  <c r="HU216" i="5"/>
  <c r="HV216" i="5"/>
  <c r="HW216" i="5"/>
  <c r="HX216" i="5"/>
  <c r="HY216" i="5"/>
  <c r="HZ216" i="5"/>
  <c r="IA216" i="5"/>
  <c r="IB216" i="5"/>
  <c r="IC216" i="5"/>
  <c r="ID216" i="5"/>
  <c r="IE216" i="5"/>
  <c r="IF216" i="5"/>
  <c r="IG216" i="5"/>
  <c r="IH216" i="5"/>
  <c r="II216" i="5"/>
  <c r="IJ216" i="5"/>
  <c r="IK216" i="5"/>
  <c r="IL216" i="5"/>
  <c r="IM216" i="5"/>
  <c r="IN216" i="5"/>
  <c r="IO216" i="5"/>
  <c r="IP216" i="5"/>
  <c r="IQ216" i="5"/>
  <c r="IR216" i="5"/>
  <c r="IS216" i="5"/>
  <c r="IT216" i="5"/>
  <c r="IU216" i="5"/>
  <c r="IV216" i="5"/>
  <c r="IW216" i="5"/>
  <c r="IX216" i="5"/>
  <c r="IY216" i="5"/>
  <c r="FV217" i="5"/>
  <c r="FW217" i="5"/>
  <c r="FX217" i="5"/>
  <c r="FY217" i="5"/>
  <c r="FZ217" i="5"/>
  <c r="GA217" i="5"/>
  <c r="GB217" i="5"/>
  <c r="GC217" i="5"/>
  <c r="GD217" i="5"/>
  <c r="GE217" i="5"/>
  <c r="GF217" i="5"/>
  <c r="GG217" i="5"/>
  <c r="GH217" i="5"/>
  <c r="GI217" i="5"/>
  <c r="GJ217" i="5"/>
  <c r="GK217" i="5"/>
  <c r="GL217" i="5"/>
  <c r="GM217" i="5"/>
  <c r="GN217" i="5"/>
  <c r="GO217" i="5"/>
  <c r="GP217" i="5"/>
  <c r="GQ217" i="5"/>
  <c r="GR217" i="5"/>
  <c r="GS217" i="5"/>
  <c r="GT217" i="5"/>
  <c r="GU217" i="5"/>
  <c r="GV217" i="5"/>
  <c r="GW217" i="5"/>
  <c r="GX217" i="5"/>
  <c r="GY217" i="5"/>
  <c r="GZ217" i="5"/>
  <c r="HA217" i="5"/>
  <c r="HB217" i="5"/>
  <c r="HC217" i="5"/>
  <c r="HD217" i="5"/>
  <c r="HE217" i="5"/>
  <c r="HF217" i="5"/>
  <c r="HG217" i="5"/>
  <c r="HH217" i="5"/>
  <c r="HI217" i="5"/>
  <c r="HJ217" i="5"/>
  <c r="HK217" i="5"/>
  <c r="HL217" i="5"/>
  <c r="HM217" i="5"/>
  <c r="HN217" i="5"/>
  <c r="HO217" i="5"/>
  <c r="HP217" i="5"/>
  <c r="HQ217" i="5"/>
  <c r="HR217" i="5"/>
  <c r="HS217" i="5"/>
  <c r="HT217" i="5"/>
  <c r="HU217" i="5"/>
  <c r="HV217" i="5"/>
  <c r="HW217" i="5"/>
  <c r="HX217" i="5"/>
  <c r="HY217" i="5"/>
  <c r="HZ217" i="5"/>
  <c r="IA217" i="5"/>
  <c r="IB217" i="5"/>
  <c r="IC217" i="5"/>
  <c r="ID217" i="5"/>
  <c r="IE217" i="5"/>
  <c r="IF217" i="5"/>
  <c r="IG217" i="5"/>
  <c r="IH217" i="5"/>
  <c r="II217" i="5"/>
  <c r="IJ217" i="5"/>
  <c r="IK217" i="5"/>
  <c r="IL217" i="5"/>
  <c r="IM217" i="5"/>
  <c r="IN217" i="5"/>
  <c r="IO217" i="5"/>
  <c r="IP217" i="5"/>
  <c r="IQ217" i="5"/>
  <c r="IR217" i="5"/>
  <c r="IS217" i="5"/>
  <c r="IT217" i="5"/>
  <c r="IU217" i="5"/>
  <c r="IV217" i="5"/>
  <c r="IW217" i="5"/>
  <c r="IX217" i="5"/>
  <c r="IY217" i="5"/>
  <c r="FV218" i="5"/>
  <c r="FW218" i="5"/>
  <c r="FX218" i="5"/>
  <c r="FY218" i="5"/>
  <c r="FZ218" i="5"/>
  <c r="GA218" i="5"/>
  <c r="GB218" i="5"/>
  <c r="GC218" i="5"/>
  <c r="GD218" i="5"/>
  <c r="GE218" i="5"/>
  <c r="GF218" i="5"/>
  <c r="GG218" i="5"/>
  <c r="GH218" i="5"/>
  <c r="GI218" i="5"/>
  <c r="GJ218" i="5"/>
  <c r="GK218" i="5"/>
  <c r="GL218" i="5"/>
  <c r="GM218" i="5"/>
  <c r="GN218" i="5"/>
  <c r="GO218" i="5"/>
  <c r="GP218" i="5"/>
  <c r="GQ218" i="5"/>
  <c r="GR218" i="5"/>
  <c r="GS218" i="5"/>
  <c r="GT218" i="5"/>
  <c r="GU218" i="5"/>
  <c r="GV218" i="5"/>
  <c r="GW218" i="5"/>
  <c r="GX218" i="5"/>
  <c r="GY218" i="5"/>
  <c r="GZ218" i="5"/>
  <c r="HA218" i="5"/>
  <c r="HB218" i="5"/>
  <c r="HC218" i="5"/>
  <c r="HD218" i="5"/>
  <c r="HE218" i="5"/>
  <c r="HF218" i="5"/>
  <c r="HG218" i="5"/>
  <c r="HH218" i="5"/>
  <c r="HI218" i="5"/>
  <c r="HJ218" i="5"/>
  <c r="HK218" i="5"/>
  <c r="HL218" i="5"/>
  <c r="HM218" i="5"/>
  <c r="HN218" i="5"/>
  <c r="HO218" i="5"/>
  <c r="HP218" i="5"/>
  <c r="HQ218" i="5"/>
  <c r="HR218" i="5"/>
  <c r="HS218" i="5"/>
  <c r="HT218" i="5"/>
  <c r="HU218" i="5"/>
  <c r="HV218" i="5"/>
  <c r="HW218" i="5"/>
  <c r="HX218" i="5"/>
  <c r="HY218" i="5"/>
  <c r="HZ218" i="5"/>
  <c r="IA218" i="5"/>
  <c r="IB218" i="5"/>
  <c r="IC218" i="5"/>
  <c r="ID218" i="5"/>
  <c r="IE218" i="5"/>
  <c r="IF218" i="5"/>
  <c r="IG218" i="5"/>
  <c r="IH218" i="5"/>
  <c r="II218" i="5"/>
  <c r="IJ218" i="5"/>
  <c r="IK218" i="5"/>
  <c r="IL218" i="5"/>
  <c r="IM218" i="5"/>
  <c r="IN218" i="5"/>
  <c r="IO218" i="5"/>
  <c r="IP218" i="5"/>
  <c r="IQ218" i="5"/>
  <c r="IR218" i="5"/>
  <c r="IS218" i="5"/>
  <c r="IT218" i="5"/>
  <c r="IU218" i="5"/>
  <c r="IV218" i="5"/>
  <c r="IW218" i="5"/>
  <c r="IX218" i="5"/>
  <c r="IY218" i="5"/>
  <c r="FV219" i="5"/>
  <c r="FW219" i="5"/>
  <c r="FX219" i="5"/>
  <c r="FY219" i="5"/>
  <c r="FZ219" i="5"/>
  <c r="GA219" i="5"/>
  <c r="GB219" i="5"/>
  <c r="GC219" i="5"/>
  <c r="GD219" i="5"/>
  <c r="GE219" i="5"/>
  <c r="GF219" i="5"/>
  <c r="GG219" i="5"/>
  <c r="GH219" i="5"/>
  <c r="GI219" i="5"/>
  <c r="GJ219" i="5"/>
  <c r="GK219" i="5"/>
  <c r="GL219" i="5"/>
  <c r="GM219" i="5"/>
  <c r="GN219" i="5"/>
  <c r="GO219" i="5"/>
  <c r="GP219" i="5"/>
  <c r="GQ219" i="5"/>
  <c r="GR219" i="5"/>
  <c r="GS219" i="5"/>
  <c r="GT219" i="5"/>
  <c r="GU219" i="5"/>
  <c r="GV219" i="5"/>
  <c r="GW219" i="5"/>
  <c r="GX219" i="5"/>
  <c r="GY219" i="5"/>
  <c r="GZ219" i="5"/>
  <c r="HA219" i="5"/>
  <c r="HB219" i="5"/>
  <c r="HC219" i="5"/>
  <c r="HD219" i="5"/>
  <c r="HE219" i="5"/>
  <c r="HF219" i="5"/>
  <c r="HG219" i="5"/>
  <c r="HH219" i="5"/>
  <c r="HI219" i="5"/>
  <c r="HJ219" i="5"/>
  <c r="HK219" i="5"/>
  <c r="HL219" i="5"/>
  <c r="HM219" i="5"/>
  <c r="HN219" i="5"/>
  <c r="HO219" i="5"/>
  <c r="HP219" i="5"/>
  <c r="HQ219" i="5"/>
  <c r="HR219" i="5"/>
  <c r="HS219" i="5"/>
  <c r="HT219" i="5"/>
  <c r="HU219" i="5"/>
  <c r="HV219" i="5"/>
  <c r="HW219" i="5"/>
  <c r="HX219" i="5"/>
  <c r="HY219" i="5"/>
  <c r="HZ219" i="5"/>
  <c r="IA219" i="5"/>
  <c r="IB219" i="5"/>
  <c r="IC219" i="5"/>
  <c r="ID219" i="5"/>
  <c r="IE219" i="5"/>
  <c r="IF219" i="5"/>
  <c r="IG219" i="5"/>
  <c r="IH219" i="5"/>
  <c r="II219" i="5"/>
  <c r="IJ219" i="5"/>
  <c r="IK219" i="5"/>
  <c r="IL219" i="5"/>
  <c r="IM219" i="5"/>
  <c r="IN219" i="5"/>
  <c r="IO219" i="5"/>
  <c r="IP219" i="5"/>
  <c r="IQ219" i="5"/>
  <c r="IR219" i="5"/>
  <c r="IS219" i="5"/>
  <c r="IT219" i="5"/>
  <c r="IU219" i="5"/>
  <c r="IV219" i="5"/>
  <c r="IW219" i="5"/>
  <c r="IX219" i="5"/>
  <c r="IY219" i="5"/>
  <c r="FV220" i="5"/>
  <c r="FW220" i="5"/>
  <c r="FX220" i="5"/>
  <c r="FY220" i="5"/>
  <c r="FZ220" i="5"/>
  <c r="GA220" i="5"/>
  <c r="GB220" i="5"/>
  <c r="GC220" i="5"/>
  <c r="GD220" i="5"/>
  <c r="GE220" i="5"/>
  <c r="GF220" i="5"/>
  <c r="GG220" i="5"/>
  <c r="GH220" i="5"/>
  <c r="GI220" i="5"/>
  <c r="GJ220" i="5"/>
  <c r="GK220" i="5"/>
  <c r="GL220" i="5"/>
  <c r="GM220" i="5"/>
  <c r="GN220" i="5"/>
  <c r="GO220" i="5"/>
  <c r="GP220" i="5"/>
  <c r="GQ220" i="5"/>
  <c r="GR220" i="5"/>
  <c r="GS220" i="5"/>
  <c r="GT220" i="5"/>
  <c r="GU220" i="5"/>
  <c r="GV220" i="5"/>
  <c r="GW220" i="5"/>
  <c r="GX220" i="5"/>
  <c r="GY220" i="5"/>
  <c r="GZ220" i="5"/>
  <c r="HA220" i="5"/>
  <c r="HB220" i="5"/>
  <c r="HC220" i="5"/>
  <c r="HD220" i="5"/>
  <c r="HE220" i="5"/>
  <c r="HF220" i="5"/>
  <c r="HG220" i="5"/>
  <c r="HH220" i="5"/>
  <c r="HI220" i="5"/>
  <c r="HJ220" i="5"/>
  <c r="HK220" i="5"/>
  <c r="HL220" i="5"/>
  <c r="HM220" i="5"/>
  <c r="HN220" i="5"/>
  <c r="HO220" i="5"/>
  <c r="HP220" i="5"/>
  <c r="HQ220" i="5"/>
  <c r="HR220" i="5"/>
  <c r="HS220" i="5"/>
  <c r="HT220" i="5"/>
  <c r="HU220" i="5"/>
  <c r="HV220" i="5"/>
  <c r="HW220" i="5"/>
  <c r="HX220" i="5"/>
  <c r="HY220" i="5"/>
  <c r="HZ220" i="5"/>
  <c r="IA220" i="5"/>
  <c r="IB220" i="5"/>
  <c r="IC220" i="5"/>
  <c r="ID220" i="5"/>
  <c r="IE220" i="5"/>
  <c r="IF220" i="5"/>
  <c r="IG220" i="5"/>
  <c r="IH220" i="5"/>
  <c r="II220" i="5"/>
  <c r="IJ220" i="5"/>
  <c r="IK220" i="5"/>
  <c r="IL220" i="5"/>
  <c r="IM220" i="5"/>
  <c r="IN220" i="5"/>
  <c r="IO220" i="5"/>
  <c r="IP220" i="5"/>
  <c r="IQ220" i="5"/>
  <c r="IR220" i="5"/>
  <c r="IS220" i="5"/>
  <c r="IT220" i="5"/>
  <c r="IU220" i="5"/>
  <c r="IV220" i="5"/>
  <c r="IW220" i="5"/>
  <c r="IX220" i="5"/>
  <c r="IY220" i="5"/>
  <c r="FV221" i="5"/>
  <c r="FW221" i="5"/>
  <c r="FX221" i="5"/>
  <c r="FY221" i="5"/>
  <c r="FZ221" i="5"/>
  <c r="GA221" i="5"/>
  <c r="GB221" i="5"/>
  <c r="GC221" i="5"/>
  <c r="GD221" i="5"/>
  <c r="GE221" i="5"/>
  <c r="GF221" i="5"/>
  <c r="GG221" i="5"/>
  <c r="GH221" i="5"/>
  <c r="GI221" i="5"/>
  <c r="GJ221" i="5"/>
  <c r="GK221" i="5"/>
  <c r="GL221" i="5"/>
  <c r="GM221" i="5"/>
  <c r="GN221" i="5"/>
  <c r="GO221" i="5"/>
  <c r="GP221" i="5"/>
  <c r="GQ221" i="5"/>
  <c r="GR221" i="5"/>
  <c r="GS221" i="5"/>
  <c r="GT221" i="5"/>
  <c r="GU221" i="5"/>
  <c r="GV221" i="5"/>
  <c r="GW221" i="5"/>
  <c r="GX221" i="5"/>
  <c r="GY221" i="5"/>
  <c r="GZ221" i="5"/>
  <c r="HA221" i="5"/>
  <c r="HB221" i="5"/>
  <c r="HC221" i="5"/>
  <c r="HD221" i="5"/>
  <c r="HE221" i="5"/>
  <c r="HF221" i="5"/>
  <c r="HG221" i="5"/>
  <c r="HH221" i="5"/>
  <c r="HI221" i="5"/>
  <c r="HJ221" i="5"/>
  <c r="HK221" i="5"/>
  <c r="HL221" i="5"/>
  <c r="HM221" i="5"/>
  <c r="HN221" i="5"/>
  <c r="HO221" i="5"/>
  <c r="HP221" i="5"/>
  <c r="HQ221" i="5"/>
  <c r="HR221" i="5"/>
  <c r="HS221" i="5"/>
  <c r="HT221" i="5"/>
  <c r="HU221" i="5"/>
  <c r="HV221" i="5"/>
  <c r="HW221" i="5"/>
  <c r="HX221" i="5"/>
  <c r="HY221" i="5"/>
  <c r="HZ221" i="5"/>
  <c r="IA221" i="5"/>
  <c r="IB221" i="5"/>
  <c r="IC221" i="5"/>
  <c r="ID221" i="5"/>
  <c r="IE221" i="5"/>
  <c r="IF221" i="5"/>
  <c r="IG221" i="5"/>
  <c r="IH221" i="5"/>
  <c r="II221" i="5"/>
  <c r="IJ221" i="5"/>
  <c r="IK221" i="5"/>
  <c r="IL221" i="5"/>
  <c r="IM221" i="5"/>
  <c r="IN221" i="5"/>
  <c r="IO221" i="5"/>
  <c r="IP221" i="5"/>
  <c r="IQ221" i="5"/>
  <c r="IR221" i="5"/>
  <c r="IS221" i="5"/>
  <c r="IT221" i="5"/>
  <c r="IU221" i="5"/>
  <c r="IV221" i="5"/>
  <c r="IW221" i="5"/>
  <c r="IX221" i="5"/>
  <c r="IY221" i="5"/>
  <c r="FV222" i="5"/>
  <c r="FW222" i="5"/>
  <c r="FX222" i="5"/>
  <c r="FY222" i="5"/>
  <c r="FZ222" i="5"/>
  <c r="GA222" i="5"/>
  <c r="GB222" i="5"/>
  <c r="GC222" i="5"/>
  <c r="GD222" i="5"/>
  <c r="GE222" i="5"/>
  <c r="GF222" i="5"/>
  <c r="GG222" i="5"/>
  <c r="GH222" i="5"/>
  <c r="GI222" i="5"/>
  <c r="GJ222" i="5"/>
  <c r="GK222" i="5"/>
  <c r="GL222" i="5"/>
  <c r="GM222" i="5"/>
  <c r="GN222" i="5"/>
  <c r="GO222" i="5"/>
  <c r="GP222" i="5"/>
  <c r="GQ222" i="5"/>
  <c r="GR222" i="5"/>
  <c r="GS222" i="5"/>
  <c r="GT222" i="5"/>
  <c r="GU222" i="5"/>
  <c r="GV222" i="5"/>
  <c r="GW222" i="5"/>
  <c r="GX222" i="5"/>
  <c r="GY222" i="5"/>
  <c r="GZ222" i="5"/>
  <c r="HA222" i="5"/>
  <c r="HB222" i="5"/>
  <c r="HC222" i="5"/>
  <c r="HD222" i="5"/>
  <c r="HE222" i="5"/>
  <c r="HF222" i="5"/>
  <c r="HG222" i="5"/>
  <c r="HH222" i="5"/>
  <c r="HI222" i="5"/>
  <c r="HJ222" i="5"/>
  <c r="HK222" i="5"/>
  <c r="HL222" i="5"/>
  <c r="HM222" i="5"/>
  <c r="HN222" i="5"/>
  <c r="HO222" i="5"/>
  <c r="HP222" i="5"/>
  <c r="HQ222" i="5"/>
  <c r="HR222" i="5"/>
  <c r="HS222" i="5"/>
  <c r="HT222" i="5"/>
  <c r="HU222" i="5"/>
  <c r="HV222" i="5"/>
  <c r="HW222" i="5"/>
  <c r="HX222" i="5"/>
  <c r="HY222" i="5"/>
  <c r="HZ222" i="5"/>
  <c r="IA222" i="5"/>
  <c r="IB222" i="5"/>
  <c r="IC222" i="5"/>
  <c r="ID222" i="5"/>
  <c r="IE222" i="5"/>
  <c r="IF222" i="5"/>
  <c r="IG222" i="5"/>
  <c r="IH222" i="5"/>
  <c r="II222" i="5"/>
  <c r="IJ222" i="5"/>
  <c r="IK222" i="5"/>
  <c r="IL222" i="5"/>
  <c r="IM222" i="5"/>
  <c r="IN222" i="5"/>
  <c r="IO222" i="5"/>
  <c r="IP222" i="5"/>
  <c r="IQ222" i="5"/>
  <c r="IR222" i="5"/>
  <c r="IS222" i="5"/>
  <c r="IT222" i="5"/>
  <c r="IU222" i="5"/>
  <c r="IV222" i="5"/>
  <c r="IW222" i="5"/>
  <c r="IX222" i="5"/>
  <c r="IY222" i="5"/>
  <c r="FV223" i="5"/>
  <c r="FW223" i="5"/>
  <c r="FX223" i="5"/>
  <c r="FY223" i="5"/>
  <c r="FZ223" i="5"/>
  <c r="GA223" i="5"/>
  <c r="GB223" i="5"/>
  <c r="GC223" i="5"/>
  <c r="GD223" i="5"/>
  <c r="GE223" i="5"/>
  <c r="GF223" i="5"/>
  <c r="GG223" i="5"/>
  <c r="GH223" i="5"/>
  <c r="GI223" i="5"/>
  <c r="GJ223" i="5"/>
  <c r="GK223" i="5"/>
  <c r="GL223" i="5"/>
  <c r="GM223" i="5"/>
  <c r="GN223" i="5"/>
  <c r="GO223" i="5"/>
  <c r="GP223" i="5"/>
  <c r="GQ223" i="5"/>
  <c r="GR223" i="5"/>
  <c r="GS223" i="5"/>
  <c r="GT223" i="5"/>
  <c r="GU223" i="5"/>
  <c r="GV223" i="5"/>
  <c r="GW223" i="5"/>
  <c r="GX223" i="5"/>
  <c r="GY223" i="5"/>
  <c r="GZ223" i="5"/>
  <c r="HA223" i="5"/>
  <c r="HB223" i="5"/>
  <c r="HC223" i="5"/>
  <c r="HD223" i="5"/>
  <c r="HE223" i="5"/>
  <c r="HF223" i="5"/>
  <c r="HG223" i="5"/>
  <c r="HH223" i="5"/>
  <c r="HI223" i="5"/>
  <c r="HJ223" i="5"/>
  <c r="HK223" i="5"/>
  <c r="HL223" i="5"/>
  <c r="HM223" i="5"/>
  <c r="HN223" i="5"/>
  <c r="HO223" i="5"/>
  <c r="HP223" i="5"/>
  <c r="HQ223" i="5"/>
  <c r="HR223" i="5"/>
  <c r="HS223" i="5"/>
  <c r="HT223" i="5"/>
  <c r="HU223" i="5"/>
  <c r="HV223" i="5"/>
  <c r="HW223" i="5"/>
  <c r="HX223" i="5"/>
  <c r="HY223" i="5"/>
  <c r="HZ223" i="5"/>
  <c r="IA223" i="5"/>
  <c r="IB223" i="5"/>
  <c r="IC223" i="5"/>
  <c r="ID223" i="5"/>
  <c r="IE223" i="5"/>
  <c r="IF223" i="5"/>
  <c r="IG223" i="5"/>
  <c r="IH223" i="5"/>
  <c r="II223" i="5"/>
  <c r="IJ223" i="5"/>
  <c r="IK223" i="5"/>
  <c r="IL223" i="5"/>
  <c r="IM223" i="5"/>
  <c r="IN223" i="5"/>
  <c r="IO223" i="5"/>
  <c r="IP223" i="5"/>
  <c r="IQ223" i="5"/>
  <c r="IR223" i="5"/>
  <c r="IS223" i="5"/>
  <c r="IT223" i="5"/>
  <c r="IU223" i="5"/>
  <c r="IV223" i="5"/>
  <c r="IW223" i="5"/>
  <c r="IX223" i="5"/>
  <c r="IY223" i="5"/>
  <c r="FV224" i="5"/>
  <c r="FW224" i="5"/>
  <c r="FX224" i="5"/>
  <c r="FY224" i="5"/>
  <c r="FZ224" i="5"/>
  <c r="GA224" i="5"/>
  <c r="GB224" i="5"/>
  <c r="GC224" i="5"/>
  <c r="GD224" i="5"/>
  <c r="GE224" i="5"/>
  <c r="GF224" i="5"/>
  <c r="GG224" i="5"/>
  <c r="GH224" i="5"/>
  <c r="GI224" i="5"/>
  <c r="GJ224" i="5"/>
  <c r="GK224" i="5"/>
  <c r="GL224" i="5"/>
  <c r="GM224" i="5"/>
  <c r="GN224" i="5"/>
  <c r="GO224" i="5"/>
  <c r="GP224" i="5"/>
  <c r="GQ224" i="5"/>
  <c r="GR224" i="5"/>
  <c r="GS224" i="5"/>
  <c r="GT224" i="5"/>
  <c r="GU224" i="5"/>
  <c r="GV224" i="5"/>
  <c r="GW224" i="5"/>
  <c r="GX224" i="5"/>
  <c r="GY224" i="5"/>
  <c r="GZ224" i="5"/>
  <c r="HA224" i="5"/>
  <c r="HB224" i="5"/>
  <c r="HC224" i="5"/>
  <c r="HD224" i="5"/>
  <c r="HE224" i="5"/>
  <c r="HF224" i="5"/>
  <c r="HG224" i="5"/>
  <c r="HH224" i="5"/>
  <c r="HI224" i="5"/>
  <c r="HJ224" i="5"/>
  <c r="HK224" i="5"/>
  <c r="HL224" i="5"/>
  <c r="HM224" i="5"/>
  <c r="HN224" i="5"/>
  <c r="HO224" i="5"/>
  <c r="HP224" i="5"/>
  <c r="HQ224" i="5"/>
  <c r="HR224" i="5"/>
  <c r="HS224" i="5"/>
  <c r="HT224" i="5"/>
  <c r="HU224" i="5"/>
  <c r="HV224" i="5"/>
  <c r="HW224" i="5"/>
  <c r="HX224" i="5"/>
  <c r="HY224" i="5"/>
  <c r="HZ224" i="5"/>
  <c r="IA224" i="5"/>
  <c r="IB224" i="5"/>
  <c r="IC224" i="5"/>
  <c r="ID224" i="5"/>
  <c r="IE224" i="5"/>
  <c r="IF224" i="5"/>
  <c r="IG224" i="5"/>
  <c r="IH224" i="5"/>
  <c r="II224" i="5"/>
  <c r="IJ224" i="5"/>
  <c r="IK224" i="5"/>
  <c r="IL224" i="5"/>
  <c r="IM224" i="5"/>
  <c r="IN224" i="5"/>
  <c r="IO224" i="5"/>
  <c r="IP224" i="5"/>
  <c r="IQ224" i="5"/>
  <c r="IR224" i="5"/>
  <c r="IS224" i="5"/>
  <c r="IT224" i="5"/>
  <c r="IU224" i="5"/>
  <c r="IV224" i="5"/>
  <c r="IW224" i="5"/>
  <c r="IX224" i="5"/>
  <c r="IY224" i="5"/>
  <c r="FV225" i="5"/>
  <c r="FW225" i="5"/>
  <c r="FX225" i="5"/>
  <c r="FY225" i="5"/>
  <c r="FZ225" i="5"/>
  <c r="GA225" i="5"/>
  <c r="GB225" i="5"/>
  <c r="GC225" i="5"/>
  <c r="GD225" i="5"/>
  <c r="GE225" i="5"/>
  <c r="GF225" i="5"/>
  <c r="GG225" i="5"/>
  <c r="GH225" i="5"/>
  <c r="GI225" i="5"/>
  <c r="GJ225" i="5"/>
  <c r="GK225" i="5"/>
  <c r="GL225" i="5"/>
  <c r="GM225" i="5"/>
  <c r="GN225" i="5"/>
  <c r="GO225" i="5"/>
  <c r="GP225" i="5"/>
  <c r="GQ225" i="5"/>
  <c r="GR225" i="5"/>
  <c r="GS225" i="5"/>
  <c r="GT225" i="5"/>
  <c r="GU225" i="5"/>
  <c r="GV225" i="5"/>
  <c r="GW225" i="5"/>
  <c r="GX225" i="5"/>
  <c r="GY225" i="5"/>
  <c r="GZ225" i="5"/>
  <c r="HA225" i="5"/>
  <c r="HB225" i="5"/>
  <c r="HC225" i="5"/>
  <c r="HD225" i="5"/>
  <c r="HE225" i="5"/>
  <c r="HF225" i="5"/>
  <c r="HG225" i="5"/>
  <c r="HH225" i="5"/>
  <c r="HI225" i="5"/>
  <c r="HJ225" i="5"/>
  <c r="HK225" i="5"/>
  <c r="HL225" i="5"/>
  <c r="HM225" i="5"/>
  <c r="HN225" i="5"/>
  <c r="HO225" i="5"/>
  <c r="HP225" i="5"/>
  <c r="HQ225" i="5"/>
  <c r="HR225" i="5"/>
  <c r="HS225" i="5"/>
  <c r="HT225" i="5"/>
  <c r="HU225" i="5"/>
  <c r="HV225" i="5"/>
  <c r="HW225" i="5"/>
  <c r="HX225" i="5"/>
  <c r="HY225" i="5"/>
  <c r="HZ225" i="5"/>
  <c r="IA225" i="5"/>
  <c r="IB225" i="5"/>
  <c r="IC225" i="5"/>
  <c r="ID225" i="5"/>
  <c r="IE225" i="5"/>
  <c r="IF225" i="5"/>
  <c r="IG225" i="5"/>
  <c r="IH225" i="5"/>
  <c r="II225" i="5"/>
  <c r="IJ225" i="5"/>
  <c r="IK225" i="5"/>
  <c r="IL225" i="5"/>
  <c r="IM225" i="5"/>
  <c r="IN225" i="5"/>
  <c r="IO225" i="5"/>
  <c r="IP225" i="5"/>
  <c r="IQ225" i="5"/>
  <c r="IR225" i="5"/>
  <c r="IS225" i="5"/>
  <c r="IT225" i="5"/>
  <c r="IU225" i="5"/>
  <c r="IV225" i="5"/>
  <c r="IW225" i="5"/>
  <c r="IX225" i="5"/>
  <c r="IY225" i="5"/>
  <c r="FV226" i="5"/>
  <c r="FW226" i="5"/>
  <c r="FX226" i="5"/>
  <c r="FY226" i="5"/>
  <c r="FZ226" i="5"/>
  <c r="GA226" i="5"/>
  <c r="GB226" i="5"/>
  <c r="GC226" i="5"/>
  <c r="GD226" i="5"/>
  <c r="GE226" i="5"/>
  <c r="GF226" i="5"/>
  <c r="GG226" i="5"/>
  <c r="GH226" i="5"/>
  <c r="GI226" i="5"/>
  <c r="GJ226" i="5"/>
  <c r="GK226" i="5"/>
  <c r="GL226" i="5"/>
  <c r="GM226" i="5"/>
  <c r="GN226" i="5"/>
  <c r="GO226" i="5"/>
  <c r="GP226" i="5"/>
  <c r="GQ226" i="5"/>
  <c r="GR226" i="5"/>
  <c r="GS226" i="5"/>
  <c r="GT226" i="5"/>
  <c r="GU226" i="5"/>
  <c r="GV226" i="5"/>
  <c r="GW226" i="5"/>
  <c r="GX226" i="5"/>
  <c r="GY226" i="5"/>
  <c r="GZ226" i="5"/>
  <c r="HA226" i="5"/>
  <c r="HB226" i="5"/>
  <c r="HC226" i="5"/>
  <c r="HD226" i="5"/>
  <c r="HE226" i="5"/>
  <c r="HF226" i="5"/>
  <c r="HG226" i="5"/>
  <c r="HH226" i="5"/>
  <c r="HI226" i="5"/>
  <c r="HJ226" i="5"/>
  <c r="HK226" i="5"/>
  <c r="HL226" i="5"/>
  <c r="HM226" i="5"/>
  <c r="HN226" i="5"/>
  <c r="HO226" i="5"/>
  <c r="HP226" i="5"/>
  <c r="HQ226" i="5"/>
  <c r="HR226" i="5"/>
  <c r="HS226" i="5"/>
  <c r="HT226" i="5"/>
  <c r="HU226" i="5"/>
  <c r="HV226" i="5"/>
  <c r="HW226" i="5"/>
  <c r="HX226" i="5"/>
  <c r="HY226" i="5"/>
  <c r="HZ226" i="5"/>
  <c r="IA226" i="5"/>
  <c r="IB226" i="5"/>
  <c r="IC226" i="5"/>
  <c r="ID226" i="5"/>
  <c r="IE226" i="5"/>
  <c r="IF226" i="5"/>
  <c r="IG226" i="5"/>
  <c r="IH226" i="5"/>
  <c r="II226" i="5"/>
  <c r="IJ226" i="5"/>
  <c r="IK226" i="5"/>
  <c r="IL226" i="5"/>
  <c r="IM226" i="5"/>
  <c r="IN226" i="5"/>
  <c r="IO226" i="5"/>
  <c r="IP226" i="5"/>
  <c r="IQ226" i="5"/>
  <c r="IR226" i="5"/>
  <c r="IS226" i="5"/>
  <c r="IT226" i="5"/>
  <c r="IU226" i="5"/>
  <c r="IV226" i="5"/>
  <c r="IW226" i="5"/>
  <c r="IX226" i="5"/>
  <c r="IY226" i="5"/>
  <c r="FV93" i="5"/>
  <c r="FW93" i="5"/>
  <c r="FX93" i="5"/>
  <c r="FY93" i="5"/>
  <c r="FZ93" i="5"/>
  <c r="GA93" i="5"/>
  <c r="GB93" i="5"/>
  <c r="GC93" i="5"/>
  <c r="GD93" i="5"/>
  <c r="GE93" i="5"/>
  <c r="GF93" i="5"/>
  <c r="GG93" i="5"/>
  <c r="GH93" i="5"/>
  <c r="GI93" i="5"/>
  <c r="GJ93" i="5"/>
  <c r="GK93" i="5"/>
  <c r="GL93" i="5"/>
  <c r="GM93" i="5"/>
  <c r="GN93" i="5"/>
  <c r="GO93" i="5"/>
  <c r="GP93" i="5"/>
  <c r="GQ93" i="5"/>
  <c r="GR93" i="5"/>
  <c r="GS93" i="5"/>
  <c r="GT93" i="5"/>
  <c r="GU93" i="5"/>
  <c r="GV93" i="5"/>
  <c r="GW93" i="5"/>
  <c r="GX93" i="5"/>
  <c r="GY93" i="5"/>
  <c r="GZ93" i="5"/>
  <c r="HA93" i="5"/>
  <c r="HB93" i="5"/>
  <c r="HC93" i="5"/>
  <c r="HD93" i="5"/>
  <c r="HE93" i="5"/>
  <c r="HF93" i="5"/>
  <c r="HG93" i="5"/>
  <c r="HH93" i="5"/>
  <c r="HI93" i="5"/>
  <c r="HJ93" i="5"/>
  <c r="HK93" i="5"/>
  <c r="HL93" i="5"/>
  <c r="HM93" i="5"/>
  <c r="HN93" i="5"/>
  <c r="HO93" i="5"/>
  <c r="HP93" i="5"/>
  <c r="HQ93" i="5"/>
  <c r="HR93" i="5"/>
  <c r="HS93" i="5"/>
  <c r="HT93" i="5"/>
  <c r="HU93" i="5"/>
  <c r="HV93" i="5"/>
  <c r="HW93" i="5"/>
  <c r="HX93" i="5"/>
  <c r="HY93" i="5"/>
  <c r="HZ93" i="5"/>
  <c r="IA93" i="5"/>
  <c r="IB93" i="5"/>
  <c r="IC93" i="5"/>
  <c r="ID93" i="5"/>
  <c r="IE93" i="5"/>
  <c r="IF93" i="5"/>
  <c r="IG93" i="5"/>
  <c r="IH93" i="5"/>
  <c r="II93" i="5"/>
  <c r="IJ93" i="5"/>
  <c r="IK93" i="5"/>
  <c r="IL93" i="5"/>
  <c r="IM93" i="5"/>
  <c r="IN93" i="5"/>
  <c r="IO93" i="5"/>
  <c r="IP93" i="5"/>
  <c r="IQ93" i="5"/>
  <c r="IR93" i="5"/>
  <c r="IS93" i="5"/>
  <c r="IT93" i="5"/>
  <c r="IU93" i="5"/>
  <c r="IV93" i="5"/>
  <c r="IW93" i="5"/>
  <c r="IX93" i="5"/>
  <c r="IY93" i="5"/>
  <c r="FV94" i="5"/>
  <c r="FW94" i="5"/>
  <c r="FX94" i="5"/>
  <c r="FY94" i="5"/>
  <c r="FZ94" i="5"/>
  <c r="GA94" i="5"/>
  <c r="GB94" i="5"/>
  <c r="GC94" i="5"/>
  <c r="GD94" i="5"/>
  <c r="GE94" i="5"/>
  <c r="GF94" i="5"/>
  <c r="GG94" i="5"/>
  <c r="GH94" i="5"/>
  <c r="GI94" i="5"/>
  <c r="GJ94" i="5"/>
  <c r="GK94" i="5"/>
  <c r="GL94" i="5"/>
  <c r="GM94" i="5"/>
  <c r="GN94" i="5"/>
  <c r="GO94" i="5"/>
  <c r="GP94" i="5"/>
  <c r="GQ94" i="5"/>
  <c r="GR94" i="5"/>
  <c r="GS94" i="5"/>
  <c r="GT94" i="5"/>
  <c r="GU94" i="5"/>
  <c r="GV94" i="5"/>
  <c r="GW94" i="5"/>
  <c r="GX94" i="5"/>
  <c r="GY94" i="5"/>
  <c r="GZ94" i="5"/>
  <c r="HA94" i="5"/>
  <c r="HB94" i="5"/>
  <c r="HC94" i="5"/>
  <c r="HD94" i="5"/>
  <c r="HE94" i="5"/>
  <c r="HF94" i="5"/>
  <c r="HG94" i="5"/>
  <c r="HH94" i="5"/>
  <c r="HI94" i="5"/>
  <c r="HJ94" i="5"/>
  <c r="HK94" i="5"/>
  <c r="HL94" i="5"/>
  <c r="HM94" i="5"/>
  <c r="HN94" i="5"/>
  <c r="HO94" i="5"/>
  <c r="HP94" i="5"/>
  <c r="HQ94" i="5"/>
  <c r="HR94" i="5"/>
  <c r="HS94" i="5"/>
  <c r="HT94" i="5"/>
  <c r="HU94" i="5"/>
  <c r="HV94" i="5"/>
  <c r="HW94" i="5"/>
  <c r="HX94" i="5"/>
  <c r="HY94" i="5"/>
  <c r="HZ94" i="5"/>
  <c r="IA94" i="5"/>
  <c r="IB94" i="5"/>
  <c r="IC94" i="5"/>
  <c r="ID94" i="5"/>
  <c r="IE94" i="5"/>
  <c r="IF94" i="5"/>
  <c r="IG94" i="5"/>
  <c r="IH94" i="5"/>
  <c r="II94" i="5"/>
  <c r="IJ94" i="5"/>
  <c r="IK94" i="5"/>
  <c r="IL94" i="5"/>
  <c r="IM94" i="5"/>
  <c r="IN94" i="5"/>
  <c r="IO94" i="5"/>
  <c r="IP94" i="5"/>
  <c r="IQ94" i="5"/>
  <c r="IR94" i="5"/>
  <c r="IS94" i="5"/>
  <c r="IT94" i="5"/>
  <c r="IU94" i="5"/>
  <c r="IV94" i="5"/>
  <c r="IW94" i="5"/>
  <c r="IX94" i="5"/>
  <c r="IY94" i="5"/>
  <c r="FV95" i="5"/>
  <c r="FW95" i="5"/>
  <c r="FX95" i="5"/>
  <c r="FY95" i="5"/>
  <c r="FZ95" i="5"/>
  <c r="GA95" i="5"/>
  <c r="GB95" i="5"/>
  <c r="GC95" i="5"/>
  <c r="GD95" i="5"/>
  <c r="GE95" i="5"/>
  <c r="GF95" i="5"/>
  <c r="GG95" i="5"/>
  <c r="GH95" i="5"/>
  <c r="GI95" i="5"/>
  <c r="GJ95" i="5"/>
  <c r="GK95" i="5"/>
  <c r="GL95" i="5"/>
  <c r="GM95" i="5"/>
  <c r="GN95" i="5"/>
  <c r="GO95" i="5"/>
  <c r="GP95" i="5"/>
  <c r="GQ95" i="5"/>
  <c r="GR95" i="5"/>
  <c r="GS95" i="5"/>
  <c r="GT95" i="5"/>
  <c r="GU95" i="5"/>
  <c r="GV95" i="5"/>
  <c r="GW95" i="5"/>
  <c r="GX95" i="5"/>
  <c r="GY95" i="5"/>
  <c r="GZ95" i="5"/>
  <c r="HA95" i="5"/>
  <c r="HB95" i="5"/>
  <c r="HC95" i="5"/>
  <c r="HD95" i="5"/>
  <c r="HE95" i="5"/>
  <c r="HF95" i="5"/>
  <c r="HG95" i="5"/>
  <c r="HH95" i="5"/>
  <c r="HI95" i="5"/>
  <c r="HJ95" i="5"/>
  <c r="HK95" i="5"/>
  <c r="HL95" i="5"/>
  <c r="HM95" i="5"/>
  <c r="HN95" i="5"/>
  <c r="HO95" i="5"/>
  <c r="HP95" i="5"/>
  <c r="HQ95" i="5"/>
  <c r="HR95" i="5"/>
  <c r="HS95" i="5"/>
  <c r="HT95" i="5"/>
  <c r="HU95" i="5"/>
  <c r="HV95" i="5"/>
  <c r="HW95" i="5"/>
  <c r="HX95" i="5"/>
  <c r="HY95" i="5"/>
  <c r="HZ95" i="5"/>
  <c r="IA95" i="5"/>
  <c r="IB95" i="5"/>
  <c r="IC95" i="5"/>
  <c r="ID95" i="5"/>
  <c r="IE95" i="5"/>
  <c r="IF95" i="5"/>
  <c r="IG95" i="5"/>
  <c r="IH95" i="5"/>
  <c r="II95" i="5"/>
  <c r="IJ95" i="5"/>
  <c r="IK95" i="5"/>
  <c r="IL95" i="5"/>
  <c r="IM95" i="5"/>
  <c r="IN95" i="5"/>
  <c r="IO95" i="5"/>
  <c r="IP95" i="5"/>
  <c r="IQ95" i="5"/>
  <c r="IR95" i="5"/>
  <c r="IS95" i="5"/>
  <c r="IT95" i="5"/>
  <c r="IU95" i="5"/>
  <c r="IV95" i="5"/>
  <c r="IW95" i="5"/>
  <c r="IX95" i="5"/>
  <c r="IY95" i="5"/>
  <c r="FV96" i="5"/>
  <c r="FW96" i="5"/>
  <c r="FX96" i="5"/>
  <c r="FY96" i="5"/>
  <c r="FZ96" i="5"/>
  <c r="GA96" i="5"/>
  <c r="GB96" i="5"/>
  <c r="GC96" i="5"/>
  <c r="GD96" i="5"/>
  <c r="GE96" i="5"/>
  <c r="GF96" i="5"/>
  <c r="GG96" i="5"/>
  <c r="GH96" i="5"/>
  <c r="GI96" i="5"/>
  <c r="GJ96" i="5"/>
  <c r="GK96" i="5"/>
  <c r="GL96" i="5"/>
  <c r="GM96" i="5"/>
  <c r="GN96" i="5"/>
  <c r="GO96" i="5"/>
  <c r="GP96" i="5"/>
  <c r="GQ96" i="5"/>
  <c r="GR96" i="5"/>
  <c r="GS96" i="5"/>
  <c r="GT96" i="5"/>
  <c r="GU96" i="5"/>
  <c r="GV96" i="5"/>
  <c r="GW96" i="5"/>
  <c r="GX96" i="5"/>
  <c r="GY96" i="5"/>
  <c r="GZ96" i="5"/>
  <c r="HA96" i="5"/>
  <c r="HB96" i="5"/>
  <c r="HC96" i="5"/>
  <c r="HD96" i="5"/>
  <c r="HE96" i="5"/>
  <c r="HF96" i="5"/>
  <c r="HG96" i="5"/>
  <c r="HH96" i="5"/>
  <c r="HI96" i="5"/>
  <c r="HJ96" i="5"/>
  <c r="HK96" i="5"/>
  <c r="HL96" i="5"/>
  <c r="HM96" i="5"/>
  <c r="HN96" i="5"/>
  <c r="HO96" i="5"/>
  <c r="HP96" i="5"/>
  <c r="HQ96" i="5"/>
  <c r="HR96" i="5"/>
  <c r="HS96" i="5"/>
  <c r="HT96" i="5"/>
  <c r="HU96" i="5"/>
  <c r="HV96" i="5"/>
  <c r="HW96" i="5"/>
  <c r="HX96" i="5"/>
  <c r="HY96" i="5"/>
  <c r="HZ96" i="5"/>
  <c r="IA96" i="5"/>
  <c r="IB96" i="5"/>
  <c r="IC96" i="5"/>
  <c r="ID96" i="5"/>
  <c r="IE96" i="5"/>
  <c r="IF96" i="5"/>
  <c r="IG96" i="5"/>
  <c r="IH96" i="5"/>
  <c r="II96" i="5"/>
  <c r="IJ96" i="5"/>
  <c r="IK96" i="5"/>
  <c r="IL96" i="5"/>
  <c r="IM96" i="5"/>
  <c r="IN96" i="5"/>
  <c r="IO96" i="5"/>
  <c r="IP96" i="5"/>
  <c r="IQ96" i="5"/>
  <c r="IR96" i="5"/>
  <c r="IS96" i="5"/>
  <c r="IT96" i="5"/>
  <c r="IU96" i="5"/>
  <c r="IV96" i="5"/>
  <c r="IW96" i="5"/>
  <c r="IX96" i="5"/>
  <c r="IY96" i="5"/>
  <c r="FV97" i="5"/>
  <c r="FW97" i="5"/>
  <c r="FX97" i="5"/>
  <c r="FY97" i="5"/>
  <c r="FZ97" i="5"/>
  <c r="GA97" i="5"/>
  <c r="GB97" i="5"/>
  <c r="GC97" i="5"/>
  <c r="GD97" i="5"/>
  <c r="GE97" i="5"/>
  <c r="GF97" i="5"/>
  <c r="GG97" i="5"/>
  <c r="GH97" i="5"/>
  <c r="GI97" i="5"/>
  <c r="GJ97" i="5"/>
  <c r="GK97" i="5"/>
  <c r="GL97" i="5"/>
  <c r="GM97" i="5"/>
  <c r="GN97" i="5"/>
  <c r="GO97" i="5"/>
  <c r="GP97" i="5"/>
  <c r="GQ97" i="5"/>
  <c r="GR97" i="5"/>
  <c r="GS97" i="5"/>
  <c r="GT97" i="5"/>
  <c r="GU97" i="5"/>
  <c r="GV97" i="5"/>
  <c r="GW97" i="5"/>
  <c r="GX97" i="5"/>
  <c r="GY97" i="5"/>
  <c r="GZ97" i="5"/>
  <c r="HA97" i="5"/>
  <c r="HB97" i="5"/>
  <c r="HC97" i="5"/>
  <c r="HD97" i="5"/>
  <c r="HE97" i="5"/>
  <c r="HF97" i="5"/>
  <c r="HG97" i="5"/>
  <c r="HH97" i="5"/>
  <c r="HI97" i="5"/>
  <c r="HJ97" i="5"/>
  <c r="HK97" i="5"/>
  <c r="HL97" i="5"/>
  <c r="HM97" i="5"/>
  <c r="HN97" i="5"/>
  <c r="HO97" i="5"/>
  <c r="HP97" i="5"/>
  <c r="HQ97" i="5"/>
  <c r="HR97" i="5"/>
  <c r="HS97" i="5"/>
  <c r="HT97" i="5"/>
  <c r="HU97" i="5"/>
  <c r="HV97" i="5"/>
  <c r="HW97" i="5"/>
  <c r="HX97" i="5"/>
  <c r="HY97" i="5"/>
  <c r="HZ97" i="5"/>
  <c r="IA97" i="5"/>
  <c r="IB97" i="5"/>
  <c r="IC97" i="5"/>
  <c r="ID97" i="5"/>
  <c r="IE97" i="5"/>
  <c r="IF97" i="5"/>
  <c r="IG97" i="5"/>
  <c r="IH97" i="5"/>
  <c r="II97" i="5"/>
  <c r="IJ97" i="5"/>
  <c r="IK97" i="5"/>
  <c r="IL97" i="5"/>
  <c r="IM97" i="5"/>
  <c r="IN97" i="5"/>
  <c r="IO97" i="5"/>
  <c r="IP97" i="5"/>
  <c r="IQ97" i="5"/>
  <c r="IR97" i="5"/>
  <c r="IS97" i="5"/>
  <c r="IT97" i="5"/>
  <c r="IU97" i="5"/>
  <c r="IV97" i="5"/>
  <c r="IW97" i="5"/>
  <c r="IX97" i="5"/>
  <c r="IY97" i="5"/>
  <c r="FV98" i="5"/>
  <c r="FW98" i="5"/>
  <c r="FX98" i="5"/>
  <c r="FY98" i="5"/>
  <c r="FZ98" i="5"/>
  <c r="GA98" i="5"/>
  <c r="GB98" i="5"/>
  <c r="GC98" i="5"/>
  <c r="GD98" i="5"/>
  <c r="GE98" i="5"/>
  <c r="GF98" i="5"/>
  <c r="GG98" i="5"/>
  <c r="GH98" i="5"/>
  <c r="GI98" i="5"/>
  <c r="GJ98" i="5"/>
  <c r="GK98" i="5"/>
  <c r="GL98" i="5"/>
  <c r="GM98" i="5"/>
  <c r="GN98" i="5"/>
  <c r="GO98" i="5"/>
  <c r="GP98" i="5"/>
  <c r="GQ98" i="5"/>
  <c r="GR98" i="5"/>
  <c r="GS98" i="5"/>
  <c r="GT98" i="5"/>
  <c r="GU98" i="5"/>
  <c r="GV98" i="5"/>
  <c r="GW98" i="5"/>
  <c r="GX98" i="5"/>
  <c r="GY98" i="5"/>
  <c r="GZ98" i="5"/>
  <c r="HA98" i="5"/>
  <c r="HB98" i="5"/>
  <c r="HC98" i="5"/>
  <c r="HD98" i="5"/>
  <c r="HE98" i="5"/>
  <c r="HF98" i="5"/>
  <c r="HG98" i="5"/>
  <c r="HH98" i="5"/>
  <c r="HI98" i="5"/>
  <c r="HJ98" i="5"/>
  <c r="HK98" i="5"/>
  <c r="HL98" i="5"/>
  <c r="HM98" i="5"/>
  <c r="HN98" i="5"/>
  <c r="HO98" i="5"/>
  <c r="HP98" i="5"/>
  <c r="HQ98" i="5"/>
  <c r="HR98" i="5"/>
  <c r="HS98" i="5"/>
  <c r="HT98" i="5"/>
  <c r="HU98" i="5"/>
  <c r="HV98" i="5"/>
  <c r="HW98" i="5"/>
  <c r="HX98" i="5"/>
  <c r="HY98" i="5"/>
  <c r="HZ98" i="5"/>
  <c r="IA98" i="5"/>
  <c r="IB98" i="5"/>
  <c r="IC98" i="5"/>
  <c r="ID98" i="5"/>
  <c r="IE98" i="5"/>
  <c r="IF98" i="5"/>
  <c r="IG98" i="5"/>
  <c r="IH98" i="5"/>
  <c r="II98" i="5"/>
  <c r="IJ98" i="5"/>
  <c r="IK98" i="5"/>
  <c r="IL98" i="5"/>
  <c r="IM98" i="5"/>
  <c r="IN98" i="5"/>
  <c r="IO98" i="5"/>
  <c r="IP98" i="5"/>
  <c r="IQ98" i="5"/>
  <c r="IR98" i="5"/>
  <c r="IS98" i="5"/>
  <c r="IT98" i="5"/>
  <c r="IU98" i="5"/>
  <c r="IV98" i="5"/>
  <c r="IW98" i="5"/>
  <c r="IX98" i="5"/>
  <c r="IY98" i="5"/>
  <c r="FV99" i="5"/>
  <c r="FW99" i="5"/>
  <c r="FX99" i="5"/>
  <c r="FY99" i="5"/>
  <c r="FZ99" i="5"/>
  <c r="GA99" i="5"/>
  <c r="GB99" i="5"/>
  <c r="GC99" i="5"/>
  <c r="GD99" i="5"/>
  <c r="GE99" i="5"/>
  <c r="GF99" i="5"/>
  <c r="GG99" i="5"/>
  <c r="GH99" i="5"/>
  <c r="GI99" i="5"/>
  <c r="GJ99" i="5"/>
  <c r="GK99" i="5"/>
  <c r="GL99" i="5"/>
  <c r="GM99" i="5"/>
  <c r="GN99" i="5"/>
  <c r="GO99" i="5"/>
  <c r="GP99" i="5"/>
  <c r="GQ99" i="5"/>
  <c r="GR99" i="5"/>
  <c r="GS99" i="5"/>
  <c r="GT99" i="5"/>
  <c r="GU99" i="5"/>
  <c r="GV99" i="5"/>
  <c r="GW99" i="5"/>
  <c r="GX99" i="5"/>
  <c r="GY99" i="5"/>
  <c r="GZ99" i="5"/>
  <c r="HA99" i="5"/>
  <c r="HB99" i="5"/>
  <c r="HC99" i="5"/>
  <c r="HD99" i="5"/>
  <c r="HE99" i="5"/>
  <c r="HF99" i="5"/>
  <c r="HG99" i="5"/>
  <c r="HH99" i="5"/>
  <c r="HI99" i="5"/>
  <c r="HJ99" i="5"/>
  <c r="HK99" i="5"/>
  <c r="HL99" i="5"/>
  <c r="HM99" i="5"/>
  <c r="HN99" i="5"/>
  <c r="HO99" i="5"/>
  <c r="HP99" i="5"/>
  <c r="HQ99" i="5"/>
  <c r="HR99" i="5"/>
  <c r="HS99" i="5"/>
  <c r="HT99" i="5"/>
  <c r="HU99" i="5"/>
  <c r="HV99" i="5"/>
  <c r="HW99" i="5"/>
  <c r="HX99" i="5"/>
  <c r="HY99" i="5"/>
  <c r="HZ99" i="5"/>
  <c r="IA99" i="5"/>
  <c r="IB99" i="5"/>
  <c r="IC99" i="5"/>
  <c r="ID99" i="5"/>
  <c r="IE99" i="5"/>
  <c r="IF99" i="5"/>
  <c r="IG99" i="5"/>
  <c r="IH99" i="5"/>
  <c r="II99" i="5"/>
  <c r="IJ99" i="5"/>
  <c r="IK99" i="5"/>
  <c r="IL99" i="5"/>
  <c r="IM99" i="5"/>
  <c r="IN99" i="5"/>
  <c r="IO99" i="5"/>
  <c r="IP99" i="5"/>
  <c r="IQ99" i="5"/>
  <c r="IR99" i="5"/>
  <c r="IS99" i="5"/>
  <c r="IT99" i="5"/>
  <c r="IU99" i="5"/>
  <c r="IV99" i="5"/>
  <c r="IW99" i="5"/>
  <c r="IX99" i="5"/>
  <c r="IY99" i="5"/>
  <c r="FV100" i="5"/>
  <c r="FW100" i="5"/>
  <c r="FX100" i="5"/>
  <c r="FY100" i="5"/>
  <c r="FZ100" i="5"/>
  <c r="GA100" i="5"/>
  <c r="GB100" i="5"/>
  <c r="GC100" i="5"/>
  <c r="GD100" i="5"/>
  <c r="GE100" i="5"/>
  <c r="GF100" i="5"/>
  <c r="GG100" i="5"/>
  <c r="GH100" i="5"/>
  <c r="GI100" i="5"/>
  <c r="GJ100" i="5"/>
  <c r="GK100" i="5"/>
  <c r="GL100" i="5"/>
  <c r="GM100" i="5"/>
  <c r="GN100" i="5"/>
  <c r="GO100" i="5"/>
  <c r="GP100" i="5"/>
  <c r="GQ100" i="5"/>
  <c r="GR100" i="5"/>
  <c r="GS100" i="5"/>
  <c r="GT100" i="5"/>
  <c r="GU100" i="5"/>
  <c r="GV100" i="5"/>
  <c r="GW100" i="5"/>
  <c r="GX100" i="5"/>
  <c r="GY100" i="5"/>
  <c r="GZ100" i="5"/>
  <c r="HA100" i="5"/>
  <c r="HB100" i="5"/>
  <c r="HC100" i="5"/>
  <c r="HD100" i="5"/>
  <c r="HE100" i="5"/>
  <c r="HF100" i="5"/>
  <c r="HG100" i="5"/>
  <c r="HH100" i="5"/>
  <c r="HI100" i="5"/>
  <c r="HJ100" i="5"/>
  <c r="HK100" i="5"/>
  <c r="HL100" i="5"/>
  <c r="HM100" i="5"/>
  <c r="HN100" i="5"/>
  <c r="HO100" i="5"/>
  <c r="HP100" i="5"/>
  <c r="HQ100" i="5"/>
  <c r="HR100" i="5"/>
  <c r="HS100" i="5"/>
  <c r="HT100" i="5"/>
  <c r="HU100" i="5"/>
  <c r="HV100" i="5"/>
  <c r="HW100" i="5"/>
  <c r="HX100" i="5"/>
  <c r="HY100" i="5"/>
  <c r="HZ100" i="5"/>
  <c r="IA100" i="5"/>
  <c r="IB100" i="5"/>
  <c r="IC100" i="5"/>
  <c r="ID100" i="5"/>
  <c r="IE100" i="5"/>
  <c r="IF100" i="5"/>
  <c r="IG100" i="5"/>
  <c r="IH100" i="5"/>
  <c r="II100" i="5"/>
  <c r="IJ100" i="5"/>
  <c r="IK100" i="5"/>
  <c r="IL100" i="5"/>
  <c r="IM100" i="5"/>
  <c r="IN100" i="5"/>
  <c r="IO100" i="5"/>
  <c r="IP100" i="5"/>
  <c r="IQ100" i="5"/>
  <c r="IR100" i="5"/>
  <c r="IS100" i="5"/>
  <c r="IT100" i="5"/>
  <c r="IU100" i="5"/>
  <c r="IV100" i="5"/>
  <c r="IW100" i="5"/>
  <c r="IX100" i="5"/>
  <c r="IY100" i="5"/>
  <c r="FV101" i="5"/>
  <c r="FW101" i="5"/>
  <c r="FX101" i="5"/>
  <c r="FY101" i="5"/>
  <c r="FZ101" i="5"/>
  <c r="GA101" i="5"/>
  <c r="GB101" i="5"/>
  <c r="GC101" i="5"/>
  <c r="GD101" i="5"/>
  <c r="GE101" i="5"/>
  <c r="GF101" i="5"/>
  <c r="GG101" i="5"/>
  <c r="GH101" i="5"/>
  <c r="GI101" i="5"/>
  <c r="GJ101" i="5"/>
  <c r="GK101" i="5"/>
  <c r="GL101" i="5"/>
  <c r="GM101" i="5"/>
  <c r="GN101" i="5"/>
  <c r="GO101" i="5"/>
  <c r="GP101" i="5"/>
  <c r="GQ101" i="5"/>
  <c r="GR101" i="5"/>
  <c r="GS101" i="5"/>
  <c r="GT101" i="5"/>
  <c r="GU101" i="5"/>
  <c r="GV101" i="5"/>
  <c r="GW101" i="5"/>
  <c r="GX101" i="5"/>
  <c r="GY101" i="5"/>
  <c r="GZ101" i="5"/>
  <c r="HA101" i="5"/>
  <c r="HB101" i="5"/>
  <c r="HC101" i="5"/>
  <c r="HD101" i="5"/>
  <c r="HE101" i="5"/>
  <c r="HF101" i="5"/>
  <c r="HG101" i="5"/>
  <c r="HH101" i="5"/>
  <c r="HI101" i="5"/>
  <c r="HJ101" i="5"/>
  <c r="HK101" i="5"/>
  <c r="HL101" i="5"/>
  <c r="HM101" i="5"/>
  <c r="HN101" i="5"/>
  <c r="HO101" i="5"/>
  <c r="HP101" i="5"/>
  <c r="HQ101" i="5"/>
  <c r="HR101" i="5"/>
  <c r="HS101" i="5"/>
  <c r="HT101" i="5"/>
  <c r="HU101" i="5"/>
  <c r="HV101" i="5"/>
  <c r="HW101" i="5"/>
  <c r="HX101" i="5"/>
  <c r="HY101" i="5"/>
  <c r="HZ101" i="5"/>
  <c r="IA101" i="5"/>
  <c r="IB101" i="5"/>
  <c r="IC101" i="5"/>
  <c r="ID101" i="5"/>
  <c r="IE101" i="5"/>
  <c r="IF101" i="5"/>
  <c r="IG101" i="5"/>
  <c r="IH101" i="5"/>
  <c r="II101" i="5"/>
  <c r="IJ101" i="5"/>
  <c r="IK101" i="5"/>
  <c r="IL101" i="5"/>
  <c r="IM101" i="5"/>
  <c r="IN101" i="5"/>
  <c r="IO101" i="5"/>
  <c r="IP101" i="5"/>
  <c r="IQ101" i="5"/>
  <c r="IR101" i="5"/>
  <c r="IS101" i="5"/>
  <c r="IT101" i="5"/>
  <c r="IU101" i="5"/>
  <c r="IV101" i="5"/>
  <c r="IW101" i="5"/>
  <c r="IX101" i="5"/>
  <c r="IY101" i="5"/>
  <c r="FV102" i="5"/>
  <c r="FW102" i="5"/>
  <c r="FX102" i="5"/>
  <c r="FY102" i="5"/>
  <c r="FZ102" i="5"/>
  <c r="GA102" i="5"/>
  <c r="GB102" i="5"/>
  <c r="GC102" i="5"/>
  <c r="GD102" i="5"/>
  <c r="GE102" i="5"/>
  <c r="GF102" i="5"/>
  <c r="GG102" i="5"/>
  <c r="GH102" i="5"/>
  <c r="GI102" i="5"/>
  <c r="GJ102" i="5"/>
  <c r="GK102" i="5"/>
  <c r="GL102" i="5"/>
  <c r="GM102" i="5"/>
  <c r="GN102" i="5"/>
  <c r="GO102" i="5"/>
  <c r="GP102" i="5"/>
  <c r="GQ102" i="5"/>
  <c r="GR102" i="5"/>
  <c r="GS102" i="5"/>
  <c r="GT102" i="5"/>
  <c r="GU102" i="5"/>
  <c r="GV102" i="5"/>
  <c r="GW102" i="5"/>
  <c r="GX102" i="5"/>
  <c r="GY102" i="5"/>
  <c r="GZ102" i="5"/>
  <c r="HA102" i="5"/>
  <c r="HB102" i="5"/>
  <c r="HC102" i="5"/>
  <c r="HD102" i="5"/>
  <c r="HE102" i="5"/>
  <c r="HF102" i="5"/>
  <c r="HG102" i="5"/>
  <c r="HH102" i="5"/>
  <c r="HI102" i="5"/>
  <c r="HJ102" i="5"/>
  <c r="HK102" i="5"/>
  <c r="HL102" i="5"/>
  <c r="HM102" i="5"/>
  <c r="HN102" i="5"/>
  <c r="HO102" i="5"/>
  <c r="HP102" i="5"/>
  <c r="HQ102" i="5"/>
  <c r="HR102" i="5"/>
  <c r="HS102" i="5"/>
  <c r="HT102" i="5"/>
  <c r="HU102" i="5"/>
  <c r="HV102" i="5"/>
  <c r="HW102" i="5"/>
  <c r="HX102" i="5"/>
  <c r="HY102" i="5"/>
  <c r="HZ102" i="5"/>
  <c r="IA102" i="5"/>
  <c r="IB102" i="5"/>
  <c r="IC102" i="5"/>
  <c r="ID102" i="5"/>
  <c r="IE102" i="5"/>
  <c r="IF102" i="5"/>
  <c r="IG102" i="5"/>
  <c r="IH102" i="5"/>
  <c r="II102" i="5"/>
  <c r="IJ102" i="5"/>
  <c r="IK102" i="5"/>
  <c r="IL102" i="5"/>
  <c r="IM102" i="5"/>
  <c r="IN102" i="5"/>
  <c r="IO102" i="5"/>
  <c r="IP102" i="5"/>
  <c r="IQ102" i="5"/>
  <c r="IR102" i="5"/>
  <c r="IS102" i="5"/>
  <c r="IT102" i="5"/>
  <c r="IU102" i="5"/>
  <c r="IV102" i="5"/>
  <c r="IW102" i="5"/>
  <c r="IX102" i="5"/>
  <c r="IY102" i="5"/>
  <c r="FV103" i="5"/>
  <c r="FW103" i="5"/>
  <c r="FX103" i="5"/>
  <c r="FY103" i="5"/>
  <c r="FZ103" i="5"/>
  <c r="GA103" i="5"/>
  <c r="GB103" i="5"/>
  <c r="GC103" i="5"/>
  <c r="GD103" i="5"/>
  <c r="GE103" i="5"/>
  <c r="GF103" i="5"/>
  <c r="GG103" i="5"/>
  <c r="GH103" i="5"/>
  <c r="GI103" i="5"/>
  <c r="GJ103" i="5"/>
  <c r="GK103" i="5"/>
  <c r="GL103" i="5"/>
  <c r="GM103" i="5"/>
  <c r="GN103" i="5"/>
  <c r="GO103" i="5"/>
  <c r="GP103" i="5"/>
  <c r="GQ103" i="5"/>
  <c r="GR103" i="5"/>
  <c r="GS103" i="5"/>
  <c r="GT103" i="5"/>
  <c r="GU103" i="5"/>
  <c r="GV103" i="5"/>
  <c r="GW103" i="5"/>
  <c r="GX103" i="5"/>
  <c r="GY103" i="5"/>
  <c r="GZ103" i="5"/>
  <c r="HA103" i="5"/>
  <c r="HB103" i="5"/>
  <c r="HC103" i="5"/>
  <c r="HD103" i="5"/>
  <c r="HE103" i="5"/>
  <c r="HF103" i="5"/>
  <c r="HG103" i="5"/>
  <c r="HH103" i="5"/>
  <c r="HI103" i="5"/>
  <c r="HJ103" i="5"/>
  <c r="HK103" i="5"/>
  <c r="HL103" i="5"/>
  <c r="HM103" i="5"/>
  <c r="HN103" i="5"/>
  <c r="HO103" i="5"/>
  <c r="HP103" i="5"/>
  <c r="HQ103" i="5"/>
  <c r="HR103" i="5"/>
  <c r="HS103" i="5"/>
  <c r="HT103" i="5"/>
  <c r="HU103" i="5"/>
  <c r="HV103" i="5"/>
  <c r="HW103" i="5"/>
  <c r="HX103" i="5"/>
  <c r="HY103" i="5"/>
  <c r="HZ103" i="5"/>
  <c r="IA103" i="5"/>
  <c r="IB103" i="5"/>
  <c r="IC103" i="5"/>
  <c r="ID103" i="5"/>
  <c r="IE103" i="5"/>
  <c r="IF103" i="5"/>
  <c r="IG103" i="5"/>
  <c r="IH103" i="5"/>
  <c r="II103" i="5"/>
  <c r="IJ103" i="5"/>
  <c r="IK103" i="5"/>
  <c r="IL103" i="5"/>
  <c r="IM103" i="5"/>
  <c r="IN103" i="5"/>
  <c r="IO103" i="5"/>
  <c r="IP103" i="5"/>
  <c r="IQ103" i="5"/>
  <c r="IR103" i="5"/>
  <c r="IS103" i="5"/>
  <c r="IT103" i="5"/>
  <c r="IU103" i="5"/>
  <c r="IV103" i="5"/>
  <c r="IW103" i="5"/>
  <c r="IX103" i="5"/>
  <c r="IY103" i="5"/>
  <c r="FV104" i="5"/>
  <c r="FW104" i="5"/>
  <c r="FX104" i="5"/>
  <c r="FY104" i="5"/>
  <c r="FZ104" i="5"/>
  <c r="GA104" i="5"/>
  <c r="GB104" i="5"/>
  <c r="GC104" i="5"/>
  <c r="GD104" i="5"/>
  <c r="GE104" i="5"/>
  <c r="GF104" i="5"/>
  <c r="GG104" i="5"/>
  <c r="GH104" i="5"/>
  <c r="GI104" i="5"/>
  <c r="GJ104" i="5"/>
  <c r="GK104" i="5"/>
  <c r="GL104" i="5"/>
  <c r="GM104" i="5"/>
  <c r="GN104" i="5"/>
  <c r="GO104" i="5"/>
  <c r="GP104" i="5"/>
  <c r="GQ104" i="5"/>
  <c r="GR104" i="5"/>
  <c r="GS104" i="5"/>
  <c r="GT104" i="5"/>
  <c r="GU104" i="5"/>
  <c r="GV104" i="5"/>
  <c r="GW104" i="5"/>
  <c r="GX104" i="5"/>
  <c r="GY104" i="5"/>
  <c r="GZ104" i="5"/>
  <c r="HA104" i="5"/>
  <c r="HB104" i="5"/>
  <c r="HC104" i="5"/>
  <c r="HD104" i="5"/>
  <c r="HE104" i="5"/>
  <c r="HF104" i="5"/>
  <c r="HG104" i="5"/>
  <c r="HH104" i="5"/>
  <c r="HI104" i="5"/>
  <c r="HJ104" i="5"/>
  <c r="HK104" i="5"/>
  <c r="HL104" i="5"/>
  <c r="HM104" i="5"/>
  <c r="HN104" i="5"/>
  <c r="HO104" i="5"/>
  <c r="HP104" i="5"/>
  <c r="HQ104" i="5"/>
  <c r="HR104" i="5"/>
  <c r="HS104" i="5"/>
  <c r="HT104" i="5"/>
  <c r="HU104" i="5"/>
  <c r="HV104" i="5"/>
  <c r="HW104" i="5"/>
  <c r="HX104" i="5"/>
  <c r="HY104" i="5"/>
  <c r="HZ104" i="5"/>
  <c r="IA104" i="5"/>
  <c r="IB104" i="5"/>
  <c r="IC104" i="5"/>
  <c r="ID104" i="5"/>
  <c r="IE104" i="5"/>
  <c r="IF104" i="5"/>
  <c r="IG104" i="5"/>
  <c r="IH104" i="5"/>
  <c r="II104" i="5"/>
  <c r="IJ104" i="5"/>
  <c r="IK104" i="5"/>
  <c r="IL104" i="5"/>
  <c r="IM104" i="5"/>
  <c r="IN104" i="5"/>
  <c r="IO104" i="5"/>
  <c r="IP104" i="5"/>
  <c r="IQ104" i="5"/>
  <c r="IR104" i="5"/>
  <c r="IS104" i="5"/>
  <c r="IT104" i="5"/>
  <c r="IU104" i="5"/>
  <c r="IV104" i="5"/>
  <c r="IW104" i="5"/>
  <c r="IX104" i="5"/>
  <c r="IY104" i="5"/>
  <c r="FV105" i="5"/>
  <c r="FW105" i="5"/>
  <c r="FX105" i="5"/>
  <c r="FY105" i="5"/>
  <c r="FZ105" i="5"/>
  <c r="GA105" i="5"/>
  <c r="GB105" i="5"/>
  <c r="GC105" i="5"/>
  <c r="GD105" i="5"/>
  <c r="GE105" i="5"/>
  <c r="GF105" i="5"/>
  <c r="GG105" i="5"/>
  <c r="GH105" i="5"/>
  <c r="GI105" i="5"/>
  <c r="GJ105" i="5"/>
  <c r="GK105" i="5"/>
  <c r="GL105" i="5"/>
  <c r="GM105" i="5"/>
  <c r="GN105" i="5"/>
  <c r="GO105" i="5"/>
  <c r="GP105" i="5"/>
  <c r="GQ105" i="5"/>
  <c r="GR105" i="5"/>
  <c r="GS105" i="5"/>
  <c r="GT105" i="5"/>
  <c r="GU105" i="5"/>
  <c r="GV105" i="5"/>
  <c r="GW105" i="5"/>
  <c r="GX105" i="5"/>
  <c r="GY105" i="5"/>
  <c r="GZ105" i="5"/>
  <c r="HA105" i="5"/>
  <c r="HB105" i="5"/>
  <c r="HC105" i="5"/>
  <c r="HD105" i="5"/>
  <c r="HE105" i="5"/>
  <c r="HF105" i="5"/>
  <c r="HG105" i="5"/>
  <c r="HH105" i="5"/>
  <c r="HI105" i="5"/>
  <c r="HJ105" i="5"/>
  <c r="HK105" i="5"/>
  <c r="HL105" i="5"/>
  <c r="HM105" i="5"/>
  <c r="HN105" i="5"/>
  <c r="HO105" i="5"/>
  <c r="HP105" i="5"/>
  <c r="HQ105" i="5"/>
  <c r="HR105" i="5"/>
  <c r="HS105" i="5"/>
  <c r="HT105" i="5"/>
  <c r="HU105" i="5"/>
  <c r="HV105" i="5"/>
  <c r="HW105" i="5"/>
  <c r="HX105" i="5"/>
  <c r="HY105" i="5"/>
  <c r="HZ105" i="5"/>
  <c r="IA105" i="5"/>
  <c r="IB105" i="5"/>
  <c r="IC105" i="5"/>
  <c r="ID105" i="5"/>
  <c r="IE105" i="5"/>
  <c r="IF105" i="5"/>
  <c r="IG105" i="5"/>
  <c r="IH105" i="5"/>
  <c r="II105" i="5"/>
  <c r="IJ105" i="5"/>
  <c r="IK105" i="5"/>
  <c r="IL105" i="5"/>
  <c r="IM105" i="5"/>
  <c r="IN105" i="5"/>
  <c r="IO105" i="5"/>
  <c r="IP105" i="5"/>
  <c r="IQ105" i="5"/>
  <c r="IR105" i="5"/>
  <c r="IS105" i="5"/>
  <c r="IT105" i="5"/>
  <c r="IU105" i="5"/>
  <c r="IV105" i="5"/>
  <c r="IW105" i="5"/>
  <c r="IX105" i="5"/>
  <c r="IY105" i="5"/>
  <c r="FW106" i="5"/>
  <c r="FX106" i="5"/>
  <c r="FY106" i="5"/>
  <c r="FZ106" i="5"/>
  <c r="GA106" i="5"/>
  <c r="GB106" i="5"/>
  <c r="GC106" i="5"/>
  <c r="GD106" i="5"/>
  <c r="GE106" i="5"/>
  <c r="GF106" i="5"/>
  <c r="GG106" i="5"/>
  <c r="GH106" i="5"/>
  <c r="GI106" i="5"/>
  <c r="GJ106" i="5"/>
  <c r="GK106" i="5"/>
  <c r="GL106" i="5"/>
  <c r="GM106" i="5"/>
  <c r="GN106" i="5"/>
  <c r="GO106" i="5"/>
  <c r="GP106" i="5"/>
  <c r="GQ106" i="5"/>
  <c r="GR106" i="5"/>
  <c r="GS106" i="5"/>
  <c r="GT106" i="5"/>
  <c r="GU106" i="5"/>
  <c r="GV106" i="5"/>
  <c r="GW106" i="5"/>
  <c r="GX106" i="5"/>
  <c r="GY106" i="5"/>
  <c r="GZ106" i="5"/>
  <c r="HA106" i="5"/>
  <c r="HB106" i="5"/>
  <c r="HC106" i="5"/>
  <c r="HD106" i="5"/>
  <c r="HE106" i="5"/>
  <c r="HF106" i="5"/>
  <c r="HG106" i="5"/>
  <c r="HH106" i="5"/>
  <c r="HI106" i="5"/>
  <c r="HJ106" i="5"/>
  <c r="HK106" i="5"/>
  <c r="HL106" i="5"/>
  <c r="HM106" i="5"/>
  <c r="HN106" i="5"/>
  <c r="HO106" i="5"/>
  <c r="HP106" i="5"/>
  <c r="HQ106" i="5"/>
  <c r="HR106" i="5"/>
  <c r="HS106" i="5"/>
  <c r="HT106" i="5"/>
  <c r="HU106" i="5"/>
  <c r="HV106" i="5"/>
  <c r="HW106" i="5"/>
  <c r="HX106" i="5"/>
  <c r="HY106" i="5"/>
  <c r="HZ106" i="5"/>
  <c r="IA106" i="5"/>
  <c r="IB106" i="5"/>
  <c r="IC106" i="5"/>
  <c r="ID106" i="5"/>
  <c r="IE106" i="5"/>
  <c r="IF106" i="5"/>
  <c r="IG106" i="5"/>
  <c r="IH106" i="5"/>
  <c r="II106" i="5"/>
  <c r="IJ106" i="5"/>
  <c r="IK106" i="5"/>
  <c r="IL106" i="5"/>
  <c r="IM106" i="5"/>
  <c r="IN106" i="5"/>
  <c r="IO106" i="5"/>
  <c r="IP106" i="5"/>
  <c r="IQ106" i="5"/>
  <c r="IR106" i="5"/>
  <c r="IS106" i="5"/>
  <c r="IT106" i="5"/>
  <c r="IU106" i="5"/>
  <c r="IV106" i="5"/>
  <c r="IW106" i="5"/>
  <c r="IX106" i="5"/>
  <c r="IY106" i="5"/>
  <c r="FV227" i="5"/>
  <c r="FW227" i="5"/>
  <c r="FX227" i="5"/>
  <c r="FY227" i="5"/>
  <c r="FZ227" i="5"/>
  <c r="GA227" i="5"/>
  <c r="GB227" i="5"/>
  <c r="GC227" i="5"/>
  <c r="GD227" i="5"/>
  <c r="GE227" i="5"/>
  <c r="GF227" i="5"/>
  <c r="GG227" i="5"/>
  <c r="GH227" i="5"/>
  <c r="GI227" i="5"/>
  <c r="GJ227" i="5"/>
  <c r="GK227" i="5"/>
  <c r="GL227" i="5"/>
  <c r="GM227" i="5"/>
  <c r="GN227" i="5"/>
  <c r="GO227" i="5"/>
  <c r="GP227" i="5"/>
  <c r="GQ227" i="5"/>
  <c r="GR227" i="5"/>
  <c r="GS227" i="5"/>
  <c r="GT227" i="5"/>
  <c r="GU227" i="5"/>
  <c r="GV227" i="5"/>
  <c r="GW227" i="5"/>
  <c r="GX227" i="5"/>
  <c r="GY227" i="5"/>
  <c r="GZ227" i="5"/>
  <c r="HA227" i="5"/>
  <c r="HB227" i="5"/>
  <c r="HC227" i="5"/>
  <c r="HD227" i="5"/>
  <c r="HE227" i="5"/>
  <c r="HF227" i="5"/>
  <c r="HG227" i="5"/>
  <c r="HH227" i="5"/>
  <c r="HI227" i="5"/>
  <c r="HJ227" i="5"/>
  <c r="HK227" i="5"/>
  <c r="HL227" i="5"/>
  <c r="HM227" i="5"/>
  <c r="HN227" i="5"/>
  <c r="HO227" i="5"/>
  <c r="HP227" i="5"/>
  <c r="HQ227" i="5"/>
  <c r="HR227" i="5"/>
  <c r="HS227" i="5"/>
  <c r="HT227" i="5"/>
  <c r="HU227" i="5"/>
  <c r="HV227" i="5"/>
  <c r="HW227" i="5"/>
  <c r="HX227" i="5"/>
  <c r="HY227" i="5"/>
  <c r="HZ227" i="5"/>
  <c r="IA227" i="5"/>
  <c r="IB227" i="5"/>
  <c r="IC227" i="5"/>
  <c r="ID227" i="5"/>
  <c r="IE227" i="5"/>
  <c r="IF227" i="5"/>
  <c r="IG227" i="5"/>
  <c r="IH227" i="5"/>
  <c r="II227" i="5"/>
  <c r="IJ227" i="5"/>
  <c r="IK227" i="5"/>
  <c r="IL227" i="5"/>
  <c r="IM227" i="5"/>
  <c r="IN227" i="5"/>
  <c r="IO227" i="5"/>
  <c r="IP227" i="5"/>
  <c r="IQ227" i="5"/>
  <c r="IR227" i="5"/>
  <c r="IS227" i="5"/>
  <c r="IT227" i="5"/>
  <c r="IU227" i="5"/>
  <c r="IV227" i="5"/>
  <c r="IW227" i="5"/>
  <c r="IX227" i="5"/>
  <c r="IY227" i="5"/>
  <c r="FV92" i="5"/>
  <c r="FW92" i="5"/>
  <c r="FX92" i="5"/>
  <c r="FY92" i="5"/>
  <c r="FZ92" i="5"/>
  <c r="GA92" i="5"/>
  <c r="GB92" i="5"/>
  <c r="GC92" i="5"/>
  <c r="GD92" i="5"/>
  <c r="GE92" i="5"/>
  <c r="GF92" i="5"/>
  <c r="GG92" i="5"/>
  <c r="GH92" i="5"/>
  <c r="GI92" i="5"/>
  <c r="GJ92" i="5"/>
  <c r="GK92" i="5"/>
  <c r="GL92" i="5"/>
  <c r="GM92" i="5"/>
  <c r="GN92" i="5"/>
  <c r="GO92" i="5"/>
  <c r="GP92" i="5"/>
  <c r="GQ92" i="5"/>
  <c r="GR92" i="5"/>
  <c r="GS92" i="5"/>
  <c r="GT92" i="5"/>
  <c r="GU92" i="5"/>
  <c r="GV92" i="5"/>
  <c r="GW92" i="5"/>
  <c r="GX92" i="5"/>
  <c r="GY92" i="5"/>
  <c r="GZ92" i="5"/>
  <c r="HA92" i="5"/>
  <c r="HB92" i="5"/>
  <c r="HC92" i="5"/>
  <c r="HD92" i="5"/>
  <c r="HE92" i="5"/>
  <c r="HF92" i="5"/>
  <c r="HG92" i="5"/>
  <c r="HH92" i="5"/>
  <c r="HI92" i="5"/>
  <c r="HJ92" i="5"/>
  <c r="HK92" i="5"/>
  <c r="HL92" i="5"/>
  <c r="HM92" i="5"/>
  <c r="HN92" i="5"/>
  <c r="HO92" i="5"/>
  <c r="HP92" i="5"/>
  <c r="HQ92" i="5"/>
  <c r="HR92" i="5"/>
  <c r="HS92" i="5"/>
  <c r="HT92" i="5"/>
  <c r="HU92" i="5"/>
  <c r="HV92" i="5"/>
  <c r="HW92" i="5"/>
  <c r="HX92" i="5"/>
  <c r="HY92" i="5"/>
  <c r="HZ92" i="5"/>
  <c r="IA92" i="5"/>
  <c r="IB92" i="5"/>
  <c r="IC92" i="5"/>
  <c r="ID92" i="5"/>
  <c r="IE92" i="5"/>
  <c r="IF92" i="5"/>
  <c r="IG92" i="5"/>
  <c r="IH92" i="5"/>
  <c r="II92" i="5"/>
  <c r="IJ92" i="5"/>
  <c r="IK92" i="5"/>
  <c r="IL92" i="5"/>
  <c r="IM92" i="5"/>
  <c r="IN92" i="5"/>
  <c r="IO92" i="5"/>
  <c r="IP92" i="5"/>
  <c r="IQ92" i="5"/>
  <c r="IR92" i="5"/>
  <c r="IS92" i="5"/>
  <c r="IT92" i="5"/>
  <c r="IU92" i="5"/>
  <c r="IV92" i="5"/>
  <c r="IW92" i="5"/>
  <c r="IX92" i="5"/>
  <c r="IY92" i="5"/>
  <c r="FX91" i="5"/>
  <c r="FY91" i="5"/>
  <c r="FZ91" i="5"/>
  <c r="GA91" i="5"/>
  <c r="GB91" i="5"/>
  <c r="GC91" i="5"/>
  <c r="GD91" i="5"/>
  <c r="GE91" i="5"/>
  <c r="GF91" i="5"/>
  <c r="GG91" i="5"/>
  <c r="GH91" i="5"/>
  <c r="GI91" i="5"/>
  <c r="GJ91" i="5"/>
  <c r="GK91" i="5"/>
  <c r="GL91" i="5"/>
  <c r="GM91" i="5"/>
  <c r="GN91" i="5"/>
  <c r="GO91" i="5"/>
  <c r="GP91" i="5"/>
  <c r="GQ91" i="5"/>
  <c r="GR91" i="5"/>
  <c r="GS91" i="5"/>
  <c r="GT91" i="5"/>
  <c r="GU91" i="5"/>
  <c r="GV91" i="5"/>
  <c r="GW91" i="5"/>
  <c r="GX91" i="5"/>
  <c r="GY91" i="5"/>
  <c r="GZ91" i="5"/>
  <c r="HA91" i="5"/>
  <c r="HB91" i="5"/>
  <c r="HC91" i="5"/>
  <c r="HD91" i="5"/>
  <c r="HE91" i="5"/>
  <c r="HF91" i="5"/>
  <c r="HG91" i="5"/>
  <c r="HH91" i="5"/>
  <c r="HI91" i="5"/>
  <c r="HJ91" i="5"/>
  <c r="HK91" i="5"/>
  <c r="HL91" i="5"/>
  <c r="HM91" i="5"/>
  <c r="HN91" i="5"/>
  <c r="HO91" i="5"/>
  <c r="HP91" i="5"/>
  <c r="HQ91" i="5"/>
  <c r="HR91" i="5"/>
  <c r="HS91" i="5"/>
  <c r="HT91" i="5"/>
  <c r="HU91" i="5"/>
  <c r="HV91" i="5"/>
  <c r="HW91" i="5"/>
  <c r="HX91" i="5"/>
  <c r="HY91" i="5"/>
  <c r="HZ91" i="5"/>
  <c r="IA91" i="5"/>
  <c r="IB91" i="5"/>
  <c r="IC91" i="5"/>
  <c r="ID91" i="5"/>
  <c r="IE91" i="5"/>
  <c r="IF91" i="5"/>
  <c r="IG91" i="5"/>
  <c r="IH91" i="5"/>
  <c r="II91" i="5"/>
  <c r="IJ91" i="5"/>
  <c r="IK91" i="5"/>
  <c r="IL91" i="5"/>
  <c r="IM91" i="5"/>
  <c r="IN91" i="5"/>
  <c r="IO91" i="5"/>
  <c r="IP91" i="5"/>
  <c r="IQ91" i="5"/>
  <c r="IR91" i="5"/>
  <c r="IS91" i="5"/>
  <c r="IT91" i="5"/>
  <c r="IU91" i="5"/>
  <c r="IV91" i="5"/>
  <c r="IW91" i="5"/>
  <c r="IX91" i="5"/>
  <c r="IY91" i="5"/>
  <c r="FW91" i="5"/>
  <c r="FV91" i="5"/>
  <c r="HX7" i="5"/>
  <c r="HY7" i="5"/>
  <c r="HZ7" i="5"/>
  <c r="IA7" i="5"/>
  <c r="IB7" i="5"/>
  <c r="IC7" i="5"/>
  <c r="ID7" i="5"/>
  <c r="IE7" i="5"/>
  <c r="IF7" i="5"/>
  <c r="IG7" i="5"/>
  <c r="IH7" i="5"/>
  <c r="II7" i="5"/>
  <c r="IJ7" i="5"/>
  <c r="IK7" i="5"/>
  <c r="HX8" i="5"/>
  <c r="HY8" i="5"/>
  <c r="HZ8" i="5"/>
  <c r="IA8" i="5"/>
  <c r="IB8" i="5"/>
  <c r="IC8" i="5"/>
  <c r="ID8" i="5"/>
  <c r="IE8" i="5"/>
  <c r="IF8" i="5"/>
  <c r="IG8" i="5"/>
  <c r="IH8" i="5"/>
  <c r="II8" i="5"/>
  <c r="IJ8" i="5"/>
  <c r="IK8" i="5"/>
  <c r="HX9" i="5"/>
  <c r="HY9" i="5"/>
  <c r="HZ9" i="5"/>
  <c r="IA9" i="5"/>
  <c r="IB9" i="5"/>
  <c r="IC9" i="5"/>
  <c r="ID9" i="5"/>
  <c r="IE9" i="5"/>
  <c r="IF9" i="5"/>
  <c r="IG9" i="5"/>
  <c r="IH9" i="5"/>
  <c r="II9" i="5"/>
  <c r="IJ9" i="5"/>
  <c r="IK9" i="5"/>
  <c r="HX10" i="5"/>
  <c r="HY10" i="5"/>
  <c r="HZ10" i="5"/>
  <c r="IA10" i="5"/>
  <c r="IB10" i="5"/>
  <c r="IC10" i="5"/>
  <c r="ID10" i="5"/>
  <c r="IE10" i="5"/>
  <c r="IF10" i="5"/>
  <c r="IG10" i="5"/>
  <c r="IH10" i="5"/>
  <c r="II10" i="5"/>
  <c r="IJ10" i="5"/>
  <c r="IK10" i="5"/>
  <c r="HX11" i="5"/>
  <c r="HY11" i="5"/>
  <c r="HZ11" i="5"/>
  <c r="IA11" i="5"/>
  <c r="IB11" i="5"/>
  <c r="IC11" i="5"/>
  <c r="ID11" i="5"/>
  <c r="IE11" i="5"/>
  <c r="IF11" i="5"/>
  <c r="IG11" i="5"/>
  <c r="IH11" i="5"/>
  <c r="II11" i="5"/>
  <c r="IJ11" i="5"/>
  <c r="IK11" i="5"/>
  <c r="HX12" i="5"/>
  <c r="HY12" i="5"/>
  <c r="HZ12" i="5"/>
  <c r="IA12" i="5"/>
  <c r="IB12" i="5"/>
  <c r="IC12" i="5"/>
  <c r="ID12" i="5"/>
  <c r="IE12" i="5"/>
  <c r="IF12" i="5"/>
  <c r="IG12" i="5"/>
  <c r="IH12" i="5"/>
  <c r="II12" i="5"/>
  <c r="IJ12" i="5"/>
  <c r="IK12" i="5"/>
  <c r="HX13" i="5"/>
  <c r="HY13" i="5"/>
  <c r="HZ13" i="5"/>
  <c r="IA13" i="5"/>
  <c r="IB13" i="5"/>
  <c r="IC13" i="5"/>
  <c r="ID13" i="5"/>
  <c r="IE13" i="5"/>
  <c r="IF13" i="5"/>
  <c r="IG13" i="5"/>
  <c r="IH13" i="5"/>
  <c r="II13" i="5"/>
  <c r="IJ13" i="5"/>
  <c r="IK13" i="5"/>
  <c r="HX14" i="5"/>
  <c r="HY14" i="5"/>
  <c r="HZ14" i="5"/>
  <c r="IA14" i="5"/>
  <c r="IB14" i="5"/>
  <c r="IC14" i="5"/>
  <c r="ID14" i="5"/>
  <c r="IE14" i="5"/>
  <c r="IF14" i="5"/>
  <c r="IG14" i="5"/>
  <c r="IH14" i="5"/>
  <c r="II14" i="5"/>
  <c r="IJ14" i="5"/>
  <c r="IK14" i="5"/>
  <c r="HX15" i="5"/>
  <c r="HY15" i="5"/>
  <c r="HZ15" i="5"/>
  <c r="IA15" i="5"/>
  <c r="IB15" i="5"/>
  <c r="IC15" i="5"/>
  <c r="ID15" i="5"/>
  <c r="IE15" i="5"/>
  <c r="IF15" i="5"/>
  <c r="IG15" i="5"/>
  <c r="IH15" i="5"/>
  <c r="II15" i="5"/>
  <c r="IJ15" i="5"/>
  <c r="IK15" i="5"/>
  <c r="HX16" i="5"/>
  <c r="HY16" i="5"/>
  <c r="HZ16" i="5"/>
  <c r="IA16" i="5"/>
  <c r="IB16" i="5"/>
  <c r="IC16" i="5"/>
  <c r="ID16" i="5"/>
  <c r="IE16" i="5"/>
  <c r="IF16" i="5"/>
  <c r="IG16" i="5"/>
  <c r="IH16" i="5"/>
  <c r="II16" i="5"/>
  <c r="IJ16" i="5"/>
  <c r="IK16" i="5"/>
  <c r="HX17" i="5"/>
  <c r="HY17" i="5"/>
  <c r="HZ17" i="5"/>
  <c r="IA17" i="5"/>
  <c r="IB17" i="5"/>
  <c r="IC17" i="5"/>
  <c r="ID17" i="5"/>
  <c r="IE17" i="5"/>
  <c r="IF17" i="5"/>
  <c r="IG17" i="5"/>
  <c r="IH17" i="5"/>
  <c r="II17" i="5"/>
  <c r="IJ17" i="5"/>
  <c r="IK17" i="5"/>
  <c r="HX18" i="5"/>
  <c r="HY18" i="5"/>
  <c r="HZ18" i="5"/>
  <c r="IA18" i="5"/>
  <c r="IB18" i="5"/>
  <c r="IC18" i="5"/>
  <c r="ID18" i="5"/>
  <c r="IE18" i="5"/>
  <c r="IF18" i="5"/>
  <c r="IG18" i="5"/>
  <c r="IH18" i="5"/>
  <c r="II18" i="5"/>
  <c r="IJ18" i="5"/>
  <c r="IK18" i="5"/>
  <c r="HX19" i="5"/>
  <c r="HY19" i="5"/>
  <c r="HZ19" i="5"/>
  <c r="IA19" i="5"/>
  <c r="IB19" i="5"/>
  <c r="IC19" i="5"/>
  <c r="ID19" i="5"/>
  <c r="IE19" i="5"/>
  <c r="IF19" i="5"/>
  <c r="IG19" i="5"/>
  <c r="IH19" i="5"/>
  <c r="II19" i="5"/>
  <c r="IJ19" i="5"/>
  <c r="IK19" i="5"/>
  <c r="HX20" i="5"/>
  <c r="HY20" i="5"/>
  <c r="HZ20" i="5"/>
  <c r="IA20" i="5"/>
  <c r="IB20" i="5"/>
  <c r="IC20" i="5"/>
  <c r="ID20" i="5"/>
  <c r="IE20" i="5"/>
  <c r="IF20" i="5"/>
  <c r="IG20" i="5"/>
  <c r="IH20" i="5"/>
  <c r="II20" i="5"/>
  <c r="IJ20" i="5"/>
  <c r="IK20" i="5"/>
  <c r="HX21" i="5"/>
  <c r="HY21" i="5"/>
  <c r="HZ21" i="5"/>
  <c r="IA21" i="5"/>
  <c r="IB21" i="5"/>
  <c r="IC21" i="5"/>
  <c r="ID21" i="5"/>
  <c r="IE21" i="5"/>
  <c r="IF21" i="5"/>
  <c r="IG21" i="5"/>
  <c r="IH21" i="5"/>
  <c r="II21" i="5"/>
  <c r="IJ21" i="5"/>
  <c r="IK21" i="5"/>
  <c r="HX22" i="5"/>
  <c r="HY22" i="5"/>
  <c r="HZ22" i="5"/>
  <c r="IA22" i="5"/>
  <c r="IB22" i="5"/>
  <c r="IC22" i="5"/>
  <c r="ID22" i="5"/>
  <c r="IE22" i="5"/>
  <c r="IF22" i="5"/>
  <c r="IG22" i="5"/>
  <c r="IH22" i="5"/>
  <c r="II22" i="5"/>
  <c r="IJ22" i="5"/>
  <c r="IK22" i="5"/>
  <c r="HX23" i="5"/>
  <c r="HY23" i="5"/>
  <c r="HZ23" i="5"/>
  <c r="IA23" i="5"/>
  <c r="IB23" i="5"/>
  <c r="IC23" i="5"/>
  <c r="ID23" i="5"/>
  <c r="IE23" i="5"/>
  <c r="IF23" i="5"/>
  <c r="IG23" i="5"/>
  <c r="IH23" i="5"/>
  <c r="II23" i="5"/>
  <c r="IJ23" i="5"/>
  <c r="IK23" i="5"/>
  <c r="HX24" i="5"/>
  <c r="HY24" i="5"/>
  <c r="HZ24" i="5"/>
  <c r="IA24" i="5"/>
  <c r="IB24" i="5"/>
  <c r="IC24" i="5"/>
  <c r="ID24" i="5"/>
  <c r="IE24" i="5"/>
  <c r="IF24" i="5"/>
  <c r="IG24" i="5"/>
  <c r="IH24" i="5"/>
  <c r="II24" i="5"/>
  <c r="IJ24" i="5"/>
  <c r="IK24" i="5"/>
  <c r="HX25" i="5"/>
  <c r="HY25" i="5"/>
  <c r="HZ25" i="5"/>
  <c r="IA25" i="5"/>
  <c r="IB25" i="5"/>
  <c r="IC25" i="5"/>
  <c r="ID25" i="5"/>
  <c r="IE25" i="5"/>
  <c r="IF25" i="5"/>
  <c r="IG25" i="5"/>
  <c r="IH25" i="5"/>
  <c r="II25" i="5"/>
  <c r="IJ25" i="5"/>
  <c r="IK25" i="5"/>
  <c r="HX26" i="5"/>
  <c r="HY26" i="5"/>
  <c r="HZ26" i="5"/>
  <c r="IA26" i="5"/>
  <c r="IB26" i="5"/>
  <c r="IC26" i="5"/>
  <c r="ID26" i="5"/>
  <c r="IE26" i="5"/>
  <c r="IF26" i="5"/>
  <c r="IG26" i="5"/>
  <c r="IH26" i="5"/>
  <c r="II26" i="5"/>
  <c r="IJ26" i="5"/>
  <c r="IK26" i="5"/>
  <c r="HX27" i="5"/>
  <c r="HY27" i="5"/>
  <c r="HZ27" i="5"/>
  <c r="IA27" i="5"/>
  <c r="IB27" i="5"/>
  <c r="IC27" i="5"/>
  <c r="ID27" i="5"/>
  <c r="IE27" i="5"/>
  <c r="IF27" i="5"/>
  <c r="IG27" i="5"/>
  <c r="IH27" i="5"/>
  <c r="II27" i="5"/>
  <c r="IJ27" i="5"/>
  <c r="IK27" i="5"/>
  <c r="HX28" i="5"/>
  <c r="HY28" i="5"/>
  <c r="HZ28" i="5"/>
  <c r="IA28" i="5"/>
  <c r="IB28" i="5"/>
  <c r="IC28" i="5"/>
  <c r="ID28" i="5"/>
  <c r="IE28" i="5"/>
  <c r="IF28" i="5"/>
  <c r="IG28" i="5"/>
  <c r="IH28" i="5"/>
  <c r="II28" i="5"/>
  <c r="IJ28" i="5"/>
  <c r="IK28" i="5"/>
  <c r="HX29" i="5"/>
  <c r="HY29" i="5"/>
  <c r="HZ29" i="5"/>
  <c r="IA29" i="5"/>
  <c r="IB29" i="5"/>
  <c r="IC29" i="5"/>
  <c r="ID29" i="5"/>
  <c r="IE29" i="5"/>
  <c r="IF29" i="5"/>
  <c r="IG29" i="5"/>
  <c r="IH29" i="5"/>
  <c r="II29" i="5"/>
  <c r="IJ29" i="5"/>
  <c r="IK29" i="5"/>
  <c r="HX30" i="5"/>
  <c r="HY30" i="5"/>
  <c r="HZ30" i="5"/>
  <c r="IA30" i="5"/>
  <c r="IB30" i="5"/>
  <c r="IC30" i="5"/>
  <c r="ID30" i="5"/>
  <c r="IE30" i="5"/>
  <c r="IF30" i="5"/>
  <c r="IG30" i="5"/>
  <c r="IH30" i="5"/>
  <c r="II30" i="5"/>
  <c r="IJ30" i="5"/>
  <c r="IK30" i="5"/>
  <c r="HX31" i="5"/>
  <c r="HY31" i="5"/>
  <c r="HZ31" i="5"/>
  <c r="IA31" i="5"/>
  <c r="IB31" i="5"/>
  <c r="IC31" i="5"/>
  <c r="ID31" i="5"/>
  <c r="IE31" i="5"/>
  <c r="IF31" i="5"/>
  <c r="IG31" i="5"/>
  <c r="IH31" i="5"/>
  <c r="II31" i="5"/>
  <c r="IJ31" i="5"/>
  <c r="IK31" i="5"/>
  <c r="HX32" i="5"/>
  <c r="HY32" i="5"/>
  <c r="HZ32" i="5"/>
  <c r="IA32" i="5"/>
  <c r="IB32" i="5"/>
  <c r="IC32" i="5"/>
  <c r="ID32" i="5"/>
  <c r="IE32" i="5"/>
  <c r="IF32" i="5"/>
  <c r="IG32" i="5"/>
  <c r="IH32" i="5"/>
  <c r="II32" i="5"/>
  <c r="IJ32" i="5"/>
  <c r="IK32" i="5"/>
  <c r="HX33" i="5"/>
  <c r="HY33" i="5"/>
  <c r="HZ33" i="5"/>
  <c r="IA33" i="5"/>
  <c r="IB33" i="5"/>
  <c r="IC33" i="5"/>
  <c r="ID33" i="5"/>
  <c r="IE33" i="5"/>
  <c r="IF33" i="5"/>
  <c r="IG33" i="5"/>
  <c r="IH33" i="5"/>
  <c r="II33" i="5"/>
  <c r="IJ33" i="5"/>
  <c r="IK33" i="5"/>
  <c r="HX34" i="5"/>
  <c r="HY34" i="5"/>
  <c r="HZ34" i="5"/>
  <c r="IA34" i="5"/>
  <c r="IB34" i="5"/>
  <c r="IC34" i="5"/>
  <c r="ID34" i="5"/>
  <c r="IE34" i="5"/>
  <c r="IF34" i="5"/>
  <c r="IG34" i="5"/>
  <c r="IH34" i="5"/>
  <c r="II34" i="5"/>
  <c r="IJ34" i="5"/>
  <c r="IK34" i="5"/>
  <c r="HX35" i="5"/>
  <c r="HY35" i="5"/>
  <c r="HZ35" i="5"/>
  <c r="IA35" i="5"/>
  <c r="IB35" i="5"/>
  <c r="IC35" i="5"/>
  <c r="ID35" i="5"/>
  <c r="IE35" i="5"/>
  <c r="IF35" i="5"/>
  <c r="IG35" i="5"/>
  <c r="IH35" i="5"/>
  <c r="II35" i="5"/>
  <c r="IJ35" i="5"/>
  <c r="IK35" i="5"/>
  <c r="HX36" i="5"/>
  <c r="HY36" i="5"/>
  <c r="HZ36" i="5"/>
  <c r="IA36" i="5"/>
  <c r="IB36" i="5"/>
  <c r="IC36" i="5"/>
  <c r="ID36" i="5"/>
  <c r="IE36" i="5"/>
  <c r="IF36" i="5"/>
  <c r="IG36" i="5"/>
  <c r="IH36" i="5"/>
  <c r="II36" i="5"/>
  <c r="IJ36" i="5"/>
  <c r="IK36" i="5"/>
  <c r="HX37" i="5"/>
  <c r="HY37" i="5"/>
  <c r="HZ37" i="5"/>
  <c r="IA37" i="5"/>
  <c r="IB37" i="5"/>
  <c r="IC37" i="5"/>
  <c r="ID37" i="5"/>
  <c r="IE37" i="5"/>
  <c r="IF37" i="5"/>
  <c r="IG37" i="5"/>
  <c r="IH37" i="5"/>
  <c r="II37" i="5"/>
  <c r="IJ37" i="5"/>
  <c r="IK37" i="5"/>
  <c r="HX38" i="5"/>
  <c r="HY38" i="5"/>
  <c r="HZ38" i="5"/>
  <c r="IA38" i="5"/>
  <c r="IB38" i="5"/>
  <c r="IC38" i="5"/>
  <c r="ID38" i="5"/>
  <c r="IE38" i="5"/>
  <c r="IF38" i="5"/>
  <c r="IG38" i="5"/>
  <c r="IH38" i="5"/>
  <c r="II38" i="5"/>
  <c r="IJ38" i="5"/>
  <c r="IK38" i="5"/>
  <c r="HX39" i="5"/>
  <c r="HY39" i="5"/>
  <c r="HZ39" i="5"/>
  <c r="IA39" i="5"/>
  <c r="IB39" i="5"/>
  <c r="IC39" i="5"/>
  <c r="ID39" i="5"/>
  <c r="IE39" i="5"/>
  <c r="IF39" i="5"/>
  <c r="IG39" i="5"/>
  <c r="IH39" i="5"/>
  <c r="II39" i="5"/>
  <c r="IJ39" i="5"/>
  <c r="IK39" i="5"/>
  <c r="HX40" i="5"/>
  <c r="HY40" i="5"/>
  <c r="HZ40" i="5"/>
  <c r="IA40" i="5"/>
  <c r="IB40" i="5"/>
  <c r="IC40" i="5"/>
  <c r="ID40" i="5"/>
  <c r="IE40" i="5"/>
  <c r="IF40" i="5"/>
  <c r="IG40" i="5"/>
  <c r="IH40" i="5"/>
  <c r="II40" i="5"/>
  <c r="IJ40" i="5"/>
  <c r="IK40" i="5"/>
  <c r="HX41" i="5"/>
  <c r="HY41" i="5"/>
  <c r="HZ41" i="5"/>
  <c r="IA41" i="5"/>
  <c r="IB41" i="5"/>
  <c r="IC41" i="5"/>
  <c r="ID41" i="5"/>
  <c r="IE41" i="5"/>
  <c r="IF41" i="5"/>
  <c r="IG41" i="5"/>
  <c r="IH41" i="5"/>
  <c r="II41" i="5"/>
  <c r="IJ41" i="5"/>
  <c r="IK41" i="5"/>
  <c r="HX42" i="5"/>
  <c r="HY42" i="5"/>
  <c r="HZ42" i="5"/>
  <c r="IA42" i="5"/>
  <c r="IB42" i="5"/>
  <c r="IC42" i="5"/>
  <c r="ID42" i="5"/>
  <c r="IE42" i="5"/>
  <c r="IF42" i="5"/>
  <c r="IG42" i="5"/>
  <c r="IH42" i="5"/>
  <c r="II42" i="5"/>
  <c r="IJ42" i="5"/>
  <c r="IK42" i="5"/>
  <c r="HX43" i="5"/>
  <c r="HY43" i="5"/>
  <c r="HZ43" i="5"/>
  <c r="IA43" i="5"/>
  <c r="IB43" i="5"/>
  <c r="IC43" i="5"/>
  <c r="ID43" i="5"/>
  <c r="IE43" i="5"/>
  <c r="IF43" i="5"/>
  <c r="IG43" i="5"/>
  <c r="IH43" i="5"/>
  <c r="II43" i="5"/>
  <c r="IJ43" i="5"/>
  <c r="IK43" i="5"/>
  <c r="HX44" i="5"/>
  <c r="HY44" i="5"/>
  <c r="HZ44" i="5"/>
  <c r="IA44" i="5"/>
  <c r="IB44" i="5"/>
  <c r="IC44" i="5"/>
  <c r="ID44" i="5"/>
  <c r="IE44" i="5"/>
  <c r="IF44" i="5"/>
  <c r="IG44" i="5"/>
  <c r="IH44" i="5"/>
  <c r="II44" i="5"/>
  <c r="IJ44" i="5"/>
  <c r="IK44" i="5"/>
  <c r="HX45" i="5"/>
  <c r="HY45" i="5"/>
  <c r="HZ45" i="5"/>
  <c r="IA45" i="5"/>
  <c r="IB45" i="5"/>
  <c r="IC45" i="5"/>
  <c r="ID45" i="5"/>
  <c r="IE45" i="5"/>
  <c r="IF45" i="5"/>
  <c r="IG45" i="5"/>
  <c r="IH45" i="5"/>
  <c r="II45" i="5"/>
  <c r="IJ45" i="5"/>
  <c r="IK45" i="5"/>
  <c r="HX46" i="5"/>
  <c r="HY46" i="5"/>
  <c r="HZ46" i="5"/>
  <c r="IA46" i="5"/>
  <c r="IB46" i="5"/>
  <c r="IC46" i="5"/>
  <c r="ID46" i="5"/>
  <c r="IE46" i="5"/>
  <c r="IF46" i="5"/>
  <c r="IG46" i="5"/>
  <c r="IH46" i="5"/>
  <c r="II46" i="5"/>
  <c r="IJ46" i="5"/>
  <c r="IK46" i="5"/>
  <c r="HX47" i="5"/>
  <c r="HY47" i="5"/>
  <c r="HZ47" i="5"/>
  <c r="IA47" i="5"/>
  <c r="IB47" i="5"/>
  <c r="IC47" i="5"/>
  <c r="ID47" i="5"/>
  <c r="IE47" i="5"/>
  <c r="IF47" i="5"/>
  <c r="IG47" i="5"/>
  <c r="IH47" i="5"/>
  <c r="II47" i="5"/>
  <c r="IJ47" i="5"/>
  <c r="IK47" i="5"/>
  <c r="HX48" i="5"/>
  <c r="HY48" i="5"/>
  <c r="HZ48" i="5"/>
  <c r="IA48" i="5"/>
  <c r="IB48" i="5"/>
  <c r="IC48" i="5"/>
  <c r="ID48" i="5"/>
  <c r="IE48" i="5"/>
  <c r="IF48" i="5"/>
  <c r="IG48" i="5"/>
  <c r="IH48" i="5"/>
  <c r="II48" i="5"/>
  <c r="IJ48" i="5"/>
  <c r="IK48" i="5"/>
  <c r="HX49" i="5"/>
  <c r="HY49" i="5"/>
  <c r="HZ49" i="5"/>
  <c r="IA49" i="5"/>
  <c r="IB49" i="5"/>
  <c r="IC49" i="5"/>
  <c r="ID49" i="5"/>
  <c r="IE49" i="5"/>
  <c r="IF49" i="5"/>
  <c r="IG49" i="5"/>
  <c r="IH49" i="5"/>
  <c r="II49" i="5"/>
  <c r="IJ49" i="5"/>
  <c r="IK49" i="5"/>
  <c r="HX50" i="5"/>
  <c r="HY50" i="5"/>
  <c r="HZ50" i="5"/>
  <c r="IA50" i="5"/>
  <c r="IB50" i="5"/>
  <c r="IC50" i="5"/>
  <c r="ID50" i="5"/>
  <c r="IE50" i="5"/>
  <c r="IF50" i="5"/>
  <c r="IG50" i="5"/>
  <c r="IH50" i="5"/>
  <c r="II50" i="5"/>
  <c r="IJ50" i="5"/>
  <c r="IK50" i="5"/>
  <c r="HX51" i="5"/>
  <c r="HY51" i="5"/>
  <c r="HZ51" i="5"/>
  <c r="IA51" i="5"/>
  <c r="IB51" i="5"/>
  <c r="IC51" i="5"/>
  <c r="ID51" i="5"/>
  <c r="IE51" i="5"/>
  <c r="IF51" i="5"/>
  <c r="IG51" i="5"/>
  <c r="IH51" i="5"/>
  <c r="II51" i="5"/>
  <c r="IJ51" i="5"/>
  <c r="IK51" i="5"/>
  <c r="HX52" i="5"/>
  <c r="HY52" i="5"/>
  <c r="HZ52" i="5"/>
  <c r="IA52" i="5"/>
  <c r="IB52" i="5"/>
  <c r="IC52" i="5"/>
  <c r="ID52" i="5"/>
  <c r="IE52" i="5"/>
  <c r="IF52" i="5"/>
  <c r="IG52" i="5"/>
  <c r="IH52" i="5"/>
  <c r="II52" i="5"/>
  <c r="IJ52" i="5"/>
  <c r="IK52" i="5"/>
  <c r="HX53" i="5"/>
  <c r="HY53" i="5"/>
  <c r="HZ53" i="5"/>
  <c r="IA53" i="5"/>
  <c r="IB53" i="5"/>
  <c r="IC53" i="5"/>
  <c r="ID53" i="5"/>
  <c r="IE53" i="5"/>
  <c r="IF53" i="5"/>
  <c r="IG53" i="5"/>
  <c r="IH53" i="5"/>
  <c r="II53" i="5"/>
  <c r="IJ53" i="5"/>
  <c r="IK53" i="5"/>
  <c r="HX54" i="5"/>
  <c r="HY54" i="5"/>
  <c r="HZ54" i="5"/>
  <c r="IA54" i="5"/>
  <c r="IB54" i="5"/>
  <c r="IC54" i="5"/>
  <c r="ID54" i="5"/>
  <c r="IE54" i="5"/>
  <c r="IF54" i="5"/>
  <c r="IG54" i="5"/>
  <c r="IH54" i="5"/>
  <c r="II54" i="5"/>
  <c r="IJ54" i="5"/>
  <c r="IK54" i="5"/>
  <c r="HX55" i="5"/>
  <c r="HY55" i="5"/>
  <c r="HZ55" i="5"/>
  <c r="IA55" i="5"/>
  <c r="IB55" i="5"/>
  <c r="IC55" i="5"/>
  <c r="ID55" i="5"/>
  <c r="IE55" i="5"/>
  <c r="IF55" i="5"/>
  <c r="IG55" i="5"/>
  <c r="IH55" i="5"/>
  <c r="II55" i="5"/>
  <c r="IJ55" i="5"/>
  <c r="IK55" i="5"/>
  <c r="HX56" i="5"/>
  <c r="HY56" i="5"/>
  <c r="HZ56" i="5"/>
  <c r="IA56" i="5"/>
  <c r="IB56" i="5"/>
  <c r="IC56" i="5"/>
  <c r="ID56" i="5"/>
  <c r="IE56" i="5"/>
  <c r="IF56" i="5"/>
  <c r="IG56" i="5"/>
  <c r="IH56" i="5"/>
  <c r="II56" i="5"/>
  <c r="IJ56" i="5"/>
  <c r="IK56" i="5"/>
  <c r="HX57" i="5"/>
  <c r="HY57" i="5"/>
  <c r="HZ57" i="5"/>
  <c r="IA57" i="5"/>
  <c r="IB57" i="5"/>
  <c r="IC57" i="5"/>
  <c r="ID57" i="5"/>
  <c r="IE57" i="5"/>
  <c r="IF57" i="5"/>
  <c r="IG57" i="5"/>
  <c r="IH57" i="5"/>
  <c r="II57" i="5"/>
  <c r="IJ57" i="5"/>
  <c r="IK57" i="5"/>
  <c r="HX58" i="5"/>
  <c r="HY58" i="5"/>
  <c r="HZ58" i="5"/>
  <c r="IA58" i="5"/>
  <c r="IB58" i="5"/>
  <c r="IC58" i="5"/>
  <c r="ID58" i="5"/>
  <c r="IE58" i="5"/>
  <c r="IF58" i="5"/>
  <c r="IG58" i="5"/>
  <c r="IH58" i="5"/>
  <c r="II58" i="5"/>
  <c r="IJ58" i="5"/>
  <c r="IK58" i="5"/>
  <c r="HX59" i="5"/>
  <c r="HY59" i="5"/>
  <c r="HZ59" i="5"/>
  <c r="IA59" i="5"/>
  <c r="IB59" i="5"/>
  <c r="IC59" i="5"/>
  <c r="ID59" i="5"/>
  <c r="IE59" i="5"/>
  <c r="IF59" i="5"/>
  <c r="IG59" i="5"/>
  <c r="IH59" i="5"/>
  <c r="II59" i="5"/>
  <c r="IJ59" i="5"/>
  <c r="IK59" i="5"/>
  <c r="HX60" i="5"/>
  <c r="HY60" i="5"/>
  <c r="HZ60" i="5"/>
  <c r="IA60" i="5"/>
  <c r="IB60" i="5"/>
  <c r="IC60" i="5"/>
  <c r="ID60" i="5"/>
  <c r="IE60" i="5"/>
  <c r="IF60" i="5"/>
  <c r="IG60" i="5"/>
  <c r="IH60" i="5"/>
  <c r="II60" i="5"/>
  <c r="IJ60" i="5"/>
  <c r="IK60" i="5"/>
  <c r="HX61" i="5"/>
  <c r="HY61" i="5"/>
  <c r="HZ61" i="5"/>
  <c r="IA61" i="5"/>
  <c r="IB61" i="5"/>
  <c r="IC61" i="5"/>
  <c r="ID61" i="5"/>
  <c r="IE61" i="5"/>
  <c r="IF61" i="5"/>
  <c r="IG61" i="5"/>
  <c r="IH61" i="5"/>
  <c r="II61" i="5"/>
  <c r="IJ61" i="5"/>
  <c r="IK61" i="5"/>
  <c r="HX62" i="5"/>
  <c r="HY62" i="5"/>
  <c r="HZ62" i="5"/>
  <c r="IA62" i="5"/>
  <c r="IB62" i="5"/>
  <c r="IC62" i="5"/>
  <c r="ID62" i="5"/>
  <c r="IE62" i="5"/>
  <c r="IF62" i="5"/>
  <c r="IG62" i="5"/>
  <c r="IH62" i="5"/>
  <c r="II62" i="5"/>
  <c r="IJ62" i="5"/>
  <c r="IK62" i="5"/>
  <c r="HX63" i="5"/>
  <c r="HY63" i="5"/>
  <c r="HZ63" i="5"/>
  <c r="IA63" i="5"/>
  <c r="IB63" i="5"/>
  <c r="IC63" i="5"/>
  <c r="ID63" i="5"/>
  <c r="IE63" i="5"/>
  <c r="IF63" i="5"/>
  <c r="IG63" i="5"/>
  <c r="IH63" i="5"/>
  <c r="II63" i="5"/>
  <c r="IJ63" i="5"/>
  <c r="IK63" i="5"/>
  <c r="HX64" i="5"/>
  <c r="HY64" i="5"/>
  <c r="HZ64" i="5"/>
  <c r="IA64" i="5"/>
  <c r="IB64" i="5"/>
  <c r="IC64" i="5"/>
  <c r="ID64" i="5"/>
  <c r="IE64" i="5"/>
  <c r="IF64" i="5"/>
  <c r="IG64" i="5"/>
  <c r="IH64" i="5"/>
  <c r="II64" i="5"/>
  <c r="IJ64" i="5"/>
  <c r="IK64" i="5"/>
  <c r="HX65" i="5"/>
  <c r="HY65" i="5"/>
  <c r="HZ65" i="5"/>
  <c r="IA65" i="5"/>
  <c r="IB65" i="5"/>
  <c r="IC65" i="5"/>
  <c r="ID65" i="5"/>
  <c r="IE65" i="5"/>
  <c r="IF65" i="5"/>
  <c r="IG65" i="5"/>
  <c r="IH65" i="5"/>
  <c r="II65" i="5"/>
  <c r="IJ65" i="5"/>
  <c r="IK65" i="5"/>
  <c r="HX66" i="5"/>
  <c r="HY66" i="5"/>
  <c r="HZ66" i="5"/>
  <c r="IA66" i="5"/>
  <c r="IB66" i="5"/>
  <c r="IC66" i="5"/>
  <c r="ID66" i="5"/>
  <c r="IE66" i="5"/>
  <c r="IF66" i="5"/>
  <c r="IG66" i="5"/>
  <c r="IH66" i="5"/>
  <c r="II66" i="5"/>
  <c r="IJ66" i="5"/>
  <c r="IK66" i="5"/>
  <c r="HX67" i="5"/>
  <c r="HY67" i="5"/>
  <c r="HZ67" i="5"/>
  <c r="IA67" i="5"/>
  <c r="IB67" i="5"/>
  <c r="IC67" i="5"/>
  <c r="ID67" i="5"/>
  <c r="IE67" i="5"/>
  <c r="IF67" i="5"/>
  <c r="IG67" i="5"/>
  <c r="IH67" i="5"/>
  <c r="II67" i="5"/>
  <c r="IJ67" i="5"/>
  <c r="IK67" i="5"/>
  <c r="HX68" i="5"/>
  <c r="HY68" i="5"/>
  <c r="HZ68" i="5"/>
  <c r="IA68" i="5"/>
  <c r="IB68" i="5"/>
  <c r="IC68" i="5"/>
  <c r="ID68" i="5"/>
  <c r="IE68" i="5"/>
  <c r="IF68" i="5"/>
  <c r="IG68" i="5"/>
  <c r="IH68" i="5"/>
  <c r="II68" i="5"/>
  <c r="IJ68" i="5"/>
  <c r="IK68" i="5"/>
  <c r="HX69" i="5"/>
  <c r="HY69" i="5"/>
  <c r="HZ69" i="5"/>
  <c r="IA69" i="5"/>
  <c r="IB69" i="5"/>
  <c r="IC69" i="5"/>
  <c r="ID69" i="5"/>
  <c r="IE69" i="5"/>
  <c r="IF69" i="5"/>
  <c r="IG69" i="5"/>
  <c r="IH69" i="5"/>
  <c r="II69" i="5"/>
  <c r="IJ69" i="5"/>
  <c r="IK69" i="5"/>
  <c r="HX70" i="5"/>
  <c r="HY70" i="5"/>
  <c r="HZ70" i="5"/>
  <c r="IA70" i="5"/>
  <c r="IB70" i="5"/>
  <c r="IC70" i="5"/>
  <c r="ID70" i="5"/>
  <c r="IE70" i="5"/>
  <c r="IF70" i="5"/>
  <c r="IG70" i="5"/>
  <c r="IH70" i="5"/>
  <c r="II70" i="5"/>
  <c r="IJ70" i="5"/>
  <c r="IK70" i="5"/>
  <c r="HX71" i="5"/>
  <c r="HY71" i="5"/>
  <c r="HZ71" i="5"/>
  <c r="IA71" i="5"/>
  <c r="IB71" i="5"/>
  <c r="IC71" i="5"/>
  <c r="ID71" i="5"/>
  <c r="IE71" i="5"/>
  <c r="IF71" i="5"/>
  <c r="IG71" i="5"/>
  <c r="IH71" i="5"/>
  <c r="II71" i="5"/>
  <c r="IJ71" i="5"/>
  <c r="IK71" i="5"/>
  <c r="HX72" i="5"/>
  <c r="HY72" i="5"/>
  <c r="HZ72" i="5"/>
  <c r="IA72" i="5"/>
  <c r="IB72" i="5"/>
  <c r="IC72" i="5"/>
  <c r="ID72" i="5"/>
  <c r="IE72" i="5"/>
  <c r="IF72" i="5"/>
  <c r="IG72" i="5"/>
  <c r="IH72" i="5"/>
  <c r="II72" i="5"/>
  <c r="IJ72" i="5"/>
  <c r="IK72" i="5"/>
  <c r="HX73" i="5"/>
  <c r="HY73" i="5"/>
  <c r="HZ73" i="5"/>
  <c r="IA73" i="5"/>
  <c r="IB73" i="5"/>
  <c r="IC73" i="5"/>
  <c r="ID73" i="5"/>
  <c r="IE73" i="5"/>
  <c r="IF73" i="5"/>
  <c r="IG73" i="5"/>
  <c r="IH73" i="5"/>
  <c r="II73" i="5"/>
  <c r="IJ73" i="5"/>
  <c r="IK73" i="5"/>
  <c r="HX74" i="5"/>
  <c r="HY74" i="5"/>
  <c r="HZ74" i="5"/>
  <c r="IA74" i="5"/>
  <c r="IB74" i="5"/>
  <c r="IC74" i="5"/>
  <c r="ID74" i="5"/>
  <c r="IE74" i="5"/>
  <c r="IF74" i="5"/>
  <c r="IG74" i="5"/>
  <c r="IH74" i="5"/>
  <c r="II74" i="5"/>
  <c r="IJ74" i="5"/>
  <c r="IK74" i="5"/>
  <c r="HX75" i="5"/>
  <c r="HY75" i="5"/>
  <c r="HZ75" i="5"/>
  <c r="IA75" i="5"/>
  <c r="IB75" i="5"/>
  <c r="IC75" i="5"/>
  <c r="ID75" i="5"/>
  <c r="IE75" i="5"/>
  <c r="IF75" i="5"/>
  <c r="IG75" i="5"/>
  <c r="IH75" i="5"/>
  <c r="II75" i="5"/>
  <c r="IJ75" i="5"/>
  <c r="IK75" i="5"/>
  <c r="HX77" i="5"/>
  <c r="HY77" i="5"/>
  <c r="HZ77" i="5"/>
  <c r="IA77" i="5"/>
  <c r="IB77" i="5"/>
  <c r="IC77" i="5"/>
  <c r="ID77" i="5"/>
  <c r="IE77" i="5"/>
  <c r="IF77" i="5"/>
  <c r="IG77" i="5"/>
  <c r="IH77" i="5"/>
  <c r="II77" i="5"/>
  <c r="IJ77" i="5"/>
  <c r="IK77" i="5"/>
  <c r="HX79" i="5"/>
  <c r="HY79" i="5"/>
  <c r="HZ79" i="5"/>
  <c r="IA79" i="5"/>
  <c r="IB79" i="5"/>
  <c r="IC79" i="5"/>
  <c r="ID79" i="5"/>
  <c r="IE79" i="5"/>
  <c r="IF79" i="5"/>
  <c r="IG79" i="5"/>
  <c r="IH79" i="5"/>
  <c r="II79" i="5"/>
  <c r="IJ79" i="5"/>
  <c r="IK79" i="5"/>
  <c r="HX81" i="5"/>
  <c r="HY81" i="5"/>
  <c r="HZ81" i="5"/>
  <c r="IA81" i="5"/>
  <c r="IB81" i="5"/>
  <c r="IC81" i="5"/>
  <c r="ID81" i="5"/>
  <c r="IE81" i="5"/>
  <c r="IF81" i="5"/>
  <c r="IG81" i="5"/>
  <c r="IH81" i="5"/>
  <c r="II81" i="5"/>
  <c r="IJ81" i="5"/>
  <c r="IK81" i="5"/>
  <c r="HX83" i="5"/>
  <c r="HY83" i="5"/>
  <c r="HZ83" i="5"/>
  <c r="IA83" i="5"/>
  <c r="IB83" i="5"/>
  <c r="IC83" i="5"/>
  <c r="ID83" i="5"/>
  <c r="IE83" i="5"/>
  <c r="IF83" i="5"/>
  <c r="IG83" i="5"/>
  <c r="IH83" i="5"/>
  <c r="II83" i="5"/>
  <c r="IJ83" i="5"/>
  <c r="IK83" i="5"/>
  <c r="HX85" i="5"/>
  <c r="HY85" i="5"/>
  <c r="HZ85" i="5"/>
  <c r="IA85" i="5"/>
  <c r="IB85" i="5"/>
  <c r="IC85" i="5"/>
  <c r="ID85" i="5"/>
  <c r="IE85" i="5"/>
  <c r="IF85" i="5"/>
  <c r="IG85" i="5"/>
  <c r="IH85" i="5"/>
  <c r="II85" i="5"/>
  <c r="IJ85" i="5"/>
  <c r="IK85" i="5"/>
  <c r="HX86" i="5"/>
  <c r="HY86" i="5"/>
  <c r="HZ86" i="5"/>
  <c r="IA86" i="5"/>
  <c r="IB86" i="5"/>
  <c r="IC86" i="5"/>
  <c r="ID86" i="5"/>
  <c r="IE86" i="5"/>
  <c r="IF86" i="5"/>
  <c r="IG86" i="5"/>
  <c r="IH86" i="5"/>
  <c r="II86" i="5"/>
  <c r="IJ86" i="5"/>
  <c r="IK86" i="5"/>
  <c r="HX87" i="5"/>
  <c r="HY87" i="5"/>
  <c r="HZ87" i="5"/>
  <c r="IA87" i="5"/>
  <c r="IB87" i="5"/>
  <c r="IC87" i="5"/>
  <c r="ID87" i="5"/>
  <c r="IE87" i="5"/>
  <c r="IF87" i="5"/>
  <c r="IG87" i="5"/>
  <c r="IH87" i="5"/>
  <c r="II87" i="5"/>
  <c r="IJ87" i="5"/>
  <c r="IK87" i="5"/>
  <c r="HX89" i="5"/>
  <c r="HY89" i="5"/>
  <c r="HZ89" i="5"/>
  <c r="IA89" i="5"/>
  <c r="IB89" i="5"/>
  <c r="IC89" i="5"/>
  <c r="ID89" i="5"/>
  <c r="IE89" i="5"/>
  <c r="IF89" i="5"/>
  <c r="IG89" i="5"/>
  <c r="IH89" i="5"/>
  <c r="II89" i="5"/>
  <c r="IJ89" i="5"/>
  <c r="IK89" i="5"/>
  <c r="HX6" i="5"/>
  <c r="HY6" i="5"/>
  <c r="HZ6" i="5"/>
  <c r="IA6" i="5"/>
  <c r="IB6" i="5"/>
  <c r="IC6" i="5"/>
  <c r="ID6" i="5"/>
  <c r="IE6" i="5"/>
  <c r="IF6" i="5"/>
  <c r="IG6" i="5"/>
  <c r="IH6" i="5"/>
  <c r="II6" i="5"/>
  <c r="IJ6" i="5"/>
  <c r="IK6" i="5"/>
  <c r="IK5" i="5"/>
  <c r="IJ5" i="5"/>
  <c r="II5" i="5"/>
  <c r="IH5" i="5"/>
  <c r="IG5" i="5"/>
  <c r="IF5" i="5"/>
  <c r="IE5" i="5"/>
  <c r="ID5" i="5"/>
  <c r="IC5" i="5"/>
  <c r="IB5" i="5"/>
  <c r="IA5" i="5"/>
  <c r="HZ5" i="5"/>
  <c r="HY5" i="5"/>
  <c r="HX5" i="5"/>
  <c r="HT6" i="5"/>
  <c r="HU6" i="5"/>
  <c r="HV6" i="5"/>
  <c r="HW6" i="5"/>
  <c r="HT7" i="5"/>
  <c r="HU7" i="5"/>
  <c r="HV7" i="5"/>
  <c r="HW7" i="5"/>
  <c r="HT8" i="5"/>
  <c r="HU8" i="5"/>
  <c r="HV8" i="5"/>
  <c r="HW8" i="5"/>
  <c r="HT9" i="5"/>
  <c r="HU9" i="5"/>
  <c r="HV9" i="5"/>
  <c r="HW9" i="5"/>
  <c r="HT10" i="5"/>
  <c r="HU10" i="5"/>
  <c r="HV10" i="5"/>
  <c r="HW10" i="5"/>
  <c r="HT11" i="5"/>
  <c r="HU11" i="5"/>
  <c r="HV11" i="5"/>
  <c r="HW11" i="5"/>
  <c r="HT12" i="5"/>
  <c r="HU12" i="5"/>
  <c r="HV12" i="5"/>
  <c r="HW12" i="5"/>
  <c r="HT13" i="5"/>
  <c r="HU13" i="5"/>
  <c r="HV13" i="5"/>
  <c r="HW13" i="5"/>
  <c r="HT14" i="5"/>
  <c r="HU14" i="5"/>
  <c r="HV14" i="5"/>
  <c r="HW14" i="5"/>
  <c r="HT15" i="5"/>
  <c r="HU15" i="5"/>
  <c r="HV15" i="5"/>
  <c r="HW15" i="5"/>
  <c r="HT16" i="5"/>
  <c r="HU16" i="5"/>
  <c r="HV16" i="5"/>
  <c r="HW16" i="5"/>
  <c r="HT17" i="5"/>
  <c r="HU17" i="5"/>
  <c r="HV17" i="5"/>
  <c r="HW17" i="5"/>
  <c r="HT18" i="5"/>
  <c r="HU18" i="5"/>
  <c r="HV18" i="5"/>
  <c r="HW18" i="5"/>
  <c r="HT19" i="5"/>
  <c r="HU19" i="5"/>
  <c r="HV19" i="5"/>
  <c r="HW19" i="5"/>
  <c r="HT20" i="5"/>
  <c r="HU20" i="5"/>
  <c r="HV20" i="5"/>
  <c r="HW20" i="5"/>
  <c r="HT21" i="5"/>
  <c r="HU21" i="5"/>
  <c r="HV21" i="5"/>
  <c r="HW21" i="5"/>
  <c r="HT22" i="5"/>
  <c r="HU22" i="5"/>
  <c r="HV22" i="5"/>
  <c r="HW22" i="5"/>
  <c r="HT23" i="5"/>
  <c r="HU23" i="5"/>
  <c r="HV23" i="5"/>
  <c r="HW23" i="5"/>
  <c r="HT24" i="5"/>
  <c r="HU24" i="5"/>
  <c r="HV24" i="5"/>
  <c r="HW24" i="5"/>
  <c r="HT25" i="5"/>
  <c r="HU25" i="5"/>
  <c r="HV25" i="5"/>
  <c r="HW25" i="5"/>
  <c r="HT26" i="5"/>
  <c r="HU26" i="5"/>
  <c r="HV26" i="5"/>
  <c r="HW26" i="5"/>
  <c r="HT27" i="5"/>
  <c r="HU27" i="5"/>
  <c r="HV27" i="5"/>
  <c r="HW27" i="5"/>
  <c r="HT28" i="5"/>
  <c r="HU28" i="5"/>
  <c r="HV28" i="5"/>
  <c r="HW28" i="5"/>
  <c r="HT29" i="5"/>
  <c r="HU29" i="5"/>
  <c r="HV29" i="5"/>
  <c r="HW29" i="5"/>
  <c r="HT30" i="5"/>
  <c r="HU30" i="5"/>
  <c r="HV30" i="5"/>
  <c r="HW30" i="5"/>
  <c r="HT31" i="5"/>
  <c r="HU31" i="5"/>
  <c r="HV31" i="5"/>
  <c r="HW31" i="5"/>
  <c r="HT32" i="5"/>
  <c r="HU32" i="5"/>
  <c r="HV32" i="5"/>
  <c r="HW32" i="5"/>
  <c r="HT33" i="5"/>
  <c r="HU33" i="5"/>
  <c r="HV33" i="5"/>
  <c r="HW33" i="5"/>
  <c r="HT34" i="5"/>
  <c r="HU34" i="5"/>
  <c r="HV34" i="5"/>
  <c r="HW34" i="5"/>
  <c r="HT35" i="5"/>
  <c r="HU35" i="5"/>
  <c r="HV35" i="5"/>
  <c r="HW35" i="5"/>
  <c r="HT36" i="5"/>
  <c r="HU36" i="5"/>
  <c r="HV36" i="5"/>
  <c r="HW36" i="5"/>
  <c r="HT37" i="5"/>
  <c r="HU37" i="5"/>
  <c r="HV37" i="5"/>
  <c r="HW37" i="5"/>
  <c r="HT38" i="5"/>
  <c r="HU38" i="5"/>
  <c r="HV38" i="5"/>
  <c r="HW38" i="5"/>
  <c r="HT39" i="5"/>
  <c r="HU39" i="5"/>
  <c r="HV39" i="5"/>
  <c r="HW39" i="5"/>
  <c r="HT40" i="5"/>
  <c r="HU40" i="5"/>
  <c r="HV40" i="5"/>
  <c r="HW40" i="5"/>
  <c r="HT41" i="5"/>
  <c r="HU41" i="5"/>
  <c r="HV41" i="5"/>
  <c r="HW41" i="5"/>
  <c r="HT42" i="5"/>
  <c r="HU42" i="5"/>
  <c r="HV42" i="5"/>
  <c r="HW42" i="5"/>
  <c r="HT43" i="5"/>
  <c r="HU43" i="5"/>
  <c r="HV43" i="5"/>
  <c r="HW43" i="5"/>
  <c r="HT44" i="5"/>
  <c r="HU44" i="5"/>
  <c r="HV44" i="5"/>
  <c r="HW44" i="5"/>
  <c r="HT45" i="5"/>
  <c r="HU45" i="5"/>
  <c r="HV45" i="5"/>
  <c r="HW45" i="5"/>
  <c r="HT46" i="5"/>
  <c r="HU46" i="5"/>
  <c r="HV46" i="5"/>
  <c r="HW46" i="5"/>
  <c r="HT47" i="5"/>
  <c r="HU47" i="5"/>
  <c r="HV47" i="5"/>
  <c r="HW47" i="5"/>
  <c r="HT48" i="5"/>
  <c r="HU48" i="5"/>
  <c r="HV48" i="5"/>
  <c r="HW48" i="5"/>
  <c r="HT49" i="5"/>
  <c r="HU49" i="5"/>
  <c r="HV49" i="5"/>
  <c r="HW49" i="5"/>
  <c r="HT50" i="5"/>
  <c r="HU50" i="5"/>
  <c r="HV50" i="5"/>
  <c r="HW50" i="5"/>
  <c r="HT51" i="5"/>
  <c r="HU51" i="5"/>
  <c r="HV51" i="5"/>
  <c r="HW51" i="5"/>
  <c r="HT52" i="5"/>
  <c r="HU52" i="5"/>
  <c r="HV52" i="5"/>
  <c r="HW52" i="5"/>
  <c r="HT53" i="5"/>
  <c r="HU53" i="5"/>
  <c r="HV53" i="5"/>
  <c r="HW53" i="5"/>
  <c r="HT54" i="5"/>
  <c r="HU54" i="5"/>
  <c r="HV54" i="5"/>
  <c r="HW54" i="5"/>
  <c r="HT55" i="5"/>
  <c r="HU55" i="5"/>
  <c r="HV55" i="5"/>
  <c r="HW55" i="5"/>
  <c r="HT56" i="5"/>
  <c r="HU56" i="5"/>
  <c r="HV56" i="5"/>
  <c r="HW56" i="5"/>
  <c r="HT57" i="5"/>
  <c r="HU57" i="5"/>
  <c r="HV57" i="5"/>
  <c r="HW57" i="5"/>
  <c r="HT58" i="5"/>
  <c r="HU58" i="5"/>
  <c r="HV58" i="5"/>
  <c r="HW58" i="5"/>
  <c r="HT59" i="5"/>
  <c r="HU59" i="5"/>
  <c r="HV59" i="5"/>
  <c r="HW59" i="5"/>
  <c r="HT60" i="5"/>
  <c r="HU60" i="5"/>
  <c r="HV60" i="5"/>
  <c r="HW60" i="5"/>
  <c r="HT61" i="5"/>
  <c r="HU61" i="5"/>
  <c r="HV61" i="5"/>
  <c r="HW61" i="5"/>
  <c r="HT62" i="5"/>
  <c r="HU62" i="5"/>
  <c r="HV62" i="5"/>
  <c r="HW62" i="5"/>
  <c r="HT63" i="5"/>
  <c r="HU63" i="5"/>
  <c r="HV63" i="5"/>
  <c r="HW63" i="5"/>
  <c r="HT64" i="5"/>
  <c r="HU64" i="5"/>
  <c r="HV64" i="5"/>
  <c r="HW64" i="5"/>
  <c r="HT65" i="5"/>
  <c r="HU65" i="5"/>
  <c r="HV65" i="5"/>
  <c r="HW65" i="5"/>
  <c r="HT66" i="5"/>
  <c r="HU66" i="5"/>
  <c r="HV66" i="5"/>
  <c r="HW66" i="5"/>
  <c r="HT67" i="5"/>
  <c r="HU67" i="5"/>
  <c r="HV67" i="5"/>
  <c r="HW67" i="5"/>
  <c r="HT68" i="5"/>
  <c r="HU68" i="5"/>
  <c r="HV68" i="5"/>
  <c r="HW68" i="5"/>
  <c r="HT69" i="5"/>
  <c r="HU69" i="5"/>
  <c r="HV69" i="5"/>
  <c r="HW69" i="5"/>
  <c r="HT70" i="5"/>
  <c r="HU70" i="5"/>
  <c r="HV70" i="5"/>
  <c r="HW70" i="5"/>
  <c r="HT71" i="5"/>
  <c r="HU71" i="5"/>
  <c r="HV71" i="5"/>
  <c r="HW71" i="5"/>
  <c r="HT72" i="5"/>
  <c r="HU72" i="5"/>
  <c r="HV72" i="5"/>
  <c r="HW72" i="5"/>
  <c r="HT73" i="5"/>
  <c r="HU73" i="5"/>
  <c r="HV73" i="5"/>
  <c r="HW73" i="5"/>
  <c r="HT74" i="5"/>
  <c r="HU74" i="5"/>
  <c r="HV74" i="5"/>
  <c r="HW74" i="5"/>
  <c r="HT75" i="5"/>
  <c r="HU75" i="5"/>
  <c r="HV75" i="5"/>
  <c r="HW75" i="5"/>
  <c r="HT77" i="5"/>
  <c r="HU77" i="5"/>
  <c r="HV77" i="5"/>
  <c r="HW77" i="5"/>
  <c r="HT79" i="5"/>
  <c r="HU79" i="5"/>
  <c r="HV79" i="5"/>
  <c r="HW79" i="5"/>
  <c r="HT81" i="5"/>
  <c r="HU81" i="5"/>
  <c r="HV81" i="5"/>
  <c r="HW81" i="5"/>
  <c r="HT83" i="5"/>
  <c r="HU83" i="5"/>
  <c r="HV83" i="5"/>
  <c r="HW83" i="5"/>
  <c r="HT85" i="5"/>
  <c r="HU85" i="5"/>
  <c r="HV85" i="5"/>
  <c r="HW85" i="5"/>
  <c r="HT86" i="5"/>
  <c r="HU86" i="5"/>
  <c r="HV86" i="5"/>
  <c r="HW86" i="5"/>
  <c r="HT87" i="5"/>
  <c r="HU87" i="5"/>
  <c r="HV87" i="5"/>
  <c r="HW87" i="5"/>
  <c r="HT89" i="5"/>
  <c r="HU89" i="5"/>
  <c r="HV89" i="5"/>
  <c r="HW89" i="5"/>
  <c r="HW5" i="5"/>
  <c r="HV5" i="5"/>
  <c r="HU5" i="5"/>
  <c r="HT5" i="5"/>
  <c r="HS9" i="5"/>
  <c r="FV41" i="5"/>
  <c r="FW41" i="5"/>
  <c r="FX41" i="5"/>
  <c r="FY41" i="5"/>
  <c r="FZ41" i="5"/>
  <c r="GA41" i="5"/>
  <c r="GB41" i="5"/>
  <c r="GC41" i="5"/>
  <c r="GD41" i="5"/>
  <c r="GE41" i="5"/>
  <c r="GF41" i="5"/>
  <c r="GG41" i="5"/>
  <c r="GH41" i="5"/>
  <c r="GI41" i="5"/>
  <c r="GJ41" i="5"/>
  <c r="GK41" i="5"/>
  <c r="GL41" i="5"/>
  <c r="GM41" i="5"/>
  <c r="GN41" i="5"/>
  <c r="GO41" i="5"/>
  <c r="GP41" i="5"/>
  <c r="GQ41" i="5"/>
  <c r="GR41" i="5"/>
  <c r="GS41" i="5"/>
  <c r="GT41" i="5"/>
  <c r="GU41" i="5"/>
  <c r="GV41" i="5"/>
  <c r="GW41" i="5"/>
  <c r="GX41" i="5"/>
  <c r="GY41" i="5"/>
  <c r="GZ41" i="5"/>
  <c r="HA41" i="5"/>
  <c r="HB41" i="5"/>
  <c r="HC41" i="5"/>
  <c r="HD41" i="5"/>
  <c r="HE41" i="5"/>
  <c r="HF41" i="5"/>
  <c r="HG41" i="5"/>
  <c r="HH41" i="5"/>
  <c r="HI41" i="5"/>
  <c r="HJ41" i="5"/>
  <c r="HK41" i="5"/>
  <c r="HL41" i="5"/>
  <c r="HM41" i="5"/>
  <c r="HN41" i="5"/>
  <c r="HO41" i="5"/>
  <c r="HP41" i="5"/>
  <c r="HQ41" i="5"/>
  <c r="HR41" i="5"/>
  <c r="HS41" i="5"/>
  <c r="FV42" i="5"/>
  <c r="FW42" i="5"/>
  <c r="FX42" i="5"/>
  <c r="FY42" i="5"/>
  <c r="FZ42" i="5"/>
  <c r="GA42" i="5"/>
  <c r="GB42" i="5"/>
  <c r="GC42" i="5"/>
  <c r="GD42" i="5"/>
  <c r="GE42" i="5"/>
  <c r="GF42" i="5"/>
  <c r="GG42" i="5"/>
  <c r="GH42" i="5"/>
  <c r="GI42" i="5"/>
  <c r="GJ42" i="5"/>
  <c r="GK42" i="5"/>
  <c r="GL42" i="5"/>
  <c r="GM42" i="5"/>
  <c r="GN42" i="5"/>
  <c r="GO42" i="5"/>
  <c r="GP42" i="5"/>
  <c r="GQ42" i="5"/>
  <c r="GR42" i="5"/>
  <c r="GS42" i="5"/>
  <c r="GT42" i="5"/>
  <c r="GU42" i="5"/>
  <c r="GV42" i="5"/>
  <c r="GW42" i="5"/>
  <c r="GX42" i="5"/>
  <c r="GY42" i="5"/>
  <c r="GZ42" i="5"/>
  <c r="HA42" i="5"/>
  <c r="HB42" i="5"/>
  <c r="HC42" i="5"/>
  <c r="HD42" i="5"/>
  <c r="HE42" i="5"/>
  <c r="HF42" i="5"/>
  <c r="HG42" i="5"/>
  <c r="HH42" i="5"/>
  <c r="HI42" i="5"/>
  <c r="HJ42" i="5"/>
  <c r="HK42" i="5"/>
  <c r="HL42" i="5"/>
  <c r="HM42" i="5"/>
  <c r="HN42" i="5"/>
  <c r="HO42" i="5"/>
  <c r="HP42" i="5"/>
  <c r="HQ42" i="5"/>
  <c r="HR42" i="5"/>
  <c r="HS42" i="5"/>
  <c r="FV43" i="5"/>
  <c r="FW43" i="5"/>
  <c r="FX43" i="5"/>
  <c r="FY43" i="5"/>
  <c r="FZ43" i="5"/>
  <c r="GA43" i="5"/>
  <c r="GB43" i="5"/>
  <c r="GC43" i="5"/>
  <c r="GD43" i="5"/>
  <c r="GE43" i="5"/>
  <c r="GF43" i="5"/>
  <c r="GG43" i="5"/>
  <c r="GH43" i="5"/>
  <c r="GI43" i="5"/>
  <c r="GJ43" i="5"/>
  <c r="GK43" i="5"/>
  <c r="GL43" i="5"/>
  <c r="GM43" i="5"/>
  <c r="GN43" i="5"/>
  <c r="GO43" i="5"/>
  <c r="GP43" i="5"/>
  <c r="GQ43" i="5"/>
  <c r="GR43" i="5"/>
  <c r="GS43" i="5"/>
  <c r="GT43" i="5"/>
  <c r="GU43" i="5"/>
  <c r="GV43" i="5"/>
  <c r="GW43" i="5"/>
  <c r="GX43" i="5"/>
  <c r="GY43" i="5"/>
  <c r="GZ43" i="5"/>
  <c r="HA43" i="5"/>
  <c r="HB43" i="5"/>
  <c r="HC43" i="5"/>
  <c r="HD43" i="5"/>
  <c r="HE43" i="5"/>
  <c r="HF43" i="5"/>
  <c r="HG43" i="5"/>
  <c r="HH43" i="5"/>
  <c r="HI43" i="5"/>
  <c r="HJ43" i="5"/>
  <c r="HK43" i="5"/>
  <c r="HL43" i="5"/>
  <c r="HM43" i="5"/>
  <c r="HN43" i="5"/>
  <c r="HO43" i="5"/>
  <c r="HP43" i="5"/>
  <c r="HQ43" i="5"/>
  <c r="HR43" i="5"/>
  <c r="HS43" i="5"/>
  <c r="FV44" i="5"/>
  <c r="FW44" i="5"/>
  <c r="FX44" i="5"/>
  <c r="FY44" i="5"/>
  <c r="FZ44" i="5"/>
  <c r="GA44" i="5"/>
  <c r="GB44" i="5"/>
  <c r="GC44" i="5"/>
  <c r="GD44" i="5"/>
  <c r="GE44" i="5"/>
  <c r="GF44" i="5"/>
  <c r="GG44" i="5"/>
  <c r="GH44" i="5"/>
  <c r="GI44" i="5"/>
  <c r="GJ44" i="5"/>
  <c r="GK44" i="5"/>
  <c r="GL44" i="5"/>
  <c r="GM44" i="5"/>
  <c r="GN44" i="5"/>
  <c r="GO44" i="5"/>
  <c r="GP44" i="5"/>
  <c r="GQ44" i="5"/>
  <c r="GR44" i="5"/>
  <c r="GS44" i="5"/>
  <c r="GT44" i="5"/>
  <c r="GU44" i="5"/>
  <c r="GV44" i="5"/>
  <c r="GW44" i="5"/>
  <c r="GX44" i="5"/>
  <c r="GY44" i="5"/>
  <c r="GZ44" i="5"/>
  <c r="HA44" i="5"/>
  <c r="HB44" i="5"/>
  <c r="HC44" i="5"/>
  <c r="HD44" i="5"/>
  <c r="HE44" i="5"/>
  <c r="HF44" i="5"/>
  <c r="HG44" i="5"/>
  <c r="HH44" i="5"/>
  <c r="HI44" i="5"/>
  <c r="HJ44" i="5"/>
  <c r="HK44" i="5"/>
  <c r="HL44" i="5"/>
  <c r="HM44" i="5"/>
  <c r="HN44" i="5"/>
  <c r="HO44" i="5"/>
  <c r="HP44" i="5"/>
  <c r="HQ44" i="5"/>
  <c r="HR44" i="5"/>
  <c r="HS44" i="5"/>
  <c r="FV45" i="5"/>
  <c r="FW45" i="5"/>
  <c r="FX45" i="5"/>
  <c r="FY45" i="5"/>
  <c r="FZ45" i="5"/>
  <c r="GA45" i="5"/>
  <c r="GB45" i="5"/>
  <c r="GC45" i="5"/>
  <c r="GD45" i="5"/>
  <c r="GE45" i="5"/>
  <c r="GF45" i="5"/>
  <c r="GG45" i="5"/>
  <c r="GH45" i="5"/>
  <c r="GI45" i="5"/>
  <c r="GJ45" i="5"/>
  <c r="GK45" i="5"/>
  <c r="GL45" i="5"/>
  <c r="GM45" i="5"/>
  <c r="GN45" i="5"/>
  <c r="GO45" i="5"/>
  <c r="GP45" i="5"/>
  <c r="GQ45" i="5"/>
  <c r="GR45" i="5"/>
  <c r="GS45" i="5"/>
  <c r="GT45" i="5"/>
  <c r="GU45" i="5"/>
  <c r="GV45" i="5"/>
  <c r="GW45" i="5"/>
  <c r="GX45" i="5"/>
  <c r="GY45" i="5"/>
  <c r="GZ45" i="5"/>
  <c r="HA45" i="5"/>
  <c r="HB45" i="5"/>
  <c r="HC45" i="5"/>
  <c r="HD45" i="5"/>
  <c r="HE45" i="5"/>
  <c r="HF45" i="5"/>
  <c r="HG45" i="5"/>
  <c r="HH45" i="5"/>
  <c r="HI45" i="5"/>
  <c r="HJ45" i="5"/>
  <c r="HK45" i="5"/>
  <c r="HL45" i="5"/>
  <c r="HM45" i="5"/>
  <c r="HN45" i="5"/>
  <c r="HO45" i="5"/>
  <c r="HP45" i="5"/>
  <c r="HQ45" i="5"/>
  <c r="HR45" i="5"/>
  <c r="HS45" i="5"/>
  <c r="FV46" i="5"/>
  <c r="FW46" i="5"/>
  <c r="FX46" i="5"/>
  <c r="FY46" i="5"/>
  <c r="FZ46" i="5"/>
  <c r="GA46" i="5"/>
  <c r="GB46" i="5"/>
  <c r="GC46" i="5"/>
  <c r="GD46" i="5"/>
  <c r="GE46" i="5"/>
  <c r="GF46" i="5"/>
  <c r="GG46" i="5"/>
  <c r="GH46" i="5"/>
  <c r="GI46" i="5"/>
  <c r="GJ46" i="5"/>
  <c r="GK46" i="5"/>
  <c r="GL46" i="5"/>
  <c r="GM46" i="5"/>
  <c r="GN46" i="5"/>
  <c r="GO46" i="5"/>
  <c r="GP46" i="5"/>
  <c r="GQ46" i="5"/>
  <c r="GR46" i="5"/>
  <c r="GS46" i="5"/>
  <c r="GT46" i="5"/>
  <c r="GU46" i="5"/>
  <c r="GV46" i="5"/>
  <c r="GW46" i="5"/>
  <c r="GX46" i="5"/>
  <c r="GY46" i="5"/>
  <c r="GZ46" i="5"/>
  <c r="HA46" i="5"/>
  <c r="HB46" i="5"/>
  <c r="HC46" i="5"/>
  <c r="HD46" i="5"/>
  <c r="HE46" i="5"/>
  <c r="HF46" i="5"/>
  <c r="HG46" i="5"/>
  <c r="HH46" i="5"/>
  <c r="HI46" i="5"/>
  <c r="HJ46" i="5"/>
  <c r="HK46" i="5"/>
  <c r="HL46" i="5"/>
  <c r="HM46" i="5"/>
  <c r="HN46" i="5"/>
  <c r="HO46" i="5"/>
  <c r="HP46" i="5"/>
  <c r="HQ46" i="5"/>
  <c r="HR46" i="5"/>
  <c r="HS46" i="5"/>
  <c r="FV47" i="5"/>
  <c r="FW47" i="5"/>
  <c r="FX47" i="5"/>
  <c r="FY47" i="5"/>
  <c r="FZ47" i="5"/>
  <c r="GA47" i="5"/>
  <c r="GB47" i="5"/>
  <c r="GC47" i="5"/>
  <c r="GD47" i="5"/>
  <c r="GE47" i="5"/>
  <c r="GF47" i="5"/>
  <c r="GG47" i="5"/>
  <c r="GH47" i="5"/>
  <c r="GI47" i="5"/>
  <c r="GJ47" i="5"/>
  <c r="GK47" i="5"/>
  <c r="GL47" i="5"/>
  <c r="GM47" i="5"/>
  <c r="GN47" i="5"/>
  <c r="GO47" i="5"/>
  <c r="GP47" i="5"/>
  <c r="GQ47" i="5"/>
  <c r="GR47" i="5"/>
  <c r="GS47" i="5"/>
  <c r="GT47" i="5"/>
  <c r="GU47" i="5"/>
  <c r="GV47" i="5"/>
  <c r="GW47" i="5"/>
  <c r="GX47" i="5"/>
  <c r="GY47" i="5"/>
  <c r="GZ47" i="5"/>
  <c r="HA47" i="5"/>
  <c r="HB47" i="5"/>
  <c r="HC47" i="5"/>
  <c r="HD47" i="5"/>
  <c r="HE47" i="5"/>
  <c r="HF47" i="5"/>
  <c r="HG47" i="5"/>
  <c r="HH47" i="5"/>
  <c r="HI47" i="5"/>
  <c r="HJ47" i="5"/>
  <c r="HK47" i="5"/>
  <c r="HL47" i="5"/>
  <c r="HM47" i="5"/>
  <c r="HN47" i="5"/>
  <c r="HO47" i="5"/>
  <c r="HP47" i="5"/>
  <c r="HQ47" i="5"/>
  <c r="HR47" i="5"/>
  <c r="HS47" i="5"/>
  <c r="FV48" i="5"/>
  <c r="FW48" i="5"/>
  <c r="FX48" i="5"/>
  <c r="FY48" i="5"/>
  <c r="FZ48" i="5"/>
  <c r="GA48" i="5"/>
  <c r="GB48" i="5"/>
  <c r="GC48" i="5"/>
  <c r="GD48" i="5"/>
  <c r="GE48" i="5"/>
  <c r="GF48" i="5"/>
  <c r="GG48" i="5"/>
  <c r="GH48" i="5"/>
  <c r="GI48" i="5"/>
  <c r="GJ48" i="5"/>
  <c r="GK48" i="5"/>
  <c r="GL48" i="5"/>
  <c r="GM48" i="5"/>
  <c r="GN48" i="5"/>
  <c r="GO48" i="5"/>
  <c r="GP48" i="5"/>
  <c r="GQ48" i="5"/>
  <c r="GR48" i="5"/>
  <c r="GS48" i="5"/>
  <c r="GT48" i="5"/>
  <c r="GU48" i="5"/>
  <c r="GV48" i="5"/>
  <c r="GW48" i="5"/>
  <c r="GX48" i="5"/>
  <c r="GY48" i="5"/>
  <c r="GZ48" i="5"/>
  <c r="HA48" i="5"/>
  <c r="HB48" i="5"/>
  <c r="HC48" i="5"/>
  <c r="HD48" i="5"/>
  <c r="HE48" i="5"/>
  <c r="HF48" i="5"/>
  <c r="HG48" i="5"/>
  <c r="HH48" i="5"/>
  <c r="HI48" i="5"/>
  <c r="HJ48" i="5"/>
  <c r="HK48" i="5"/>
  <c r="HL48" i="5"/>
  <c r="HM48" i="5"/>
  <c r="HN48" i="5"/>
  <c r="HO48" i="5"/>
  <c r="HP48" i="5"/>
  <c r="HQ48" i="5"/>
  <c r="HR48" i="5"/>
  <c r="HS48" i="5"/>
  <c r="FV49" i="5"/>
  <c r="FW49" i="5"/>
  <c r="FX49" i="5"/>
  <c r="FY49" i="5"/>
  <c r="FZ49" i="5"/>
  <c r="GA49" i="5"/>
  <c r="GB49" i="5"/>
  <c r="GC49" i="5"/>
  <c r="GD49" i="5"/>
  <c r="GE49" i="5"/>
  <c r="GF49" i="5"/>
  <c r="GG49" i="5"/>
  <c r="GH49" i="5"/>
  <c r="GI49" i="5"/>
  <c r="GJ49" i="5"/>
  <c r="GK49" i="5"/>
  <c r="GL49" i="5"/>
  <c r="GM49" i="5"/>
  <c r="GN49" i="5"/>
  <c r="GO49" i="5"/>
  <c r="GP49" i="5"/>
  <c r="GQ49" i="5"/>
  <c r="GR49" i="5"/>
  <c r="GS49" i="5"/>
  <c r="GT49" i="5"/>
  <c r="GU49" i="5"/>
  <c r="GV49" i="5"/>
  <c r="GW49" i="5"/>
  <c r="GX49" i="5"/>
  <c r="GY49" i="5"/>
  <c r="GZ49" i="5"/>
  <c r="HA49" i="5"/>
  <c r="HB49" i="5"/>
  <c r="HC49" i="5"/>
  <c r="HD49" i="5"/>
  <c r="HE49" i="5"/>
  <c r="HF49" i="5"/>
  <c r="HG49" i="5"/>
  <c r="HH49" i="5"/>
  <c r="HI49" i="5"/>
  <c r="HJ49" i="5"/>
  <c r="HK49" i="5"/>
  <c r="HL49" i="5"/>
  <c r="HM49" i="5"/>
  <c r="HN49" i="5"/>
  <c r="HO49" i="5"/>
  <c r="HP49" i="5"/>
  <c r="HQ49" i="5"/>
  <c r="HR49" i="5"/>
  <c r="HS49" i="5"/>
  <c r="FV50" i="5"/>
  <c r="FW50" i="5"/>
  <c r="FX50" i="5"/>
  <c r="FY50" i="5"/>
  <c r="FZ50" i="5"/>
  <c r="GA50" i="5"/>
  <c r="GB50" i="5"/>
  <c r="GC50" i="5"/>
  <c r="GD50" i="5"/>
  <c r="GE50" i="5"/>
  <c r="GF50" i="5"/>
  <c r="GG50" i="5"/>
  <c r="GH50" i="5"/>
  <c r="GI50" i="5"/>
  <c r="GJ50" i="5"/>
  <c r="GK50" i="5"/>
  <c r="GL50" i="5"/>
  <c r="GM50" i="5"/>
  <c r="GN50" i="5"/>
  <c r="GO50" i="5"/>
  <c r="GP50" i="5"/>
  <c r="GQ50" i="5"/>
  <c r="GR50" i="5"/>
  <c r="GS50" i="5"/>
  <c r="GT50" i="5"/>
  <c r="GU50" i="5"/>
  <c r="GV50" i="5"/>
  <c r="GW50" i="5"/>
  <c r="GX50" i="5"/>
  <c r="GY50" i="5"/>
  <c r="GZ50" i="5"/>
  <c r="HA50" i="5"/>
  <c r="HB50" i="5"/>
  <c r="HC50" i="5"/>
  <c r="HD50" i="5"/>
  <c r="HE50" i="5"/>
  <c r="HF50" i="5"/>
  <c r="HG50" i="5"/>
  <c r="HH50" i="5"/>
  <c r="HI50" i="5"/>
  <c r="HJ50" i="5"/>
  <c r="HK50" i="5"/>
  <c r="HL50" i="5"/>
  <c r="HM50" i="5"/>
  <c r="HN50" i="5"/>
  <c r="HO50" i="5"/>
  <c r="HP50" i="5"/>
  <c r="HQ50" i="5"/>
  <c r="HR50" i="5"/>
  <c r="HS50" i="5"/>
  <c r="FV51" i="5"/>
  <c r="FW51" i="5"/>
  <c r="FX51" i="5"/>
  <c r="FY51" i="5"/>
  <c r="FZ51" i="5"/>
  <c r="GA51" i="5"/>
  <c r="GB51" i="5"/>
  <c r="GC51" i="5"/>
  <c r="GD51" i="5"/>
  <c r="GE51" i="5"/>
  <c r="GF51" i="5"/>
  <c r="GG51" i="5"/>
  <c r="GH51" i="5"/>
  <c r="GI51" i="5"/>
  <c r="GJ51" i="5"/>
  <c r="GK51" i="5"/>
  <c r="GL51" i="5"/>
  <c r="GM51" i="5"/>
  <c r="GN51" i="5"/>
  <c r="GO51" i="5"/>
  <c r="GP51" i="5"/>
  <c r="GQ51" i="5"/>
  <c r="GR51" i="5"/>
  <c r="GS51" i="5"/>
  <c r="GT51" i="5"/>
  <c r="GU51" i="5"/>
  <c r="GV51" i="5"/>
  <c r="GW51" i="5"/>
  <c r="GX51" i="5"/>
  <c r="GY51" i="5"/>
  <c r="GZ51" i="5"/>
  <c r="HA51" i="5"/>
  <c r="HB51" i="5"/>
  <c r="HC51" i="5"/>
  <c r="HD51" i="5"/>
  <c r="HE51" i="5"/>
  <c r="HF51" i="5"/>
  <c r="HG51" i="5"/>
  <c r="HH51" i="5"/>
  <c r="HI51" i="5"/>
  <c r="HJ51" i="5"/>
  <c r="HK51" i="5"/>
  <c r="HL51" i="5"/>
  <c r="HM51" i="5"/>
  <c r="HN51" i="5"/>
  <c r="HO51" i="5"/>
  <c r="HP51" i="5"/>
  <c r="HQ51" i="5"/>
  <c r="HR51" i="5"/>
  <c r="HS51" i="5"/>
  <c r="FV52" i="5"/>
  <c r="FW52" i="5"/>
  <c r="FX52" i="5"/>
  <c r="FY52" i="5"/>
  <c r="FZ52" i="5"/>
  <c r="GA52" i="5"/>
  <c r="GB52" i="5"/>
  <c r="GC52" i="5"/>
  <c r="GD52" i="5"/>
  <c r="GE52" i="5"/>
  <c r="GF52" i="5"/>
  <c r="GG52" i="5"/>
  <c r="GH52" i="5"/>
  <c r="GI52" i="5"/>
  <c r="GJ52" i="5"/>
  <c r="GK52" i="5"/>
  <c r="GL52" i="5"/>
  <c r="GM52" i="5"/>
  <c r="GN52" i="5"/>
  <c r="GO52" i="5"/>
  <c r="GP52" i="5"/>
  <c r="GQ52" i="5"/>
  <c r="GR52" i="5"/>
  <c r="GS52" i="5"/>
  <c r="GT52" i="5"/>
  <c r="GU52" i="5"/>
  <c r="GV52" i="5"/>
  <c r="GW52" i="5"/>
  <c r="GX52" i="5"/>
  <c r="GY52" i="5"/>
  <c r="GZ52" i="5"/>
  <c r="HA52" i="5"/>
  <c r="HB52" i="5"/>
  <c r="HC52" i="5"/>
  <c r="HD52" i="5"/>
  <c r="HE52" i="5"/>
  <c r="HF52" i="5"/>
  <c r="HG52" i="5"/>
  <c r="HH52" i="5"/>
  <c r="HI52" i="5"/>
  <c r="HJ52" i="5"/>
  <c r="HK52" i="5"/>
  <c r="HL52" i="5"/>
  <c r="HM52" i="5"/>
  <c r="HN52" i="5"/>
  <c r="HO52" i="5"/>
  <c r="HP52" i="5"/>
  <c r="HQ52" i="5"/>
  <c r="HR52" i="5"/>
  <c r="HS52" i="5"/>
  <c r="FV53" i="5"/>
  <c r="FW53" i="5"/>
  <c r="FX53" i="5"/>
  <c r="FY53" i="5"/>
  <c r="FZ53" i="5"/>
  <c r="GA53" i="5"/>
  <c r="GB53" i="5"/>
  <c r="GC53" i="5"/>
  <c r="GD53" i="5"/>
  <c r="GE53" i="5"/>
  <c r="GF53" i="5"/>
  <c r="GG53" i="5"/>
  <c r="GH53" i="5"/>
  <c r="GI53" i="5"/>
  <c r="GJ53" i="5"/>
  <c r="GK53" i="5"/>
  <c r="GL53" i="5"/>
  <c r="GM53" i="5"/>
  <c r="GN53" i="5"/>
  <c r="GO53" i="5"/>
  <c r="GP53" i="5"/>
  <c r="GQ53" i="5"/>
  <c r="GR53" i="5"/>
  <c r="GS53" i="5"/>
  <c r="GT53" i="5"/>
  <c r="GU53" i="5"/>
  <c r="GV53" i="5"/>
  <c r="GW53" i="5"/>
  <c r="GX53" i="5"/>
  <c r="GY53" i="5"/>
  <c r="GZ53" i="5"/>
  <c r="HA53" i="5"/>
  <c r="HB53" i="5"/>
  <c r="HC53" i="5"/>
  <c r="HD53" i="5"/>
  <c r="HE53" i="5"/>
  <c r="HF53" i="5"/>
  <c r="HG53" i="5"/>
  <c r="HH53" i="5"/>
  <c r="HI53" i="5"/>
  <c r="HJ53" i="5"/>
  <c r="HK53" i="5"/>
  <c r="HL53" i="5"/>
  <c r="HM53" i="5"/>
  <c r="HN53" i="5"/>
  <c r="HO53" i="5"/>
  <c r="HP53" i="5"/>
  <c r="HQ53" i="5"/>
  <c r="HR53" i="5"/>
  <c r="HS53" i="5"/>
  <c r="FV54" i="5"/>
  <c r="FW54" i="5"/>
  <c r="FX54" i="5"/>
  <c r="FY54" i="5"/>
  <c r="FZ54" i="5"/>
  <c r="GA54" i="5"/>
  <c r="GB54" i="5"/>
  <c r="GC54" i="5"/>
  <c r="GD54" i="5"/>
  <c r="GE54" i="5"/>
  <c r="GF54" i="5"/>
  <c r="GG54" i="5"/>
  <c r="GH54" i="5"/>
  <c r="GI54" i="5"/>
  <c r="GJ54" i="5"/>
  <c r="GK54" i="5"/>
  <c r="GL54" i="5"/>
  <c r="GM54" i="5"/>
  <c r="GN54" i="5"/>
  <c r="GO54" i="5"/>
  <c r="GP54" i="5"/>
  <c r="GQ54" i="5"/>
  <c r="GR54" i="5"/>
  <c r="GS54" i="5"/>
  <c r="GT54" i="5"/>
  <c r="GU54" i="5"/>
  <c r="GV54" i="5"/>
  <c r="GW54" i="5"/>
  <c r="GX54" i="5"/>
  <c r="GY54" i="5"/>
  <c r="GZ54" i="5"/>
  <c r="HA54" i="5"/>
  <c r="HB54" i="5"/>
  <c r="HC54" i="5"/>
  <c r="HD54" i="5"/>
  <c r="HE54" i="5"/>
  <c r="HF54" i="5"/>
  <c r="HG54" i="5"/>
  <c r="HH54" i="5"/>
  <c r="HI54" i="5"/>
  <c r="HJ54" i="5"/>
  <c r="HK54" i="5"/>
  <c r="HL54" i="5"/>
  <c r="HM54" i="5"/>
  <c r="HN54" i="5"/>
  <c r="HO54" i="5"/>
  <c r="HP54" i="5"/>
  <c r="HQ54" i="5"/>
  <c r="HR54" i="5"/>
  <c r="HS54" i="5"/>
  <c r="FV55" i="5"/>
  <c r="FW55" i="5"/>
  <c r="FX55" i="5"/>
  <c r="FY55" i="5"/>
  <c r="FZ55" i="5"/>
  <c r="GA55" i="5"/>
  <c r="GB55" i="5"/>
  <c r="GC55" i="5"/>
  <c r="GD55" i="5"/>
  <c r="GE55" i="5"/>
  <c r="GF55" i="5"/>
  <c r="GG55" i="5"/>
  <c r="GH55" i="5"/>
  <c r="GI55" i="5"/>
  <c r="GJ55" i="5"/>
  <c r="GK55" i="5"/>
  <c r="GL55" i="5"/>
  <c r="GM55" i="5"/>
  <c r="GN55" i="5"/>
  <c r="GO55" i="5"/>
  <c r="GP55" i="5"/>
  <c r="GQ55" i="5"/>
  <c r="GR55" i="5"/>
  <c r="GS55" i="5"/>
  <c r="GT55" i="5"/>
  <c r="GU55" i="5"/>
  <c r="GV55" i="5"/>
  <c r="GW55" i="5"/>
  <c r="GX55" i="5"/>
  <c r="GY55" i="5"/>
  <c r="GZ55" i="5"/>
  <c r="HA55" i="5"/>
  <c r="HB55" i="5"/>
  <c r="HC55" i="5"/>
  <c r="HD55" i="5"/>
  <c r="HE55" i="5"/>
  <c r="HF55" i="5"/>
  <c r="HG55" i="5"/>
  <c r="HH55" i="5"/>
  <c r="HI55" i="5"/>
  <c r="HJ55" i="5"/>
  <c r="HK55" i="5"/>
  <c r="HL55" i="5"/>
  <c r="HM55" i="5"/>
  <c r="HN55" i="5"/>
  <c r="HO55" i="5"/>
  <c r="HP55" i="5"/>
  <c r="HQ55" i="5"/>
  <c r="HR55" i="5"/>
  <c r="HS55" i="5"/>
  <c r="FV56" i="5"/>
  <c r="FW56" i="5"/>
  <c r="FX56" i="5"/>
  <c r="FY56" i="5"/>
  <c r="FZ56" i="5"/>
  <c r="GA56" i="5"/>
  <c r="GB56" i="5"/>
  <c r="GC56" i="5"/>
  <c r="GD56" i="5"/>
  <c r="GE56" i="5"/>
  <c r="GF56" i="5"/>
  <c r="GG56" i="5"/>
  <c r="GH56" i="5"/>
  <c r="GI56" i="5"/>
  <c r="GJ56" i="5"/>
  <c r="GK56" i="5"/>
  <c r="GL56" i="5"/>
  <c r="GM56" i="5"/>
  <c r="GN56" i="5"/>
  <c r="GO56" i="5"/>
  <c r="GP56" i="5"/>
  <c r="GQ56" i="5"/>
  <c r="GR56" i="5"/>
  <c r="GS56" i="5"/>
  <c r="GT56" i="5"/>
  <c r="GU56" i="5"/>
  <c r="GV56" i="5"/>
  <c r="GW56" i="5"/>
  <c r="GX56" i="5"/>
  <c r="GY56" i="5"/>
  <c r="GZ56" i="5"/>
  <c r="HA56" i="5"/>
  <c r="HB56" i="5"/>
  <c r="HC56" i="5"/>
  <c r="HD56" i="5"/>
  <c r="HE56" i="5"/>
  <c r="HF56" i="5"/>
  <c r="HG56" i="5"/>
  <c r="HH56" i="5"/>
  <c r="HI56" i="5"/>
  <c r="HJ56" i="5"/>
  <c r="HK56" i="5"/>
  <c r="HL56" i="5"/>
  <c r="HM56" i="5"/>
  <c r="HN56" i="5"/>
  <c r="HO56" i="5"/>
  <c r="HP56" i="5"/>
  <c r="HQ56" i="5"/>
  <c r="HR56" i="5"/>
  <c r="HS56" i="5"/>
  <c r="FV57" i="5"/>
  <c r="FW57" i="5"/>
  <c r="FX57" i="5"/>
  <c r="FY57" i="5"/>
  <c r="FZ57" i="5"/>
  <c r="GA57" i="5"/>
  <c r="GB57" i="5"/>
  <c r="GC57" i="5"/>
  <c r="GD57" i="5"/>
  <c r="GE57" i="5"/>
  <c r="GF57" i="5"/>
  <c r="GG57" i="5"/>
  <c r="GH57" i="5"/>
  <c r="GI57" i="5"/>
  <c r="GJ57" i="5"/>
  <c r="GK57" i="5"/>
  <c r="GL57" i="5"/>
  <c r="GM57" i="5"/>
  <c r="GN57" i="5"/>
  <c r="GO57" i="5"/>
  <c r="GP57" i="5"/>
  <c r="GQ57" i="5"/>
  <c r="GR57" i="5"/>
  <c r="GS57" i="5"/>
  <c r="GT57" i="5"/>
  <c r="GU57" i="5"/>
  <c r="GV57" i="5"/>
  <c r="GW57" i="5"/>
  <c r="GX57" i="5"/>
  <c r="GY57" i="5"/>
  <c r="GZ57" i="5"/>
  <c r="HA57" i="5"/>
  <c r="HB57" i="5"/>
  <c r="HC57" i="5"/>
  <c r="HD57" i="5"/>
  <c r="HE57" i="5"/>
  <c r="HF57" i="5"/>
  <c r="HG57" i="5"/>
  <c r="HH57" i="5"/>
  <c r="HI57" i="5"/>
  <c r="HJ57" i="5"/>
  <c r="HK57" i="5"/>
  <c r="HL57" i="5"/>
  <c r="HM57" i="5"/>
  <c r="HN57" i="5"/>
  <c r="HO57" i="5"/>
  <c r="HP57" i="5"/>
  <c r="HQ57" i="5"/>
  <c r="HR57" i="5"/>
  <c r="HS57" i="5"/>
  <c r="FV58" i="5"/>
  <c r="FW58" i="5"/>
  <c r="FX58" i="5"/>
  <c r="FY58" i="5"/>
  <c r="FZ58" i="5"/>
  <c r="GA58" i="5"/>
  <c r="GB58" i="5"/>
  <c r="GC58" i="5"/>
  <c r="GD58" i="5"/>
  <c r="GE58" i="5"/>
  <c r="GF58" i="5"/>
  <c r="GG58" i="5"/>
  <c r="GH58" i="5"/>
  <c r="GI58" i="5"/>
  <c r="GJ58" i="5"/>
  <c r="GK58" i="5"/>
  <c r="GL58" i="5"/>
  <c r="GM58" i="5"/>
  <c r="GN58" i="5"/>
  <c r="GO58" i="5"/>
  <c r="GP58" i="5"/>
  <c r="GQ58" i="5"/>
  <c r="GR58" i="5"/>
  <c r="GS58" i="5"/>
  <c r="GT58" i="5"/>
  <c r="GU58" i="5"/>
  <c r="GV58" i="5"/>
  <c r="GW58" i="5"/>
  <c r="GX58" i="5"/>
  <c r="GY58" i="5"/>
  <c r="GZ58" i="5"/>
  <c r="HA58" i="5"/>
  <c r="HB58" i="5"/>
  <c r="HC58" i="5"/>
  <c r="HD58" i="5"/>
  <c r="HE58" i="5"/>
  <c r="HF58" i="5"/>
  <c r="HG58" i="5"/>
  <c r="HH58" i="5"/>
  <c r="HI58" i="5"/>
  <c r="HJ58" i="5"/>
  <c r="HK58" i="5"/>
  <c r="HL58" i="5"/>
  <c r="HM58" i="5"/>
  <c r="HN58" i="5"/>
  <c r="HO58" i="5"/>
  <c r="HP58" i="5"/>
  <c r="HQ58" i="5"/>
  <c r="HR58" i="5"/>
  <c r="HS58" i="5"/>
  <c r="FV59" i="5"/>
  <c r="FW59" i="5"/>
  <c r="FX59" i="5"/>
  <c r="FY59" i="5"/>
  <c r="FZ59" i="5"/>
  <c r="GA59" i="5"/>
  <c r="GB59" i="5"/>
  <c r="GC59" i="5"/>
  <c r="GD59" i="5"/>
  <c r="GE59" i="5"/>
  <c r="GF59" i="5"/>
  <c r="GG59" i="5"/>
  <c r="GH59" i="5"/>
  <c r="GI59" i="5"/>
  <c r="GJ59" i="5"/>
  <c r="GK59" i="5"/>
  <c r="GL59" i="5"/>
  <c r="GM59" i="5"/>
  <c r="GN59" i="5"/>
  <c r="GO59" i="5"/>
  <c r="GP59" i="5"/>
  <c r="GQ59" i="5"/>
  <c r="GR59" i="5"/>
  <c r="GS59" i="5"/>
  <c r="GT59" i="5"/>
  <c r="GU59" i="5"/>
  <c r="GV59" i="5"/>
  <c r="GW59" i="5"/>
  <c r="GX59" i="5"/>
  <c r="GY59" i="5"/>
  <c r="GZ59" i="5"/>
  <c r="HA59" i="5"/>
  <c r="HB59" i="5"/>
  <c r="HC59" i="5"/>
  <c r="HD59" i="5"/>
  <c r="HE59" i="5"/>
  <c r="HF59" i="5"/>
  <c r="HG59" i="5"/>
  <c r="HH59" i="5"/>
  <c r="HI59" i="5"/>
  <c r="HJ59" i="5"/>
  <c r="HK59" i="5"/>
  <c r="HL59" i="5"/>
  <c r="HM59" i="5"/>
  <c r="HN59" i="5"/>
  <c r="HO59" i="5"/>
  <c r="HP59" i="5"/>
  <c r="HQ59" i="5"/>
  <c r="HR59" i="5"/>
  <c r="HS59" i="5"/>
  <c r="FV60" i="5"/>
  <c r="FW60" i="5"/>
  <c r="FX60" i="5"/>
  <c r="FY60" i="5"/>
  <c r="FZ60" i="5"/>
  <c r="GA60" i="5"/>
  <c r="GB60" i="5"/>
  <c r="GC60" i="5"/>
  <c r="GD60" i="5"/>
  <c r="GE60" i="5"/>
  <c r="GF60" i="5"/>
  <c r="GG60" i="5"/>
  <c r="GH60" i="5"/>
  <c r="GI60" i="5"/>
  <c r="GJ60" i="5"/>
  <c r="GK60" i="5"/>
  <c r="GL60" i="5"/>
  <c r="GM60" i="5"/>
  <c r="GN60" i="5"/>
  <c r="GO60" i="5"/>
  <c r="GP60" i="5"/>
  <c r="GQ60" i="5"/>
  <c r="GR60" i="5"/>
  <c r="GS60" i="5"/>
  <c r="GT60" i="5"/>
  <c r="GU60" i="5"/>
  <c r="GV60" i="5"/>
  <c r="GW60" i="5"/>
  <c r="GX60" i="5"/>
  <c r="GY60" i="5"/>
  <c r="GZ60" i="5"/>
  <c r="HA60" i="5"/>
  <c r="HB60" i="5"/>
  <c r="HC60" i="5"/>
  <c r="HD60" i="5"/>
  <c r="HE60" i="5"/>
  <c r="HF60" i="5"/>
  <c r="HG60" i="5"/>
  <c r="HH60" i="5"/>
  <c r="HI60" i="5"/>
  <c r="HJ60" i="5"/>
  <c r="HK60" i="5"/>
  <c r="HL60" i="5"/>
  <c r="HM60" i="5"/>
  <c r="HN60" i="5"/>
  <c r="HO60" i="5"/>
  <c r="HP60" i="5"/>
  <c r="HQ60" i="5"/>
  <c r="HR60" i="5"/>
  <c r="HS60" i="5"/>
  <c r="FV61" i="5"/>
  <c r="FW61" i="5"/>
  <c r="FX61" i="5"/>
  <c r="FY61" i="5"/>
  <c r="FZ61" i="5"/>
  <c r="GA61" i="5"/>
  <c r="GB61" i="5"/>
  <c r="GC61" i="5"/>
  <c r="GD61" i="5"/>
  <c r="GE61" i="5"/>
  <c r="GF61" i="5"/>
  <c r="GG61" i="5"/>
  <c r="GH61" i="5"/>
  <c r="GI61" i="5"/>
  <c r="GJ61" i="5"/>
  <c r="GK61" i="5"/>
  <c r="GL61" i="5"/>
  <c r="GM61" i="5"/>
  <c r="GN61" i="5"/>
  <c r="GO61" i="5"/>
  <c r="GP61" i="5"/>
  <c r="GQ61" i="5"/>
  <c r="GR61" i="5"/>
  <c r="GS61" i="5"/>
  <c r="GT61" i="5"/>
  <c r="GU61" i="5"/>
  <c r="GV61" i="5"/>
  <c r="GW61" i="5"/>
  <c r="GX61" i="5"/>
  <c r="GY61" i="5"/>
  <c r="GZ61" i="5"/>
  <c r="HA61" i="5"/>
  <c r="HB61" i="5"/>
  <c r="HC61" i="5"/>
  <c r="HD61" i="5"/>
  <c r="HE61" i="5"/>
  <c r="HF61" i="5"/>
  <c r="HG61" i="5"/>
  <c r="HH61" i="5"/>
  <c r="HI61" i="5"/>
  <c r="HJ61" i="5"/>
  <c r="HK61" i="5"/>
  <c r="HL61" i="5"/>
  <c r="HM61" i="5"/>
  <c r="HN61" i="5"/>
  <c r="HO61" i="5"/>
  <c r="HP61" i="5"/>
  <c r="HQ61" i="5"/>
  <c r="HR61" i="5"/>
  <c r="HS61" i="5"/>
  <c r="FV62" i="5"/>
  <c r="FW62" i="5"/>
  <c r="FX62" i="5"/>
  <c r="FY62" i="5"/>
  <c r="FZ62" i="5"/>
  <c r="GA62" i="5"/>
  <c r="GB62" i="5"/>
  <c r="GC62" i="5"/>
  <c r="GD62" i="5"/>
  <c r="GE62" i="5"/>
  <c r="GF62" i="5"/>
  <c r="GG62" i="5"/>
  <c r="GH62" i="5"/>
  <c r="GI62" i="5"/>
  <c r="GJ62" i="5"/>
  <c r="GK62" i="5"/>
  <c r="GL62" i="5"/>
  <c r="GM62" i="5"/>
  <c r="GN62" i="5"/>
  <c r="GO62" i="5"/>
  <c r="GP62" i="5"/>
  <c r="GQ62" i="5"/>
  <c r="GR62" i="5"/>
  <c r="GS62" i="5"/>
  <c r="GT62" i="5"/>
  <c r="GU62" i="5"/>
  <c r="GV62" i="5"/>
  <c r="GW62" i="5"/>
  <c r="GX62" i="5"/>
  <c r="GY62" i="5"/>
  <c r="GZ62" i="5"/>
  <c r="HA62" i="5"/>
  <c r="HB62" i="5"/>
  <c r="HC62" i="5"/>
  <c r="HD62" i="5"/>
  <c r="HE62" i="5"/>
  <c r="HF62" i="5"/>
  <c r="HG62" i="5"/>
  <c r="HH62" i="5"/>
  <c r="HI62" i="5"/>
  <c r="HJ62" i="5"/>
  <c r="HK62" i="5"/>
  <c r="HL62" i="5"/>
  <c r="HM62" i="5"/>
  <c r="HN62" i="5"/>
  <c r="HO62" i="5"/>
  <c r="HP62" i="5"/>
  <c r="HQ62" i="5"/>
  <c r="HR62" i="5"/>
  <c r="HS62" i="5"/>
  <c r="FV63" i="5"/>
  <c r="FW63" i="5"/>
  <c r="FX63" i="5"/>
  <c r="FY63" i="5"/>
  <c r="FZ63" i="5"/>
  <c r="GA63" i="5"/>
  <c r="GB63" i="5"/>
  <c r="GC63" i="5"/>
  <c r="GD63" i="5"/>
  <c r="GE63" i="5"/>
  <c r="GF63" i="5"/>
  <c r="GG63" i="5"/>
  <c r="GH63" i="5"/>
  <c r="GI63" i="5"/>
  <c r="GJ63" i="5"/>
  <c r="GK63" i="5"/>
  <c r="GL63" i="5"/>
  <c r="GM63" i="5"/>
  <c r="GN63" i="5"/>
  <c r="GO63" i="5"/>
  <c r="GP63" i="5"/>
  <c r="GQ63" i="5"/>
  <c r="GR63" i="5"/>
  <c r="GS63" i="5"/>
  <c r="GT63" i="5"/>
  <c r="GU63" i="5"/>
  <c r="GV63" i="5"/>
  <c r="GW63" i="5"/>
  <c r="GX63" i="5"/>
  <c r="GY63" i="5"/>
  <c r="GZ63" i="5"/>
  <c r="HA63" i="5"/>
  <c r="HB63" i="5"/>
  <c r="HC63" i="5"/>
  <c r="HD63" i="5"/>
  <c r="HE63" i="5"/>
  <c r="HF63" i="5"/>
  <c r="HG63" i="5"/>
  <c r="HH63" i="5"/>
  <c r="HI63" i="5"/>
  <c r="HJ63" i="5"/>
  <c r="HK63" i="5"/>
  <c r="HL63" i="5"/>
  <c r="HM63" i="5"/>
  <c r="HN63" i="5"/>
  <c r="HO63" i="5"/>
  <c r="HP63" i="5"/>
  <c r="HQ63" i="5"/>
  <c r="HR63" i="5"/>
  <c r="HS63" i="5"/>
  <c r="FV64" i="5"/>
  <c r="FW64" i="5"/>
  <c r="FX64" i="5"/>
  <c r="FY64" i="5"/>
  <c r="FZ64" i="5"/>
  <c r="GA64" i="5"/>
  <c r="GB64" i="5"/>
  <c r="GC64" i="5"/>
  <c r="GD64" i="5"/>
  <c r="GE64" i="5"/>
  <c r="GF64" i="5"/>
  <c r="GG64" i="5"/>
  <c r="GH64" i="5"/>
  <c r="GI64" i="5"/>
  <c r="GJ64" i="5"/>
  <c r="GK64" i="5"/>
  <c r="GL64" i="5"/>
  <c r="GM64" i="5"/>
  <c r="GN64" i="5"/>
  <c r="GO64" i="5"/>
  <c r="GP64" i="5"/>
  <c r="GQ64" i="5"/>
  <c r="GR64" i="5"/>
  <c r="GS64" i="5"/>
  <c r="GT64" i="5"/>
  <c r="GU64" i="5"/>
  <c r="GV64" i="5"/>
  <c r="GW64" i="5"/>
  <c r="GX64" i="5"/>
  <c r="GY64" i="5"/>
  <c r="GZ64" i="5"/>
  <c r="HA64" i="5"/>
  <c r="HB64" i="5"/>
  <c r="HC64" i="5"/>
  <c r="HD64" i="5"/>
  <c r="HE64" i="5"/>
  <c r="HF64" i="5"/>
  <c r="HG64" i="5"/>
  <c r="HH64" i="5"/>
  <c r="HI64" i="5"/>
  <c r="HJ64" i="5"/>
  <c r="HK64" i="5"/>
  <c r="HL64" i="5"/>
  <c r="HM64" i="5"/>
  <c r="HN64" i="5"/>
  <c r="HO64" i="5"/>
  <c r="HP64" i="5"/>
  <c r="HQ64" i="5"/>
  <c r="HR64" i="5"/>
  <c r="HS64" i="5"/>
  <c r="FV65" i="5"/>
  <c r="FW65" i="5"/>
  <c r="FX65" i="5"/>
  <c r="FY65" i="5"/>
  <c r="FZ65" i="5"/>
  <c r="GA65" i="5"/>
  <c r="GB65" i="5"/>
  <c r="GC65" i="5"/>
  <c r="GD65" i="5"/>
  <c r="GE65" i="5"/>
  <c r="GF65" i="5"/>
  <c r="GG65" i="5"/>
  <c r="GH65" i="5"/>
  <c r="GI65" i="5"/>
  <c r="GJ65" i="5"/>
  <c r="GK65" i="5"/>
  <c r="GL65" i="5"/>
  <c r="GM65" i="5"/>
  <c r="GN65" i="5"/>
  <c r="GO65" i="5"/>
  <c r="GP65" i="5"/>
  <c r="GQ65" i="5"/>
  <c r="GR65" i="5"/>
  <c r="GS65" i="5"/>
  <c r="GT65" i="5"/>
  <c r="GU65" i="5"/>
  <c r="GV65" i="5"/>
  <c r="GW65" i="5"/>
  <c r="GX65" i="5"/>
  <c r="GY65" i="5"/>
  <c r="GZ65" i="5"/>
  <c r="HA65" i="5"/>
  <c r="HB65" i="5"/>
  <c r="HC65" i="5"/>
  <c r="HD65" i="5"/>
  <c r="HE65" i="5"/>
  <c r="HF65" i="5"/>
  <c r="HG65" i="5"/>
  <c r="HH65" i="5"/>
  <c r="HI65" i="5"/>
  <c r="HJ65" i="5"/>
  <c r="HK65" i="5"/>
  <c r="HL65" i="5"/>
  <c r="HM65" i="5"/>
  <c r="HN65" i="5"/>
  <c r="HO65" i="5"/>
  <c r="HP65" i="5"/>
  <c r="HQ65" i="5"/>
  <c r="HR65" i="5"/>
  <c r="HS65" i="5"/>
  <c r="FV66" i="5"/>
  <c r="FW66" i="5"/>
  <c r="FX66" i="5"/>
  <c r="FY66" i="5"/>
  <c r="FZ66" i="5"/>
  <c r="GA66" i="5"/>
  <c r="GB66" i="5"/>
  <c r="GC66" i="5"/>
  <c r="GD66" i="5"/>
  <c r="GE66" i="5"/>
  <c r="GF66" i="5"/>
  <c r="GG66" i="5"/>
  <c r="GH66" i="5"/>
  <c r="GI66" i="5"/>
  <c r="GJ66" i="5"/>
  <c r="GK66" i="5"/>
  <c r="GL66" i="5"/>
  <c r="GM66" i="5"/>
  <c r="GN66" i="5"/>
  <c r="GO66" i="5"/>
  <c r="GP66" i="5"/>
  <c r="GQ66" i="5"/>
  <c r="GR66" i="5"/>
  <c r="GS66" i="5"/>
  <c r="GT66" i="5"/>
  <c r="GU66" i="5"/>
  <c r="GV66" i="5"/>
  <c r="GW66" i="5"/>
  <c r="GX66" i="5"/>
  <c r="GY66" i="5"/>
  <c r="GZ66" i="5"/>
  <c r="HA66" i="5"/>
  <c r="HB66" i="5"/>
  <c r="HC66" i="5"/>
  <c r="HD66" i="5"/>
  <c r="HE66" i="5"/>
  <c r="HF66" i="5"/>
  <c r="HG66" i="5"/>
  <c r="HH66" i="5"/>
  <c r="HI66" i="5"/>
  <c r="HJ66" i="5"/>
  <c r="HK66" i="5"/>
  <c r="HL66" i="5"/>
  <c r="HM66" i="5"/>
  <c r="HN66" i="5"/>
  <c r="HO66" i="5"/>
  <c r="HP66" i="5"/>
  <c r="HQ66" i="5"/>
  <c r="HR66" i="5"/>
  <c r="HS66" i="5"/>
  <c r="FV67" i="5"/>
  <c r="FW67" i="5"/>
  <c r="FX67" i="5"/>
  <c r="FY67" i="5"/>
  <c r="FZ67" i="5"/>
  <c r="GA67" i="5"/>
  <c r="GB67" i="5"/>
  <c r="GC67" i="5"/>
  <c r="GD67" i="5"/>
  <c r="GE67" i="5"/>
  <c r="GF67" i="5"/>
  <c r="GG67" i="5"/>
  <c r="GH67" i="5"/>
  <c r="GI67" i="5"/>
  <c r="GJ67" i="5"/>
  <c r="GK67" i="5"/>
  <c r="GL67" i="5"/>
  <c r="GM67" i="5"/>
  <c r="GN67" i="5"/>
  <c r="GO67" i="5"/>
  <c r="GP67" i="5"/>
  <c r="GQ67" i="5"/>
  <c r="GR67" i="5"/>
  <c r="GS67" i="5"/>
  <c r="GT67" i="5"/>
  <c r="GU67" i="5"/>
  <c r="GV67" i="5"/>
  <c r="GW67" i="5"/>
  <c r="GX67" i="5"/>
  <c r="GY67" i="5"/>
  <c r="GZ67" i="5"/>
  <c r="HA67" i="5"/>
  <c r="HB67" i="5"/>
  <c r="HC67" i="5"/>
  <c r="HD67" i="5"/>
  <c r="HE67" i="5"/>
  <c r="HF67" i="5"/>
  <c r="HG67" i="5"/>
  <c r="HH67" i="5"/>
  <c r="HI67" i="5"/>
  <c r="HJ67" i="5"/>
  <c r="HK67" i="5"/>
  <c r="HL67" i="5"/>
  <c r="HM67" i="5"/>
  <c r="HN67" i="5"/>
  <c r="HO67" i="5"/>
  <c r="HP67" i="5"/>
  <c r="HQ67" i="5"/>
  <c r="HR67" i="5"/>
  <c r="HS67" i="5"/>
  <c r="FV68" i="5"/>
  <c r="FW68" i="5"/>
  <c r="FX68" i="5"/>
  <c r="FY68" i="5"/>
  <c r="FZ68" i="5"/>
  <c r="GA68" i="5"/>
  <c r="GB68" i="5"/>
  <c r="GC68" i="5"/>
  <c r="GD68" i="5"/>
  <c r="GE68" i="5"/>
  <c r="GF68" i="5"/>
  <c r="GG68" i="5"/>
  <c r="GH68" i="5"/>
  <c r="GI68" i="5"/>
  <c r="GJ68" i="5"/>
  <c r="GK68" i="5"/>
  <c r="GL68" i="5"/>
  <c r="GM68" i="5"/>
  <c r="GN68" i="5"/>
  <c r="GO68" i="5"/>
  <c r="GP68" i="5"/>
  <c r="GQ68" i="5"/>
  <c r="GR68" i="5"/>
  <c r="GS68" i="5"/>
  <c r="GT68" i="5"/>
  <c r="GU68" i="5"/>
  <c r="GV68" i="5"/>
  <c r="GW68" i="5"/>
  <c r="GX68" i="5"/>
  <c r="GY68" i="5"/>
  <c r="GZ68" i="5"/>
  <c r="HA68" i="5"/>
  <c r="HB68" i="5"/>
  <c r="HC68" i="5"/>
  <c r="HD68" i="5"/>
  <c r="HE68" i="5"/>
  <c r="HF68" i="5"/>
  <c r="HG68" i="5"/>
  <c r="HH68" i="5"/>
  <c r="HI68" i="5"/>
  <c r="HJ68" i="5"/>
  <c r="HK68" i="5"/>
  <c r="HL68" i="5"/>
  <c r="HM68" i="5"/>
  <c r="HN68" i="5"/>
  <c r="HO68" i="5"/>
  <c r="HP68" i="5"/>
  <c r="HQ68" i="5"/>
  <c r="HR68" i="5"/>
  <c r="HS68" i="5"/>
  <c r="FV69" i="5"/>
  <c r="FW69" i="5"/>
  <c r="FX69" i="5"/>
  <c r="FY69" i="5"/>
  <c r="FZ69" i="5"/>
  <c r="GA69" i="5"/>
  <c r="GB69" i="5"/>
  <c r="GC69" i="5"/>
  <c r="GD69" i="5"/>
  <c r="GE69" i="5"/>
  <c r="GF69" i="5"/>
  <c r="GG69" i="5"/>
  <c r="GH69" i="5"/>
  <c r="GI69" i="5"/>
  <c r="GJ69" i="5"/>
  <c r="GK69" i="5"/>
  <c r="GL69" i="5"/>
  <c r="GM69" i="5"/>
  <c r="GN69" i="5"/>
  <c r="GO69" i="5"/>
  <c r="GP69" i="5"/>
  <c r="GQ69" i="5"/>
  <c r="GR69" i="5"/>
  <c r="GS69" i="5"/>
  <c r="GT69" i="5"/>
  <c r="GU69" i="5"/>
  <c r="GV69" i="5"/>
  <c r="GW69" i="5"/>
  <c r="GX69" i="5"/>
  <c r="GY69" i="5"/>
  <c r="GZ69" i="5"/>
  <c r="HA69" i="5"/>
  <c r="HB69" i="5"/>
  <c r="HC69" i="5"/>
  <c r="HD69" i="5"/>
  <c r="HE69" i="5"/>
  <c r="HF69" i="5"/>
  <c r="HG69" i="5"/>
  <c r="HH69" i="5"/>
  <c r="HI69" i="5"/>
  <c r="HJ69" i="5"/>
  <c r="HK69" i="5"/>
  <c r="HL69" i="5"/>
  <c r="HM69" i="5"/>
  <c r="HN69" i="5"/>
  <c r="HO69" i="5"/>
  <c r="HP69" i="5"/>
  <c r="HQ69" i="5"/>
  <c r="HR69" i="5"/>
  <c r="HS69" i="5"/>
  <c r="FV70" i="5"/>
  <c r="FW70" i="5"/>
  <c r="FX70" i="5"/>
  <c r="FY70" i="5"/>
  <c r="FZ70" i="5"/>
  <c r="GA70" i="5"/>
  <c r="GB70" i="5"/>
  <c r="GC70" i="5"/>
  <c r="GD70" i="5"/>
  <c r="GE70" i="5"/>
  <c r="GF70" i="5"/>
  <c r="GG70" i="5"/>
  <c r="GH70" i="5"/>
  <c r="GI70" i="5"/>
  <c r="GJ70" i="5"/>
  <c r="GK70" i="5"/>
  <c r="GL70" i="5"/>
  <c r="GM70" i="5"/>
  <c r="GN70" i="5"/>
  <c r="GO70" i="5"/>
  <c r="GP70" i="5"/>
  <c r="GQ70" i="5"/>
  <c r="GR70" i="5"/>
  <c r="GS70" i="5"/>
  <c r="GT70" i="5"/>
  <c r="GU70" i="5"/>
  <c r="GV70" i="5"/>
  <c r="GW70" i="5"/>
  <c r="GX70" i="5"/>
  <c r="GY70" i="5"/>
  <c r="GZ70" i="5"/>
  <c r="HA70" i="5"/>
  <c r="HB70" i="5"/>
  <c r="HC70" i="5"/>
  <c r="HD70" i="5"/>
  <c r="HE70" i="5"/>
  <c r="HF70" i="5"/>
  <c r="HG70" i="5"/>
  <c r="HH70" i="5"/>
  <c r="HI70" i="5"/>
  <c r="HJ70" i="5"/>
  <c r="HK70" i="5"/>
  <c r="HL70" i="5"/>
  <c r="HM70" i="5"/>
  <c r="HN70" i="5"/>
  <c r="HO70" i="5"/>
  <c r="HP70" i="5"/>
  <c r="HQ70" i="5"/>
  <c r="HR70" i="5"/>
  <c r="HS70" i="5"/>
  <c r="FV71" i="5"/>
  <c r="FW71" i="5"/>
  <c r="FX71" i="5"/>
  <c r="FY71" i="5"/>
  <c r="FZ71" i="5"/>
  <c r="GA71" i="5"/>
  <c r="GB71" i="5"/>
  <c r="GC71" i="5"/>
  <c r="GD71" i="5"/>
  <c r="GE71" i="5"/>
  <c r="GF71" i="5"/>
  <c r="GG71" i="5"/>
  <c r="GH71" i="5"/>
  <c r="GI71" i="5"/>
  <c r="GJ71" i="5"/>
  <c r="GK71" i="5"/>
  <c r="GL71" i="5"/>
  <c r="GM71" i="5"/>
  <c r="GN71" i="5"/>
  <c r="GO71" i="5"/>
  <c r="GP71" i="5"/>
  <c r="GQ71" i="5"/>
  <c r="GR71" i="5"/>
  <c r="GS71" i="5"/>
  <c r="GT71" i="5"/>
  <c r="GU71" i="5"/>
  <c r="GV71" i="5"/>
  <c r="GW71" i="5"/>
  <c r="GX71" i="5"/>
  <c r="GY71" i="5"/>
  <c r="GZ71" i="5"/>
  <c r="HA71" i="5"/>
  <c r="HB71" i="5"/>
  <c r="HC71" i="5"/>
  <c r="HD71" i="5"/>
  <c r="HE71" i="5"/>
  <c r="HF71" i="5"/>
  <c r="HG71" i="5"/>
  <c r="HH71" i="5"/>
  <c r="HI71" i="5"/>
  <c r="HJ71" i="5"/>
  <c r="HK71" i="5"/>
  <c r="HL71" i="5"/>
  <c r="HM71" i="5"/>
  <c r="HN71" i="5"/>
  <c r="HO71" i="5"/>
  <c r="HP71" i="5"/>
  <c r="HQ71" i="5"/>
  <c r="HR71" i="5"/>
  <c r="HS71" i="5"/>
  <c r="FV72" i="5"/>
  <c r="FW72" i="5"/>
  <c r="FX72" i="5"/>
  <c r="FY72" i="5"/>
  <c r="FZ72" i="5"/>
  <c r="GA72" i="5"/>
  <c r="GB72" i="5"/>
  <c r="GC72" i="5"/>
  <c r="GD72" i="5"/>
  <c r="GE72" i="5"/>
  <c r="GF72" i="5"/>
  <c r="GG72" i="5"/>
  <c r="GH72" i="5"/>
  <c r="GI72" i="5"/>
  <c r="GJ72" i="5"/>
  <c r="GK72" i="5"/>
  <c r="GL72" i="5"/>
  <c r="GM72" i="5"/>
  <c r="GN72" i="5"/>
  <c r="GO72" i="5"/>
  <c r="GP72" i="5"/>
  <c r="GQ72" i="5"/>
  <c r="GR72" i="5"/>
  <c r="GS72" i="5"/>
  <c r="GT72" i="5"/>
  <c r="GU72" i="5"/>
  <c r="GV72" i="5"/>
  <c r="GW72" i="5"/>
  <c r="GX72" i="5"/>
  <c r="GY72" i="5"/>
  <c r="GZ72" i="5"/>
  <c r="HA72" i="5"/>
  <c r="HB72" i="5"/>
  <c r="HC72" i="5"/>
  <c r="HD72" i="5"/>
  <c r="HE72" i="5"/>
  <c r="HF72" i="5"/>
  <c r="HG72" i="5"/>
  <c r="HH72" i="5"/>
  <c r="HI72" i="5"/>
  <c r="HJ72" i="5"/>
  <c r="HK72" i="5"/>
  <c r="HL72" i="5"/>
  <c r="HM72" i="5"/>
  <c r="HN72" i="5"/>
  <c r="HO72" i="5"/>
  <c r="HP72" i="5"/>
  <c r="HQ72" i="5"/>
  <c r="HR72" i="5"/>
  <c r="HS72" i="5"/>
  <c r="FV73" i="5"/>
  <c r="FW73" i="5"/>
  <c r="FX73" i="5"/>
  <c r="FY73" i="5"/>
  <c r="FZ73" i="5"/>
  <c r="GA73" i="5"/>
  <c r="GB73" i="5"/>
  <c r="GC73" i="5"/>
  <c r="GD73" i="5"/>
  <c r="GE73" i="5"/>
  <c r="GF73" i="5"/>
  <c r="GG73" i="5"/>
  <c r="GH73" i="5"/>
  <c r="GI73" i="5"/>
  <c r="GJ73" i="5"/>
  <c r="GK73" i="5"/>
  <c r="GL73" i="5"/>
  <c r="GM73" i="5"/>
  <c r="GN73" i="5"/>
  <c r="GO73" i="5"/>
  <c r="GP73" i="5"/>
  <c r="GQ73" i="5"/>
  <c r="GR73" i="5"/>
  <c r="GS73" i="5"/>
  <c r="GT73" i="5"/>
  <c r="GU73" i="5"/>
  <c r="GV73" i="5"/>
  <c r="GW73" i="5"/>
  <c r="GX73" i="5"/>
  <c r="GY73" i="5"/>
  <c r="GZ73" i="5"/>
  <c r="HA73" i="5"/>
  <c r="HB73" i="5"/>
  <c r="HC73" i="5"/>
  <c r="HD73" i="5"/>
  <c r="HE73" i="5"/>
  <c r="HF73" i="5"/>
  <c r="HG73" i="5"/>
  <c r="HH73" i="5"/>
  <c r="HI73" i="5"/>
  <c r="HJ73" i="5"/>
  <c r="HK73" i="5"/>
  <c r="HL73" i="5"/>
  <c r="HM73" i="5"/>
  <c r="HN73" i="5"/>
  <c r="HO73" i="5"/>
  <c r="HP73" i="5"/>
  <c r="HQ73" i="5"/>
  <c r="HR73" i="5"/>
  <c r="HS73" i="5"/>
  <c r="FV74" i="5"/>
  <c r="FW74" i="5"/>
  <c r="FX74" i="5"/>
  <c r="FY74" i="5"/>
  <c r="FZ74" i="5"/>
  <c r="GA74" i="5"/>
  <c r="GB74" i="5"/>
  <c r="GC74" i="5"/>
  <c r="GD74" i="5"/>
  <c r="GE74" i="5"/>
  <c r="GF74" i="5"/>
  <c r="GG74" i="5"/>
  <c r="GH74" i="5"/>
  <c r="GI74" i="5"/>
  <c r="GJ74" i="5"/>
  <c r="GK74" i="5"/>
  <c r="GL74" i="5"/>
  <c r="GM74" i="5"/>
  <c r="GN74" i="5"/>
  <c r="GO74" i="5"/>
  <c r="GP74" i="5"/>
  <c r="GQ74" i="5"/>
  <c r="GR74" i="5"/>
  <c r="GS74" i="5"/>
  <c r="GT74" i="5"/>
  <c r="GU74" i="5"/>
  <c r="GV74" i="5"/>
  <c r="GW74" i="5"/>
  <c r="GX74" i="5"/>
  <c r="GY74" i="5"/>
  <c r="GZ74" i="5"/>
  <c r="HA74" i="5"/>
  <c r="HB74" i="5"/>
  <c r="HC74" i="5"/>
  <c r="HD74" i="5"/>
  <c r="HE74" i="5"/>
  <c r="HF74" i="5"/>
  <c r="HG74" i="5"/>
  <c r="HH74" i="5"/>
  <c r="HI74" i="5"/>
  <c r="HJ74" i="5"/>
  <c r="HK74" i="5"/>
  <c r="HL74" i="5"/>
  <c r="HM74" i="5"/>
  <c r="HN74" i="5"/>
  <c r="HO74" i="5"/>
  <c r="HP74" i="5"/>
  <c r="HQ74" i="5"/>
  <c r="HR74" i="5"/>
  <c r="HS74" i="5"/>
  <c r="FV75" i="5"/>
  <c r="FW75" i="5"/>
  <c r="FX75" i="5"/>
  <c r="FY75" i="5"/>
  <c r="FZ75" i="5"/>
  <c r="GA75" i="5"/>
  <c r="GB75" i="5"/>
  <c r="GC75" i="5"/>
  <c r="GD75" i="5"/>
  <c r="GE75" i="5"/>
  <c r="GF75" i="5"/>
  <c r="GG75" i="5"/>
  <c r="GH75" i="5"/>
  <c r="GI75" i="5"/>
  <c r="GJ75" i="5"/>
  <c r="GK75" i="5"/>
  <c r="GL75" i="5"/>
  <c r="GM75" i="5"/>
  <c r="GN75" i="5"/>
  <c r="GO75" i="5"/>
  <c r="GP75" i="5"/>
  <c r="GQ75" i="5"/>
  <c r="GR75" i="5"/>
  <c r="GS75" i="5"/>
  <c r="GT75" i="5"/>
  <c r="GU75" i="5"/>
  <c r="GV75" i="5"/>
  <c r="GW75" i="5"/>
  <c r="GX75" i="5"/>
  <c r="GY75" i="5"/>
  <c r="GZ75" i="5"/>
  <c r="HA75" i="5"/>
  <c r="HB75" i="5"/>
  <c r="HC75" i="5"/>
  <c r="HD75" i="5"/>
  <c r="HE75" i="5"/>
  <c r="HF75" i="5"/>
  <c r="HG75" i="5"/>
  <c r="HH75" i="5"/>
  <c r="HI75" i="5"/>
  <c r="HJ75" i="5"/>
  <c r="HK75" i="5"/>
  <c r="HL75" i="5"/>
  <c r="HM75" i="5"/>
  <c r="HN75" i="5"/>
  <c r="HO75" i="5"/>
  <c r="HP75" i="5"/>
  <c r="HQ75" i="5"/>
  <c r="HR75" i="5"/>
  <c r="HS75" i="5"/>
  <c r="FV77" i="5"/>
  <c r="FW77" i="5"/>
  <c r="FX77" i="5"/>
  <c r="FY77" i="5"/>
  <c r="FZ77" i="5"/>
  <c r="GA77" i="5"/>
  <c r="GB77" i="5"/>
  <c r="GC77" i="5"/>
  <c r="GD77" i="5"/>
  <c r="GE77" i="5"/>
  <c r="GF77" i="5"/>
  <c r="GG77" i="5"/>
  <c r="GH77" i="5"/>
  <c r="GI77" i="5"/>
  <c r="GJ77" i="5"/>
  <c r="GK77" i="5"/>
  <c r="GL77" i="5"/>
  <c r="GM77" i="5"/>
  <c r="GN77" i="5"/>
  <c r="GO77" i="5"/>
  <c r="GP77" i="5"/>
  <c r="GQ77" i="5"/>
  <c r="GR77" i="5"/>
  <c r="GS77" i="5"/>
  <c r="GT77" i="5"/>
  <c r="GU77" i="5"/>
  <c r="GV77" i="5"/>
  <c r="GW77" i="5"/>
  <c r="GX77" i="5"/>
  <c r="GY77" i="5"/>
  <c r="GZ77" i="5"/>
  <c r="HA77" i="5"/>
  <c r="HB77" i="5"/>
  <c r="HC77" i="5"/>
  <c r="HD77" i="5"/>
  <c r="HE77" i="5"/>
  <c r="HF77" i="5"/>
  <c r="HG77" i="5"/>
  <c r="HH77" i="5"/>
  <c r="HI77" i="5"/>
  <c r="HJ77" i="5"/>
  <c r="HK77" i="5"/>
  <c r="HL77" i="5"/>
  <c r="HM77" i="5"/>
  <c r="HN77" i="5"/>
  <c r="HO77" i="5"/>
  <c r="HP77" i="5"/>
  <c r="HQ77" i="5"/>
  <c r="HR77" i="5"/>
  <c r="HS77" i="5"/>
  <c r="FV79" i="5"/>
  <c r="FW79" i="5"/>
  <c r="FX79" i="5"/>
  <c r="FY79" i="5"/>
  <c r="FZ79" i="5"/>
  <c r="GA79" i="5"/>
  <c r="GB79" i="5"/>
  <c r="GC79" i="5"/>
  <c r="GD79" i="5"/>
  <c r="GE79" i="5"/>
  <c r="GF79" i="5"/>
  <c r="GG79" i="5"/>
  <c r="GH79" i="5"/>
  <c r="GI79" i="5"/>
  <c r="GJ79" i="5"/>
  <c r="GK79" i="5"/>
  <c r="GL79" i="5"/>
  <c r="GM79" i="5"/>
  <c r="GN79" i="5"/>
  <c r="GO79" i="5"/>
  <c r="GP79" i="5"/>
  <c r="GQ79" i="5"/>
  <c r="GR79" i="5"/>
  <c r="GS79" i="5"/>
  <c r="GT79" i="5"/>
  <c r="GU79" i="5"/>
  <c r="GV79" i="5"/>
  <c r="GW79" i="5"/>
  <c r="GX79" i="5"/>
  <c r="GY79" i="5"/>
  <c r="GZ79" i="5"/>
  <c r="HA79" i="5"/>
  <c r="HB79" i="5"/>
  <c r="HC79" i="5"/>
  <c r="HD79" i="5"/>
  <c r="HE79" i="5"/>
  <c r="HF79" i="5"/>
  <c r="HG79" i="5"/>
  <c r="HH79" i="5"/>
  <c r="HI79" i="5"/>
  <c r="HJ79" i="5"/>
  <c r="HK79" i="5"/>
  <c r="HL79" i="5"/>
  <c r="HM79" i="5"/>
  <c r="HN79" i="5"/>
  <c r="HO79" i="5"/>
  <c r="HP79" i="5"/>
  <c r="HQ79" i="5"/>
  <c r="HR79" i="5"/>
  <c r="HS79" i="5"/>
  <c r="FV81" i="5"/>
  <c r="FW81" i="5"/>
  <c r="FX81" i="5"/>
  <c r="FY81" i="5"/>
  <c r="FZ81" i="5"/>
  <c r="GA81" i="5"/>
  <c r="GB81" i="5"/>
  <c r="GC81" i="5"/>
  <c r="GD81" i="5"/>
  <c r="GE81" i="5"/>
  <c r="GF81" i="5"/>
  <c r="GG81" i="5"/>
  <c r="GH81" i="5"/>
  <c r="GI81" i="5"/>
  <c r="GJ81" i="5"/>
  <c r="GK81" i="5"/>
  <c r="GL81" i="5"/>
  <c r="GM81" i="5"/>
  <c r="GN81" i="5"/>
  <c r="GO81" i="5"/>
  <c r="GP81" i="5"/>
  <c r="GQ81" i="5"/>
  <c r="GR81" i="5"/>
  <c r="GS81" i="5"/>
  <c r="GT81" i="5"/>
  <c r="GU81" i="5"/>
  <c r="GV81" i="5"/>
  <c r="GW81" i="5"/>
  <c r="GX81" i="5"/>
  <c r="GY81" i="5"/>
  <c r="GZ81" i="5"/>
  <c r="HA81" i="5"/>
  <c r="HB81" i="5"/>
  <c r="HC81" i="5"/>
  <c r="HD81" i="5"/>
  <c r="HE81" i="5"/>
  <c r="HF81" i="5"/>
  <c r="HG81" i="5"/>
  <c r="HH81" i="5"/>
  <c r="HI81" i="5"/>
  <c r="HJ81" i="5"/>
  <c r="HK81" i="5"/>
  <c r="HL81" i="5"/>
  <c r="HM81" i="5"/>
  <c r="HN81" i="5"/>
  <c r="HO81" i="5"/>
  <c r="HP81" i="5"/>
  <c r="HQ81" i="5"/>
  <c r="HR81" i="5"/>
  <c r="HS81" i="5"/>
  <c r="FV83" i="5"/>
  <c r="FW83" i="5"/>
  <c r="FX83" i="5"/>
  <c r="FY83" i="5"/>
  <c r="FZ83" i="5"/>
  <c r="GA83" i="5"/>
  <c r="GB83" i="5"/>
  <c r="GC83" i="5"/>
  <c r="GD83" i="5"/>
  <c r="GE83" i="5"/>
  <c r="GF83" i="5"/>
  <c r="GG83" i="5"/>
  <c r="GH83" i="5"/>
  <c r="GI83" i="5"/>
  <c r="GJ83" i="5"/>
  <c r="GK83" i="5"/>
  <c r="GL83" i="5"/>
  <c r="GM83" i="5"/>
  <c r="GN83" i="5"/>
  <c r="GO83" i="5"/>
  <c r="GP83" i="5"/>
  <c r="GQ83" i="5"/>
  <c r="GR83" i="5"/>
  <c r="GS83" i="5"/>
  <c r="GT83" i="5"/>
  <c r="GU83" i="5"/>
  <c r="GV83" i="5"/>
  <c r="GW83" i="5"/>
  <c r="GX83" i="5"/>
  <c r="GY83" i="5"/>
  <c r="GZ83" i="5"/>
  <c r="HA83" i="5"/>
  <c r="HB83" i="5"/>
  <c r="HC83" i="5"/>
  <c r="HD83" i="5"/>
  <c r="HE83" i="5"/>
  <c r="HF83" i="5"/>
  <c r="HG83" i="5"/>
  <c r="HH83" i="5"/>
  <c r="HI83" i="5"/>
  <c r="HJ83" i="5"/>
  <c r="HK83" i="5"/>
  <c r="HL83" i="5"/>
  <c r="HM83" i="5"/>
  <c r="HN83" i="5"/>
  <c r="HO83" i="5"/>
  <c r="HP83" i="5"/>
  <c r="HQ83" i="5"/>
  <c r="HR83" i="5"/>
  <c r="HS83" i="5"/>
  <c r="FV85" i="5"/>
  <c r="FW85" i="5"/>
  <c r="FX85" i="5"/>
  <c r="FY85" i="5"/>
  <c r="FZ85" i="5"/>
  <c r="GA85" i="5"/>
  <c r="GB85" i="5"/>
  <c r="GC85" i="5"/>
  <c r="GD85" i="5"/>
  <c r="GE85" i="5"/>
  <c r="GF85" i="5"/>
  <c r="GG85" i="5"/>
  <c r="GH85" i="5"/>
  <c r="GI85" i="5"/>
  <c r="GJ85" i="5"/>
  <c r="GK85" i="5"/>
  <c r="GL85" i="5"/>
  <c r="GM85" i="5"/>
  <c r="GN85" i="5"/>
  <c r="GO85" i="5"/>
  <c r="GP85" i="5"/>
  <c r="GQ85" i="5"/>
  <c r="GR85" i="5"/>
  <c r="GS85" i="5"/>
  <c r="GT85" i="5"/>
  <c r="GU85" i="5"/>
  <c r="GV85" i="5"/>
  <c r="GW85" i="5"/>
  <c r="GX85" i="5"/>
  <c r="GY85" i="5"/>
  <c r="GZ85" i="5"/>
  <c r="HA85" i="5"/>
  <c r="HB85" i="5"/>
  <c r="HC85" i="5"/>
  <c r="HD85" i="5"/>
  <c r="HE85" i="5"/>
  <c r="HF85" i="5"/>
  <c r="HG85" i="5"/>
  <c r="HH85" i="5"/>
  <c r="HI85" i="5"/>
  <c r="HJ85" i="5"/>
  <c r="HK85" i="5"/>
  <c r="HL85" i="5"/>
  <c r="HM85" i="5"/>
  <c r="HN85" i="5"/>
  <c r="HO85" i="5"/>
  <c r="HP85" i="5"/>
  <c r="HQ85" i="5"/>
  <c r="HR85" i="5"/>
  <c r="HS85" i="5"/>
  <c r="FV86" i="5"/>
  <c r="FW86" i="5"/>
  <c r="FX86" i="5"/>
  <c r="FY86" i="5"/>
  <c r="FZ86" i="5"/>
  <c r="GA86" i="5"/>
  <c r="GB86" i="5"/>
  <c r="GC86" i="5"/>
  <c r="GD86" i="5"/>
  <c r="GE86" i="5"/>
  <c r="GF86" i="5"/>
  <c r="GG86" i="5"/>
  <c r="GH86" i="5"/>
  <c r="GI86" i="5"/>
  <c r="GJ86" i="5"/>
  <c r="GK86" i="5"/>
  <c r="GL86" i="5"/>
  <c r="GM86" i="5"/>
  <c r="GN86" i="5"/>
  <c r="GO86" i="5"/>
  <c r="GP86" i="5"/>
  <c r="GQ86" i="5"/>
  <c r="GR86" i="5"/>
  <c r="GS86" i="5"/>
  <c r="GT86" i="5"/>
  <c r="GU86" i="5"/>
  <c r="GV86" i="5"/>
  <c r="GW86" i="5"/>
  <c r="GX86" i="5"/>
  <c r="GY86" i="5"/>
  <c r="GZ86" i="5"/>
  <c r="HA86" i="5"/>
  <c r="HB86" i="5"/>
  <c r="HC86" i="5"/>
  <c r="HD86" i="5"/>
  <c r="HE86" i="5"/>
  <c r="HF86" i="5"/>
  <c r="HG86" i="5"/>
  <c r="HH86" i="5"/>
  <c r="HI86" i="5"/>
  <c r="HJ86" i="5"/>
  <c r="HK86" i="5"/>
  <c r="HL86" i="5"/>
  <c r="HM86" i="5"/>
  <c r="HN86" i="5"/>
  <c r="HO86" i="5"/>
  <c r="HP86" i="5"/>
  <c r="HQ86" i="5"/>
  <c r="HR86" i="5"/>
  <c r="HS86" i="5"/>
  <c r="FV87" i="5"/>
  <c r="FW87" i="5"/>
  <c r="FX87" i="5"/>
  <c r="FY87" i="5"/>
  <c r="FZ87" i="5"/>
  <c r="GA87" i="5"/>
  <c r="GB87" i="5"/>
  <c r="GC87" i="5"/>
  <c r="GD87" i="5"/>
  <c r="GE87" i="5"/>
  <c r="GF87" i="5"/>
  <c r="GG87" i="5"/>
  <c r="GH87" i="5"/>
  <c r="GI87" i="5"/>
  <c r="GJ87" i="5"/>
  <c r="GK87" i="5"/>
  <c r="GL87" i="5"/>
  <c r="GM87" i="5"/>
  <c r="GN87" i="5"/>
  <c r="GO87" i="5"/>
  <c r="GP87" i="5"/>
  <c r="GQ87" i="5"/>
  <c r="GR87" i="5"/>
  <c r="GS87" i="5"/>
  <c r="GT87" i="5"/>
  <c r="GU87" i="5"/>
  <c r="GV87" i="5"/>
  <c r="GW87" i="5"/>
  <c r="GX87" i="5"/>
  <c r="GY87" i="5"/>
  <c r="GZ87" i="5"/>
  <c r="HA87" i="5"/>
  <c r="HB87" i="5"/>
  <c r="HC87" i="5"/>
  <c r="HD87" i="5"/>
  <c r="HE87" i="5"/>
  <c r="HF87" i="5"/>
  <c r="HG87" i="5"/>
  <c r="HH87" i="5"/>
  <c r="HI87" i="5"/>
  <c r="HJ87" i="5"/>
  <c r="HK87" i="5"/>
  <c r="HL87" i="5"/>
  <c r="HM87" i="5"/>
  <c r="HN87" i="5"/>
  <c r="HO87" i="5"/>
  <c r="HP87" i="5"/>
  <c r="HQ87" i="5"/>
  <c r="HR87" i="5"/>
  <c r="HS87" i="5"/>
  <c r="FV89" i="5"/>
  <c r="FW89" i="5"/>
  <c r="FX89" i="5"/>
  <c r="FY89" i="5"/>
  <c r="FZ89" i="5"/>
  <c r="GA89" i="5"/>
  <c r="GB89" i="5"/>
  <c r="GC89" i="5"/>
  <c r="GD89" i="5"/>
  <c r="GE89" i="5"/>
  <c r="GF89" i="5"/>
  <c r="GG89" i="5"/>
  <c r="GH89" i="5"/>
  <c r="GI89" i="5"/>
  <c r="GJ89" i="5"/>
  <c r="GK89" i="5"/>
  <c r="GL89" i="5"/>
  <c r="GM89" i="5"/>
  <c r="GN89" i="5"/>
  <c r="GO89" i="5"/>
  <c r="GP89" i="5"/>
  <c r="GQ89" i="5"/>
  <c r="GR89" i="5"/>
  <c r="GS89" i="5"/>
  <c r="GT89" i="5"/>
  <c r="GU89" i="5"/>
  <c r="GV89" i="5"/>
  <c r="GW89" i="5"/>
  <c r="GX89" i="5"/>
  <c r="GY89" i="5"/>
  <c r="GZ89" i="5"/>
  <c r="HA89" i="5"/>
  <c r="HB89" i="5"/>
  <c r="HC89" i="5"/>
  <c r="HD89" i="5"/>
  <c r="HE89" i="5"/>
  <c r="HF89" i="5"/>
  <c r="HG89" i="5"/>
  <c r="HH89" i="5"/>
  <c r="HI89" i="5"/>
  <c r="HJ89" i="5"/>
  <c r="HK89" i="5"/>
  <c r="HL89" i="5"/>
  <c r="HM89" i="5"/>
  <c r="HN89" i="5"/>
  <c r="HO89" i="5"/>
  <c r="HP89" i="5"/>
  <c r="HQ89" i="5"/>
  <c r="HR89" i="5"/>
  <c r="HS89" i="5"/>
  <c r="FV40" i="5"/>
  <c r="HL6" i="5"/>
  <c r="HM6" i="5"/>
  <c r="HN6" i="5"/>
  <c r="HO6" i="5"/>
  <c r="HP6" i="5"/>
  <c r="HQ6" i="5"/>
  <c r="HR6" i="5"/>
  <c r="HS6" i="5"/>
  <c r="HL7" i="5"/>
  <c r="HM7" i="5"/>
  <c r="HN7" i="5"/>
  <c r="HO7" i="5"/>
  <c r="HP7" i="5"/>
  <c r="HQ7" i="5"/>
  <c r="HR7" i="5"/>
  <c r="HS7" i="5"/>
  <c r="HL8" i="5"/>
  <c r="HM8" i="5"/>
  <c r="HN8" i="5"/>
  <c r="HO8" i="5"/>
  <c r="HP8" i="5"/>
  <c r="HQ8" i="5"/>
  <c r="HR8" i="5"/>
  <c r="HS8" i="5"/>
  <c r="HL9" i="5"/>
  <c r="HM9" i="5"/>
  <c r="HN9" i="5"/>
  <c r="HO9" i="5"/>
  <c r="HP9" i="5"/>
  <c r="HQ9" i="5"/>
  <c r="HR9" i="5"/>
  <c r="HL10" i="5"/>
  <c r="HM10" i="5"/>
  <c r="HN10" i="5"/>
  <c r="HO10" i="5"/>
  <c r="HP10" i="5"/>
  <c r="HQ10" i="5"/>
  <c r="HR10" i="5"/>
  <c r="HS10" i="5"/>
  <c r="HL11" i="5"/>
  <c r="HM11" i="5"/>
  <c r="HN11" i="5"/>
  <c r="HO11" i="5"/>
  <c r="HP11" i="5"/>
  <c r="HQ11" i="5"/>
  <c r="HR11" i="5"/>
  <c r="HS11" i="5"/>
  <c r="HL12" i="5"/>
  <c r="HM12" i="5"/>
  <c r="HN12" i="5"/>
  <c r="HO12" i="5"/>
  <c r="HP12" i="5"/>
  <c r="HQ12" i="5"/>
  <c r="HR12" i="5"/>
  <c r="HS12" i="5"/>
  <c r="HL13" i="5"/>
  <c r="HM13" i="5"/>
  <c r="HN13" i="5"/>
  <c r="HO13" i="5"/>
  <c r="HP13" i="5"/>
  <c r="HQ13" i="5"/>
  <c r="HR13" i="5"/>
  <c r="HS13" i="5"/>
  <c r="HL14" i="5"/>
  <c r="HM14" i="5"/>
  <c r="HN14" i="5"/>
  <c r="HO14" i="5"/>
  <c r="HP14" i="5"/>
  <c r="HQ14" i="5"/>
  <c r="HR14" i="5"/>
  <c r="HS14" i="5"/>
  <c r="HL15" i="5"/>
  <c r="HM15" i="5"/>
  <c r="HN15" i="5"/>
  <c r="HO15" i="5"/>
  <c r="HP15" i="5"/>
  <c r="HQ15" i="5"/>
  <c r="HR15" i="5"/>
  <c r="HS15" i="5"/>
  <c r="HL16" i="5"/>
  <c r="HM16" i="5"/>
  <c r="HN16" i="5"/>
  <c r="HO16" i="5"/>
  <c r="HP16" i="5"/>
  <c r="HQ16" i="5"/>
  <c r="HR16" i="5"/>
  <c r="HS16" i="5"/>
  <c r="HL17" i="5"/>
  <c r="HM17" i="5"/>
  <c r="HN17" i="5"/>
  <c r="HO17" i="5"/>
  <c r="HP17" i="5"/>
  <c r="HQ17" i="5"/>
  <c r="HR17" i="5"/>
  <c r="HS17" i="5"/>
  <c r="HL18" i="5"/>
  <c r="HM18" i="5"/>
  <c r="HN18" i="5"/>
  <c r="HO18" i="5"/>
  <c r="HP18" i="5"/>
  <c r="HQ18" i="5"/>
  <c r="HR18" i="5"/>
  <c r="HS18" i="5"/>
  <c r="HL19" i="5"/>
  <c r="HM19" i="5"/>
  <c r="HN19" i="5"/>
  <c r="HO19" i="5"/>
  <c r="HP19" i="5"/>
  <c r="HQ19" i="5"/>
  <c r="HR19" i="5"/>
  <c r="HS19" i="5"/>
  <c r="HL20" i="5"/>
  <c r="HM20" i="5"/>
  <c r="HN20" i="5"/>
  <c r="HO20" i="5"/>
  <c r="HP20" i="5"/>
  <c r="HQ20" i="5"/>
  <c r="HR20" i="5"/>
  <c r="HS20" i="5"/>
  <c r="HL21" i="5"/>
  <c r="HM21" i="5"/>
  <c r="HN21" i="5"/>
  <c r="HO21" i="5"/>
  <c r="HP21" i="5"/>
  <c r="HQ21" i="5"/>
  <c r="HR21" i="5"/>
  <c r="HS21" i="5"/>
  <c r="HL22" i="5"/>
  <c r="HM22" i="5"/>
  <c r="HN22" i="5"/>
  <c r="HO22" i="5"/>
  <c r="HP22" i="5"/>
  <c r="HQ22" i="5"/>
  <c r="HR22" i="5"/>
  <c r="HS22" i="5"/>
  <c r="HL23" i="5"/>
  <c r="HM23" i="5"/>
  <c r="HN23" i="5"/>
  <c r="HO23" i="5"/>
  <c r="HP23" i="5"/>
  <c r="HQ23" i="5"/>
  <c r="HR23" i="5"/>
  <c r="HS23" i="5"/>
  <c r="HL24" i="5"/>
  <c r="HM24" i="5"/>
  <c r="HN24" i="5"/>
  <c r="HO24" i="5"/>
  <c r="HP24" i="5"/>
  <c r="HQ24" i="5"/>
  <c r="HR24" i="5"/>
  <c r="HS24" i="5"/>
  <c r="HL25" i="5"/>
  <c r="HM25" i="5"/>
  <c r="HN25" i="5"/>
  <c r="HO25" i="5"/>
  <c r="HP25" i="5"/>
  <c r="HQ25" i="5"/>
  <c r="HR25" i="5"/>
  <c r="HS25" i="5"/>
  <c r="HL26" i="5"/>
  <c r="HM26" i="5"/>
  <c r="HN26" i="5"/>
  <c r="HO26" i="5"/>
  <c r="HP26" i="5"/>
  <c r="HQ26" i="5"/>
  <c r="HR26" i="5"/>
  <c r="HS26" i="5"/>
  <c r="HL27" i="5"/>
  <c r="HM27" i="5"/>
  <c r="HN27" i="5"/>
  <c r="HO27" i="5"/>
  <c r="HP27" i="5"/>
  <c r="HQ27" i="5"/>
  <c r="HR27" i="5"/>
  <c r="HS27" i="5"/>
  <c r="HL28" i="5"/>
  <c r="HM28" i="5"/>
  <c r="HN28" i="5"/>
  <c r="HO28" i="5"/>
  <c r="HP28" i="5"/>
  <c r="HQ28" i="5"/>
  <c r="HR28" i="5"/>
  <c r="HS28" i="5"/>
  <c r="HL29" i="5"/>
  <c r="HM29" i="5"/>
  <c r="HN29" i="5"/>
  <c r="HO29" i="5"/>
  <c r="HP29" i="5"/>
  <c r="HQ29" i="5"/>
  <c r="HR29" i="5"/>
  <c r="HS29" i="5"/>
  <c r="HL30" i="5"/>
  <c r="HM30" i="5"/>
  <c r="HN30" i="5"/>
  <c r="HO30" i="5"/>
  <c r="HP30" i="5"/>
  <c r="HQ30" i="5"/>
  <c r="HR30" i="5"/>
  <c r="HS30" i="5"/>
  <c r="HL31" i="5"/>
  <c r="HM31" i="5"/>
  <c r="HN31" i="5"/>
  <c r="HO31" i="5"/>
  <c r="HP31" i="5"/>
  <c r="HQ31" i="5"/>
  <c r="HR31" i="5"/>
  <c r="HS31" i="5"/>
  <c r="HL32" i="5"/>
  <c r="HM32" i="5"/>
  <c r="HN32" i="5"/>
  <c r="HO32" i="5"/>
  <c r="HP32" i="5"/>
  <c r="HQ32" i="5"/>
  <c r="HR32" i="5"/>
  <c r="HS32" i="5"/>
  <c r="HL33" i="5"/>
  <c r="HM33" i="5"/>
  <c r="HN33" i="5"/>
  <c r="HO33" i="5"/>
  <c r="HP33" i="5"/>
  <c r="HQ33" i="5"/>
  <c r="HR33" i="5"/>
  <c r="HS33" i="5"/>
  <c r="HL34" i="5"/>
  <c r="HM34" i="5"/>
  <c r="HN34" i="5"/>
  <c r="HO34" i="5"/>
  <c r="HP34" i="5"/>
  <c r="HQ34" i="5"/>
  <c r="HR34" i="5"/>
  <c r="HS34" i="5"/>
  <c r="HL35" i="5"/>
  <c r="HM35" i="5"/>
  <c r="HN35" i="5"/>
  <c r="HO35" i="5"/>
  <c r="HP35" i="5"/>
  <c r="HQ35" i="5"/>
  <c r="HR35" i="5"/>
  <c r="HS35" i="5"/>
  <c r="HL36" i="5"/>
  <c r="HM36" i="5"/>
  <c r="HN36" i="5"/>
  <c r="HO36" i="5"/>
  <c r="HP36" i="5"/>
  <c r="HQ36" i="5"/>
  <c r="HR36" i="5"/>
  <c r="HS36" i="5"/>
  <c r="HL37" i="5"/>
  <c r="HM37" i="5"/>
  <c r="HN37" i="5"/>
  <c r="HO37" i="5"/>
  <c r="HP37" i="5"/>
  <c r="HQ37" i="5"/>
  <c r="HR37" i="5"/>
  <c r="HS37" i="5"/>
  <c r="HL38" i="5"/>
  <c r="HM38" i="5"/>
  <c r="HN38" i="5"/>
  <c r="HO38" i="5"/>
  <c r="HP38" i="5"/>
  <c r="HQ38" i="5"/>
  <c r="HR38" i="5"/>
  <c r="HS38" i="5"/>
  <c r="HL39" i="5"/>
  <c r="HM39" i="5"/>
  <c r="HN39" i="5"/>
  <c r="HO39" i="5"/>
  <c r="HP39" i="5"/>
  <c r="HQ39" i="5"/>
  <c r="HR39" i="5"/>
  <c r="HS39" i="5"/>
  <c r="HL40" i="5"/>
  <c r="HM40" i="5"/>
  <c r="HN40" i="5"/>
  <c r="HO40" i="5"/>
  <c r="HP40" i="5"/>
  <c r="HQ40" i="5"/>
  <c r="HR40" i="5"/>
  <c r="HS40" i="5"/>
  <c r="HS5" i="5"/>
  <c r="HR5" i="5"/>
  <c r="HQ5" i="5"/>
  <c r="HP5" i="5"/>
  <c r="HO5" i="5"/>
  <c r="HN5" i="5"/>
  <c r="HM5" i="5"/>
  <c r="HL5" i="5"/>
  <c r="FV6" i="5"/>
  <c r="FW6" i="5"/>
  <c r="FX6" i="5"/>
  <c r="FY6" i="5"/>
  <c r="FZ6" i="5"/>
  <c r="GA6" i="5"/>
  <c r="GB6" i="5"/>
  <c r="GC6" i="5"/>
  <c r="GD6" i="5"/>
  <c r="GE6" i="5"/>
  <c r="GF6" i="5"/>
  <c r="GG6" i="5"/>
  <c r="GH6" i="5"/>
  <c r="GI6" i="5"/>
  <c r="GJ6" i="5"/>
  <c r="GK6" i="5"/>
  <c r="GL6" i="5"/>
  <c r="GM6" i="5"/>
  <c r="GN6" i="5"/>
  <c r="GO6" i="5"/>
  <c r="GP6" i="5"/>
  <c r="GQ6" i="5"/>
  <c r="GR6" i="5"/>
  <c r="GS6" i="5"/>
  <c r="GT6" i="5"/>
  <c r="GU6" i="5"/>
  <c r="GV6" i="5"/>
  <c r="GW6" i="5"/>
  <c r="GX6" i="5"/>
  <c r="GY6" i="5"/>
  <c r="GZ6" i="5"/>
  <c r="HA6" i="5"/>
  <c r="HB6" i="5"/>
  <c r="HC6" i="5"/>
  <c r="HD6" i="5"/>
  <c r="HE6" i="5"/>
  <c r="HF6" i="5"/>
  <c r="HG6" i="5"/>
  <c r="HH6" i="5"/>
  <c r="HI6" i="5"/>
  <c r="HJ6" i="5"/>
  <c r="HK6" i="5"/>
  <c r="FV7" i="5"/>
  <c r="FW7" i="5"/>
  <c r="FX7" i="5"/>
  <c r="FY7" i="5"/>
  <c r="FZ7" i="5"/>
  <c r="GA7" i="5"/>
  <c r="GB7" i="5"/>
  <c r="GC7" i="5"/>
  <c r="GD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GS7" i="5"/>
  <c r="GT7" i="5"/>
  <c r="GU7" i="5"/>
  <c r="GV7" i="5"/>
  <c r="GW7" i="5"/>
  <c r="GX7" i="5"/>
  <c r="GY7" i="5"/>
  <c r="GZ7" i="5"/>
  <c r="HA7" i="5"/>
  <c r="HB7" i="5"/>
  <c r="HC7" i="5"/>
  <c r="HD7" i="5"/>
  <c r="HE7" i="5"/>
  <c r="HF7" i="5"/>
  <c r="HG7" i="5"/>
  <c r="HH7" i="5"/>
  <c r="HI7" i="5"/>
  <c r="HJ7" i="5"/>
  <c r="HK7" i="5"/>
  <c r="FV8" i="5"/>
  <c r="FW8" i="5"/>
  <c r="FX8" i="5"/>
  <c r="FY8" i="5"/>
  <c r="FZ8" i="5"/>
  <c r="GA8" i="5"/>
  <c r="GB8" i="5"/>
  <c r="GC8" i="5"/>
  <c r="GD8" i="5"/>
  <c r="GE8" i="5"/>
  <c r="GF8" i="5"/>
  <c r="GG8" i="5"/>
  <c r="GH8" i="5"/>
  <c r="GI8" i="5"/>
  <c r="GJ8" i="5"/>
  <c r="GK8" i="5"/>
  <c r="GL8" i="5"/>
  <c r="GM8" i="5"/>
  <c r="GN8" i="5"/>
  <c r="GO8" i="5"/>
  <c r="GP8" i="5"/>
  <c r="GQ8" i="5"/>
  <c r="GR8" i="5"/>
  <c r="GS8" i="5"/>
  <c r="GT8" i="5"/>
  <c r="GU8" i="5"/>
  <c r="GV8" i="5"/>
  <c r="GW8" i="5"/>
  <c r="GX8" i="5"/>
  <c r="GY8" i="5"/>
  <c r="GZ8" i="5"/>
  <c r="HA8" i="5"/>
  <c r="HB8" i="5"/>
  <c r="HC8" i="5"/>
  <c r="HD8" i="5"/>
  <c r="HE8" i="5"/>
  <c r="HF8" i="5"/>
  <c r="HG8" i="5"/>
  <c r="HH8" i="5"/>
  <c r="HI8" i="5"/>
  <c r="HJ8" i="5"/>
  <c r="HK8" i="5"/>
  <c r="FV9" i="5"/>
  <c r="FW9" i="5"/>
  <c r="FX9" i="5"/>
  <c r="FY9" i="5"/>
  <c r="FZ9" i="5"/>
  <c r="GA9" i="5"/>
  <c r="GB9" i="5"/>
  <c r="GC9" i="5"/>
  <c r="GD9" i="5"/>
  <c r="GE9" i="5"/>
  <c r="GF9" i="5"/>
  <c r="GG9" i="5"/>
  <c r="GH9" i="5"/>
  <c r="GI9" i="5"/>
  <c r="GJ9" i="5"/>
  <c r="GK9" i="5"/>
  <c r="GL9" i="5"/>
  <c r="GM9" i="5"/>
  <c r="GN9" i="5"/>
  <c r="GO9" i="5"/>
  <c r="GP9" i="5"/>
  <c r="GQ9" i="5"/>
  <c r="GR9" i="5"/>
  <c r="GS9" i="5"/>
  <c r="GT9" i="5"/>
  <c r="GU9" i="5"/>
  <c r="GV9" i="5"/>
  <c r="GW9" i="5"/>
  <c r="GX9" i="5"/>
  <c r="GY9" i="5"/>
  <c r="GZ9" i="5"/>
  <c r="HA9" i="5"/>
  <c r="HB9" i="5"/>
  <c r="HC9" i="5"/>
  <c r="HD9" i="5"/>
  <c r="HE9" i="5"/>
  <c r="HF9" i="5"/>
  <c r="HG9" i="5"/>
  <c r="HH9" i="5"/>
  <c r="HI9" i="5"/>
  <c r="HJ9" i="5"/>
  <c r="HK9" i="5"/>
  <c r="FV10" i="5"/>
  <c r="FW10" i="5"/>
  <c r="FX10" i="5"/>
  <c r="FY10" i="5"/>
  <c r="FZ10" i="5"/>
  <c r="GA10" i="5"/>
  <c r="GB10" i="5"/>
  <c r="GC10" i="5"/>
  <c r="GD10" i="5"/>
  <c r="GE10" i="5"/>
  <c r="GF10" i="5"/>
  <c r="GG10" i="5"/>
  <c r="GH10" i="5"/>
  <c r="GI10" i="5"/>
  <c r="GJ10" i="5"/>
  <c r="GK10" i="5"/>
  <c r="GL10" i="5"/>
  <c r="GM10" i="5"/>
  <c r="GN10" i="5"/>
  <c r="GO10" i="5"/>
  <c r="GP10" i="5"/>
  <c r="GQ10" i="5"/>
  <c r="GR10" i="5"/>
  <c r="GS10" i="5"/>
  <c r="GT10" i="5"/>
  <c r="GU10" i="5"/>
  <c r="GV10" i="5"/>
  <c r="GW10" i="5"/>
  <c r="GX10" i="5"/>
  <c r="GY10" i="5"/>
  <c r="GZ10" i="5"/>
  <c r="HA10" i="5"/>
  <c r="HB10" i="5"/>
  <c r="HC10" i="5"/>
  <c r="HD10" i="5"/>
  <c r="HE10" i="5"/>
  <c r="HF10" i="5"/>
  <c r="HG10" i="5"/>
  <c r="HH10" i="5"/>
  <c r="HI10" i="5"/>
  <c r="HJ10" i="5"/>
  <c r="HK10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GN11" i="5"/>
  <c r="GO11" i="5"/>
  <c r="GP11" i="5"/>
  <c r="GQ11" i="5"/>
  <c r="GR11" i="5"/>
  <c r="GS11" i="5"/>
  <c r="GT11" i="5"/>
  <c r="GU11" i="5"/>
  <c r="GV11" i="5"/>
  <c r="GW11" i="5"/>
  <c r="GX11" i="5"/>
  <c r="GY11" i="5"/>
  <c r="GZ11" i="5"/>
  <c r="HA11" i="5"/>
  <c r="HB11" i="5"/>
  <c r="HC11" i="5"/>
  <c r="HD11" i="5"/>
  <c r="HE11" i="5"/>
  <c r="HF11" i="5"/>
  <c r="HG11" i="5"/>
  <c r="HH11" i="5"/>
  <c r="HI11" i="5"/>
  <c r="HJ11" i="5"/>
  <c r="HK11" i="5"/>
  <c r="FV12" i="5"/>
  <c r="FW12" i="5"/>
  <c r="FX12" i="5"/>
  <c r="FY12" i="5"/>
  <c r="FZ12" i="5"/>
  <c r="GA12" i="5"/>
  <c r="GB12" i="5"/>
  <c r="GC12" i="5"/>
  <c r="GD12" i="5"/>
  <c r="GE12" i="5"/>
  <c r="GF12" i="5"/>
  <c r="GG12" i="5"/>
  <c r="GH12" i="5"/>
  <c r="GI12" i="5"/>
  <c r="GJ12" i="5"/>
  <c r="GK12" i="5"/>
  <c r="GL12" i="5"/>
  <c r="GM12" i="5"/>
  <c r="GN12" i="5"/>
  <c r="GO12" i="5"/>
  <c r="GP12" i="5"/>
  <c r="GQ12" i="5"/>
  <c r="GR12" i="5"/>
  <c r="GS12" i="5"/>
  <c r="GT12" i="5"/>
  <c r="GU12" i="5"/>
  <c r="GV12" i="5"/>
  <c r="GW12" i="5"/>
  <c r="GX12" i="5"/>
  <c r="GY12" i="5"/>
  <c r="GZ12" i="5"/>
  <c r="HA12" i="5"/>
  <c r="HB12" i="5"/>
  <c r="HC12" i="5"/>
  <c r="HD12" i="5"/>
  <c r="HE12" i="5"/>
  <c r="HF12" i="5"/>
  <c r="HG12" i="5"/>
  <c r="HH12" i="5"/>
  <c r="HI12" i="5"/>
  <c r="HJ12" i="5"/>
  <c r="HK12" i="5"/>
  <c r="FV13" i="5"/>
  <c r="FW13" i="5"/>
  <c r="FX13" i="5"/>
  <c r="FY13" i="5"/>
  <c r="FZ13" i="5"/>
  <c r="GA13" i="5"/>
  <c r="GB13" i="5"/>
  <c r="GC13" i="5"/>
  <c r="GD13" i="5"/>
  <c r="GE13" i="5"/>
  <c r="GF13" i="5"/>
  <c r="GG13" i="5"/>
  <c r="GH13" i="5"/>
  <c r="GI13" i="5"/>
  <c r="GJ13" i="5"/>
  <c r="GK13" i="5"/>
  <c r="GL13" i="5"/>
  <c r="GM13" i="5"/>
  <c r="GN13" i="5"/>
  <c r="GO13" i="5"/>
  <c r="GP13" i="5"/>
  <c r="GQ13" i="5"/>
  <c r="GR13" i="5"/>
  <c r="GS13" i="5"/>
  <c r="GT13" i="5"/>
  <c r="GU13" i="5"/>
  <c r="GV13" i="5"/>
  <c r="GW13" i="5"/>
  <c r="GX13" i="5"/>
  <c r="GY13" i="5"/>
  <c r="GZ13" i="5"/>
  <c r="HA13" i="5"/>
  <c r="HB13" i="5"/>
  <c r="HC13" i="5"/>
  <c r="HD13" i="5"/>
  <c r="HE13" i="5"/>
  <c r="HF13" i="5"/>
  <c r="HG13" i="5"/>
  <c r="HH13" i="5"/>
  <c r="HI13" i="5"/>
  <c r="HJ13" i="5"/>
  <c r="HK13" i="5"/>
  <c r="FV14" i="5"/>
  <c r="FW14" i="5"/>
  <c r="FX14" i="5"/>
  <c r="FY14" i="5"/>
  <c r="FZ14" i="5"/>
  <c r="GA14" i="5"/>
  <c r="GB14" i="5"/>
  <c r="GC14" i="5"/>
  <c r="GD14" i="5"/>
  <c r="GE14" i="5"/>
  <c r="GF14" i="5"/>
  <c r="GG14" i="5"/>
  <c r="GH14" i="5"/>
  <c r="GI14" i="5"/>
  <c r="GJ14" i="5"/>
  <c r="GK14" i="5"/>
  <c r="GL14" i="5"/>
  <c r="GM14" i="5"/>
  <c r="GN14" i="5"/>
  <c r="GO14" i="5"/>
  <c r="GP14" i="5"/>
  <c r="GQ14" i="5"/>
  <c r="GR14" i="5"/>
  <c r="GS14" i="5"/>
  <c r="GT14" i="5"/>
  <c r="GU14" i="5"/>
  <c r="GV14" i="5"/>
  <c r="GW14" i="5"/>
  <c r="GX14" i="5"/>
  <c r="GY14" i="5"/>
  <c r="GZ14" i="5"/>
  <c r="HA14" i="5"/>
  <c r="HB14" i="5"/>
  <c r="HC14" i="5"/>
  <c r="HD14" i="5"/>
  <c r="HE14" i="5"/>
  <c r="HF14" i="5"/>
  <c r="HG14" i="5"/>
  <c r="HH14" i="5"/>
  <c r="HI14" i="5"/>
  <c r="HJ14" i="5"/>
  <c r="HK14" i="5"/>
  <c r="FV15" i="5"/>
  <c r="FW15" i="5"/>
  <c r="FX15" i="5"/>
  <c r="FY15" i="5"/>
  <c r="FZ15" i="5"/>
  <c r="GA15" i="5"/>
  <c r="GB15" i="5"/>
  <c r="GC15" i="5"/>
  <c r="GD15" i="5"/>
  <c r="GE15" i="5"/>
  <c r="GF15" i="5"/>
  <c r="GG15" i="5"/>
  <c r="GH15" i="5"/>
  <c r="GI15" i="5"/>
  <c r="GJ15" i="5"/>
  <c r="GK15" i="5"/>
  <c r="GL15" i="5"/>
  <c r="GM15" i="5"/>
  <c r="GN15" i="5"/>
  <c r="GO15" i="5"/>
  <c r="GP15" i="5"/>
  <c r="GQ15" i="5"/>
  <c r="GR15" i="5"/>
  <c r="GS15" i="5"/>
  <c r="GT15" i="5"/>
  <c r="GU15" i="5"/>
  <c r="GV15" i="5"/>
  <c r="GW15" i="5"/>
  <c r="GX15" i="5"/>
  <c r="GY15" i="5"/>
  <c r="GZ15" i="5"/>
  <c r="HA15" i="5"/>
  <c r="HB15" i="5"/>
  <c r="HC15" i="5"/>
  <c r="HD15" i="5"/>
  <c r="HE15" i="5"/>
  <c r="HF15" i="5"/>
  <c r="HG15" i="5"/>
  <c r="HH15" i="5"/>
  <c r="HI15" i="5"/>
  <c r="HJ15" i="5"/>
  <c r="HK15" i="5"/>
  <c r="FV16" i="5"/>
  <c r="FW16" i="5"/>
  <c r="FX16" i="5"/>
  <c r="FY16" i="5"/>
  <c r="FZ16" i="5"/>
  <c r="GA16" i="5"/>
  <c r="GB16" i="5"/>
  <c r="GC16" i="5"/>
  <c r="GD16" i="5"/>
  <c r="GE16" i="5"/>
  <c r="GF16" i="5"/>
  <c r="GG16" i="5"/>
  <c r="GH16" i="5"/>
  <c r="GI16" i="5"/>
  <c r="GJ16" i="5"/>
  <c r="GK16" i="5"/>
  <c r="GL16" i="5"/>
  <c r="GM16" i="5"/>
  <c r="GN16" i="5"/>
  <c r="GO16" i="5"/>
  <c r="GP16" i="5"/>
  <c r="GQ16" i="5"/>
  <c r="GR16" i="5"/>
  <c r="GS16" i="5"/>
  <c r="GT16" i="5"/>
  <c r="GU16" i="5"/>
  <c r="GV16" i="5"/>
  <c r="GW16" i="5"/>
  <c r="GX16" i="5"/>
  <c r="GY16" i="5"/>
  <c r="GZ16" i="5"/>
  <c r="HA16" i="5"/>
  <c r="HB16" i="5"/>
  <c r="HC16" i="5"/>
  <c r="HD16" i="5"/>
  <c r="HE16" i="5"/>
  <c r="HF16" i="5"/>
  <c r="HG16" i="5"/>
  <c r="HH16" i="5"/>
  <c r="HI16" i="5"/>
  <c r="HJ16" i="5"/>
  <c r="HK16" i="5"/>
  <c r="FV17" i="5"/>
  <c r="FW17" i="5"/>
  <c r="FX17" i="5"/>
  <c r="FY17" i="5"/>
  <c r="FZ17" i="5"/>
  <c r="GA17" i="5"/>
  <c r="GB17" i="5"/>
  <c r="GC17" i="5"/>
  <c r="GD17" i="5"/>
  <c r="GE17" i="5"/>
  <c r="GF17" i="5"/>
  <c r="GG17" i="5"/>
  <c r="GH17" i="5"/>
  <c r="GI17" i="5"/>
  <c r="GJ17" i="5"/>
  <c r="GK17" i="5"/>
  <c r="GL17" i="5"/>
  <c r="GM17" i="5"/>
  <c r="GN17" i="5"/>
  <c r="GO17" i="5"/>
  <c r="GP17" i="5"/>
  <c r="GQ17" i="5"/>
  <c r="GR17" i="5"/>
  <c r="GS17" i="5"/>
  <c r="GT17" i="5"/>
  <c r="GU17" i="5"/>
  <c r="GV17" i="5"/>
  <c r="GW17" i="5"/>
  <c r="GX17" i="5"/>
  <c r="GY17" i="5"/>
  <c r="GZ17" i="5"/>
  <c r="HA17" i="5"/>
  <c r="HB17" i="5"/>
  <c r="HC17" i="5"/>
  <c r="HD17" i="5"/>
  <c r="HE17" i="5"/>
  <c r="HF17" i="5"/>
  <c r="HG17" i="5"/>
  <c r="HH17" i="5"/>
  <c r="HI17" i="5"/>
  <c r="HJ17" i="5"/>
  <c r="HK17" i="5"/>
  <c r="FV18" i="5"/>
  <c r="FW18" i="5"/>
  <c r="FX18" i="5"/>
  <c r="FY18" i="5"/>
  <c r="FZ18" i="5"/>
  <c r="GA18" i="5"/>
  <c r="GB18" i="5"/>
  <c r="GC18" i="5"/>
  <c r="GD18" i="5"/>
  <c r="GE18" i="5"/>
  <c r="GF18" i="5"/>
  <c r="GG18" i="5"/>
  <c r="GH18" i="5"/>
  <c r="GI18" i="5"/>
  <c r="GJ18" i="5"/>
  <c r="GK18" i="5"/>
  <c r="GL18" i="5"/>
  <c r="GM18" i="5"/>
  <c r="GN18" i="5"/>
  <c r="GO18" i="5"/>
  <c r="GP18" i="5"/>
  <c r="GQ18" i="5"/>
  <c r="GR18" i="5"/>
  <c r="GS18" i="5"/>
  <c r="GT18" i="5"/>
  <c r="GU18" i="5"/>
  <c r="GV18" i="5"/>
  <c r="GW18" i="5"/>
  <c r="GX18" i="5"/>
  <c r="GY18" i="5"/>
  <c r="GZ18" i="5"/>
  <c r="HA18" i="5"/>
  <c r="HB18" i="5"/>
  <c r="HC18" i="5"/>
  <c r="HD18" i="5"/>
  <c r="HE18" i="5"/>
  <c r="HF18" i="5"/>
  <c r="HG18" i="5"/>
  <c r="HH18" i="5"/>
  <c r="HI18" i="5"/>
  <c r="HJ18" i="5"/>
  <c r="HK18" i="5"/>
  <c r="FV19" i="5"/>
  <c r="FW19" i="5"/>
  <c r="FX19" i="5"/>
  <c r="FY19" i="5"/>
  <c r="FZ19" i="5"/>
  <c r="GA19" i="5"/>
  <c r="GB19" i="5"/>
  <c r="GC19" i="5"/>
  <c r="GD19" i="5"/>
  <c r="GE19" i="5"/>
  <c r="GF19" i="5"/>
  <c r="GG19" i="5"/>
  <c r="GH19" i="5"/>
  <c r="GI19" i="5"/>
  <c r="GJ19" i="5"/>
  <c r="GK19" i="5"/>
  <c r="GL19" i="5"/>
  <c r="GM19" i="5"/>
  <c r="GN19" i="5"/>
  <c r="GO19" i="5"/>
  <c r="GP19" i="5"/>
  <c r="GQ19" i="5"/>
  <c r="GR19" i="5"/>
  <c r="GS19" i="5"/>
  <c r="GT19" i="5"/>
  <c r="GU19" i="5"/>
  <c r="GV19" i="5"/>
  <c r="GW19" i="5"/>
  <c r="GX19" i="5"/>
  <c r="GY19" i="5"/>
  <c r="GZ19" i="5"/>
  <c r="HA19" i="5"/>
  <c r="HB19" i="5"/>
  <c r="HC19" i="5"/>
  <c r="HD19" i="5"/>
  <c r="HE19" i="5"/>
  <c r="HF19" i="5"/>
  <c r="HG19" i="5"/>
  <c r="HH19" i="5"/>
  <c r="HI19" i="5"/>
  <c r="HJ19" i="5"/>
  <c r="HK19" i="5"/>
  <c r="FV20" i="5"/>
  <c r="FW20" i="5"/>
  <c r="FX20" i="5"/>
  <c r="FY20" i="5"/>
  <c r="FZ20" i="5"/>
  <c r="GA20" i="5"/>
  <c r="GB20" i="5"/>
  <c r="GC20" i="5"/>
  <c r="GD20" i="5"/>
  <c r="GE20" i="5"/>
  <c r="GF20" i="5"/>
  <c r="GG20" i="5"/>
  <c r="GH20" i="5"/>
  <c r="GI20" i="5"/>
  <c r="GJ20" i="5"/>
  <c r="GK20" i="5"/>
  <c r="GL20" i="5"/>
  <c r="GM20" i="5"/>
  <c r="GN20" i="5"/>
  <c r="GO20" i="5"/>
  <c r="GP20" i="5"/>
  <c r="GQ20" i="5"/>
  <c r="GR20" i="5"/>
  <c r="GS20" i="5"/>
  <c r="GT20" i="5"/>
  <c r="GU20" i="5"/>
  <c r="GV20" i="5"/>
  <c r="GW20" i="5"/>
  <c r="GX20" i="5"/>
  <c r="GY20" i="5"/>
  <c r="GZ20" i="5"/>
  <c r="HA20" i="5"/>
  <c r="HB20" i="5"/>
  <c r="HC20" i="5"/>
  <c r="HD20" i="5"/>
  <c r="HE20" i="5"/>
  <c r="HF20" i="5"/>
  <c r="HG20" i="5"/>
  <c r="HH20" i="5"/>
  <c r="HI20" i="5"/>
  <c r="HJ20" i="5"/>
  <c r="HK20" i="5"/>
  <c r="FV21" i="5"/>
  <c r="FW21" i="5"/>
  <c r="FX21" i="5"/>
  <c r="FY21" i="5"/>
  <c r="FZ21" i="5"/>
  <c r="GA21" i="5"/>
  <c r="GB21" i="5"/>
  <c r="GC21" i="5"/>
  <c r="GD21" i="5"/>
  <c r="GE21" i="5"/>
  <c r="GF21" i="5"/>
  <c r="GG21" i="5"/>
  <c r="GH21" i="5"/>
  <c r="GI21" i="5"/>
  <c r="GJ21" i="5"/>
  <c r="GK21" i="5"/>
  <c r="GL21" i="5"/>
  <c r="GM21" i="5"/>
  <c r="GN21" i="5"/>
  <c r="GO21" i="5"/>
  <c r="GP21" i="5"/>
  <c r="GQ21" i="5"/>
  <c r="GR21" i="5"/>
  <c r="GS21" i="5"/>
  <c r="GT21" i="5"/>
  <c r="GU21" i="5"/>
  <c r="GV21" i="5"/>
  <c r="GW21" i="5"/>
  <c r="GX21" i="5"/>
  <c r="GY21" i="5"/>
  <c r="GZ21" i="5"/>
  <c r="HA21" i="5"/>
  <c r="HB21" i="5"/>
  <c r="HC21" i="5"/>
  <c r="HD21" i="5"/>
  <c r="HE21" i="5"/>
  <c r="HF21" i="5"/>
  <c r="HG21" i="5"/>
  <c r="HH21" i="5"/>
  <c r="HI21" i="5"/>
  <c r="HJ21" i="5"/>
  <c r="HK21" i="5"/>
  <c r="FV22" i="5"/>
  <c r="FW22" i="5"/>
  <c r="FX22" i="5"/>
  <c r="FY22" i="5"/>
  <c r="FZ22" i="5"/>
  <c r="GA22" i="5"/>
  <c r="GB22" i="5"/>
  <c r="GC22" i="5"/>
  <c r="GD22" i="5"/>
  <c r="GE22" i="5"/>
  <c r="GF22" i="5"/>
  <c r="GG22" i="5"/>
  <c r="GH22" i="5"/>
  <c r="GI22" i="5"/>
  <c r="GJ22" i="5"/>
  <c r="GK22" i="5"/>
  <c r="GL22" i="5"/>
  <c r="GM22" i="5"/>
  <c r="GN22" i="5"/>
  <c r="GO22" i="5"/>
  <c r="GP22" i="5"/>
  <c r="GQ22" i="5"/>
  <c r="GR22" i="5"/>
  <c r="GS22" i="5"/>
  <c r="GT22" i="5"/>
  <c r="GU22" i="5"/>
  <c r="GV22" i="5"/>
  <c r="GW22" i="5"/>
  <c r="GX22" i="5"/>
  <c r="GY22" i="5"/>
  <c r="GZ22" i="5"/>
  <c r="HA22" i="5"/>
  <c r="HB22" i="5"/>
  <c r="HC22" i="5"/>
  <c r="HD22" i="5"/>
  <c r="HE22" i="5"/>
  <c r="HF22" i="5"/>
  <c r="HG22" i="5"/>
  <c r="HH22" i="5"/>
  <c r="HI22" i="5"/>
  <c r="HJ22" i="5"/>
  <c r="HK22" i="5"/>
  <c r="FV23" i="5"/>
  <c r="FW23" i="5"/>
  <c r="FX23" i="5"/>
  <c r="FY23" i="5"/>
  <c r="FZ23" i="5"/>
  <c r="GA23" i="5"/>
  <c r="GB23" i="5"/>
  <c r="GC23" i="5"/>
  <c r="GD23" i="5"/>
  <c r="GE23" i="5"/>
  <c r="GF23" i="5"/>
  <c r="GG23" i="5"/>
  <c r="GH23" i="5"/>
  <c r="GI23" i="5"/>
  <c r="GJ23" i="5"/>
  <c r="GK23" i="5"/>
  <c r="GL23" i="5"/>
  <c r="GM23" i="5"/>
  <c r="GN23" i="5"/>
  <c r="GO23" i="5"/>
  <c r="GP23" i="5"/>
  <c r="GQ23" i="5"/>
  <c r="GR23" i="5"/>
  <c r="GS23" i="5"/>
  <c r="GT23" i="5"/>
  <c r="GU23" i="5"/>
  <c r="GV23" i="5"/>
  <c r="GW23" i="5"/>
  <c r="GX23" i="5"/>
  <c r="GY23" i="5"/>
  <c r="GZ23" i="5"/>
  <c r="HA23" i="5"/>
  <c r="HB23" i="5"/>
  <c r="HC23" i="5"/>
  <c r="HD23" i="5"/>
  <c r="HE23" i="5"/>
  <c r="HF23" i="5"/>
  <c r="HG23" i="5"/>
  <c r="HH23" i="5"/>
  <c r="HI23" i="5"/>
  <c r="HJ23" i="5"/>
  <c r="HK23" i="5"/>
  <c r="FV24" i="5"/>
  <c r="FW24" i="5"/>
  <c r="FX24" i="5"/>
  <c r="FY24" i="5"/>
  <c r="FZ24" i="5"/>
  <c r="GA24" i="5"/>
  <c r="GB24" i="5"/>
  <c r="GC24" i="5"/>
  <c r="GD24" i="5"/>
  <c r="GE24" i="5"/>
  <c r="GF24" i="5"/>
  <c r="GG24" i="5"/>
  <c r="GH24" i="5"/>
  <c r="GI24" i="5"/>
  <c r="GJ24" i="5"/>
  <c r="GK24" i="5"/>
  <c r="GL24" i="5"/>
  <c r="GM24" i="5"/>
  <c r="GN24" i="5"/>
  <c r="GO24" i="5"/>
  <c r="GP24" i="5"/>
  <c r="GQ24" i="5"/>
  <c r="GR24" i="5"/>
  <c r="GS24" i="5"/>
  <c r="GT24" i="5"/>
  <c r="GU24" i="5"/>
  <c r="GV24" i="5"/>
  <c r="GW24" i="5"/>
  <c r="GX24" i="5"/>
  <c r="GY24" i="5"/>
  <c r="GZ24" i="5"/>
  <c r="HA24" i="5"/>
  <c r="HB24" i="5"/>
  <c r="HC24" i="5"/>
  <c r="HD24" i="5"/>
  <c r="HE24" i="5"/>
  <c r="HF24" i="5"/>
  <c r="HG24" i="5"/>
  <c r="HH24" i="5"/>
  <c r="HI24" i="5"/>
  <c r="HJ24" i="5"/>
  <c r="HK24" i="5"/>
  <c r="FV25" i="5"/>
  <c r="FW25" i="5"/>
  <c r="FX25" i="5"/>
  <c r="FY25" i="5"/>
  <c r="FZ25" i="5"/>
  <c r="GA25" i="5"/>
  <c r="GB25" i="5"/>
  <c r="GC25" i="5"/>
  <c r="GD25" i="5"/>
  <c r="GE25" i="5"/>
  <c r="GF25" i="5"/>
  <c r="GG25" i="5"/>
  <c r="GH25" i="5"/>
  <c r="GI25" i="5"/>
  <c r="GJ25" i="5"/>
  <c r="GK25" i="5"/>
  <c r="GL25" i="5"/>
  <c r="GM25" i="5"/>
  <c r="GN25" i="5"/>
  <c r="GO25" i="5"/>
  <c r="GP25" i="5"/>
  <c r="GQ25" i="5"/>
  <c r="GR25" i="5"/>
  <c r="GS25" i="5"/>
  <c r="GT25" i="5"/>
  <c r="GU25" i="5"/>
  <c r="GV25" i="5"/>
  <c r="GW25" i="5"/>
  <c r="GX25" i="5"/>
  <c r="GY25" i="5"/>
  <c r="GZ25" i="5"/>
  <c r="HA25" i="5"/>
  <c r="HB25" i="5"/>
  <c r="HC25" i="5"/>
  <c r="HD25" i="5"/>
  <c r="HE25" i="5"/>
  <c r="HF25" i="5"/>
  <c r="HG25" i="5"/>
  <c r="HH25" i="5"/>
  <c r="HI25" i="5"/>
  <c r="HJ25" i="5"/>
  <c r="HK25" i="5"/>
  <c r="FV26" i="5"/>
  <c r="FW26" i="5"/>
  <c r="FX26" i="5"/>
  <c r="FY26" i="5"/>
  <c r="FZ26" i="5"/>
  <c r="GA26" i="5"/>
  <c r="GB26" i="5"/>
  <c r="GC26" i="5"/>
  <c r="GD26" i="5"/>
  <c r="GE26" i="5"/>
  <c r="GF26" i="5"/>
  <c r="GG26" i="5"/>
  <c r="GH26" i="5"/>
  <c r="GI26" i="5"/>
  <c r="GJ26" i="5"/>
  <c r="GK26" i="5"/>
  <c r="GL26" i="5"/>
  <c r="GM26" i="5"/>
  <c r="GN26" i="5"/>
  <c r="GO26" i="5"/>
  <c r="GP26" i="5"/>
  <c r="GQ26" i="5"/>
  <c r="GR26" i="5"/>
  <c r="GS26" i="5"/>
  <c r="GT26" i="5"/>
  <c r="GU26" i="5"/>
  <c r="GV26" i="5"/>
  <c r="GW26" i="5"/>
  <c r="GX26" i="5"/>
  <c r="GY26" i="5"/>
  <c r="GZ26" i="5"/>
  <c r="HA26" i="5"/>
  <c r="HB26" i="5"/>
  <c r="HC26" i="5"/>
  <c r="HD26" i="5"/>
  <c r="HE26" i="5"/>
  <c r="HF26" i="5"/>
  <c r="HG26" i="5"/>
  <c r="HH26" i="5"/>
  <c r="HI26" i="5"/>
  <c r="HJ26" i="5"/>
  <c r="HK26" i="5"/>
  <c r="FV27" i="5"/>
  <c r="FW27" i="5"/>
  <c r="FX27" i="5"/>
  <c r="FY27" i="5"/>
  <c r="FZ27" i="5"/>
  <c r="GA27" i="5"/>
  <c r="GB27" i="5"/>
  <c r="GC27" i="5"/>
  <c r="GD27" i="5"/>
  <c r="GE27" i="5"/>
  <c r="GF27" i="5"/>
  <c r="GG27" i="5"/>
  <c r="GH27" i="5"/>
  <c r="GI27" i="5"/>
  <c r="GJ27" i="5"/>
  <c r="GK27" i="5"/>
  <c r="GL27" i="5"/>
  <c r="GM27" i="5"/>
  <c r="GN27" i="5"/>
  <c r="GO27" i="5"/>
  <c r="GP27" i="5"/>
  <c r="GQ27" i="5"/>
  <c r="GR27" i="5"/>
  <c r="GS27" i="5"/>
  <c r="GT27" i="5"/>
  <c r="GU27" i="5"/>
  <c r="GV27" i="5"/>
  <c r="GW27" i="5"/>
  <c r="GX27" i="5"/>
  <c r="GY27" i="5"/>
  <c r="GZ27" i="5"/>
  <c r="HA27" i="5"/>
  <c r="HB27" i="5"/>
  <c r="HC27" i="5"/>
  <c r="HD27" i="5"/>
  <c r="HE27" i="5"/>
  <c r="HF27" i="5"/>
  <c r="HG27" i="5"/>
  <c r="HH27" i="5"/>
  <c r="HI27" i="5"/>
  <c r="HJ27" i="5"/>
  <c r="HK27" i="5"/>
  <c r="FV28" i="5"/>
  <c r="FW28" i="5"/>
  <c r="FX28" i="5"/>
  <c r="FY28" i="5"/>
  <c r="FZ28" i="5"/>
  <c r="GA28" i="5"/>
  <c r="GB28" i="5"/>
  <c r="GC28" i="5"/>
  <c r="GD28" i="5"/>
  <c r="GE28" i="5"/>
  <c r="GF28" i="5"/>
  <c r="GG28" i="5"/>
  <c r="GH28" i="5"/>
  <c r="GI28" i="5"/>
  <c r="GJ28" i="5"/>
  <c r="GK28" i="5"/>
  <c r="GL28" i="5"/>
  <c r="GM28" i="5"/>
  <c r="GN28" i="5"/>
  <c r="GO28" i="5"/>
  <c r="GP28" i="5"/>
  <c r="GQ28" i="5"/>
  <c r="GR28" i="5"/>
  <c r="GS28" i="5"/>
  <c r="GT28" i="5"/>
  <c r="GU28" i="5"/>
  <c r="GV28" i="5"/>
  <c r="GW28" i="5"/>
  <c r="GX28" i="5"/>
  <c r="GY28" i="5"/>
  <c r="GZ28" i="5"/>
  <c r="HA28" i="5"/>
  <c r="HB28" i="5"/>
  <c r="HC28" i="5"/>
  <c r="HD28" i="5"/>
  <c r="HE28" i="5"/>
  <c r="HF28" i="5"/>
  <c r="HG28" i="5"/>
  <c r="HH28" i="5"/>
  <c r="HI28" i="5"/>
  <c r="HJ28" i="5"/>
  <c r="HK28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GH29" i="5"/>
  <c r="GI29" i="5"/>
  <c r="GJ29" i="5"/>
  <c r="GK29" i="5"/>
  <c r="GL29" i="5"/>
  <c r="GM29" i="5"/>
  <c r="GN29" i="5"/>
  <c r="GO29" i="5"/>
  <c r="GP29" i="5"/>
  <c r="GQ29" i="5"/>
  <c r="GR29" i="5"/>
  <c r="GS29" i="5"/>
  <c r="GT29" i="5"/>
  <c r="GU29" i="5"/>
  <c r="GV29" i="5"/>
  <c r="GW29" i="5"/>
  <c r="GX29" i="5"/>
  <c r="GY29" i="5"/>
  <c r="GZ29" i="5"/>
  <c r="HA29" i="5"/>
  <c r="HB29" i="5"/>
  <c r="HC29" i="5"/>
  <c r="HD29" i="5"/>
  <c r="HE29" i="5"/>
  <c r="HF29" i="5"/>
  <c r="HG29" i="5"/>
  <c r="HH29" i="5"/>
  <c r="HI29" i="5"/>
  <c r="HJ29" i="5"/>
  <c r="HK29" i="5"/>
  <c r="FV30" i="5"/>
  <c r="FW30" i="5"/>
  <c r="FX30" i="5"/>
  <c r="FY30" i="5"/>
  <c r="FZ30" i="5"/>
  <c r="GA30" i="5"/>
  <c r="GB30" i="5"/>
  <c r="GC30" i="5"/>
  <c r="GD30" i="5"/>
  <c r="GE30" i="5"/>
  <c r="GF30" i="5"/>
  <c r="GG30" i="5"/>
  <c r="GH30" i="5"/>
  <c r="GI30" i="5"/>
  <c r="GJ30" i="5"/>
  <c r="GK30" i="5"/>
  <c r="GL30" i="5"/>
  <c r="GM30" i="5"/>
  <c r="GN30" i="5"/>
  <c r="GO30" i="5"/>
  <c r="GP30" i="5"/>
  <c r="GQ30" i="5"/>
  <c r="GR30" i="5"/>
  <c r="GS30" i="5"/>
  <c r="GT30" i="5"/>
  <c r="GU30" i="5"/>
  <c r="GV30" i="5"/>
  <c r="GW30" i="5"/>
  <c r="GX30" i="5"/>
  <c r="GY30" i="5"/>
  <c r="GZ30" i="5"/>
  <c r="HA30" i="5"/>
  <c r="HB30" i="5"/>
  <c r="HC30" i="5"/>
  <c r="HD30" i="5"/>
  <c r="HE30" i="5"/>
  <c r="HF30" i="5"/>
  <c r="HG30" i="5"/>
  <c r="HH30" i="5"/>
  <c r="HI30" i="5"/>
  <c r="HJ30" i="5"/>
  <c r="HK30" i="5"/>
  <c r="FV31" i="5"/>
  <c r="FW31" i="5"/>
  <c r="FX31" i="5"/>
  <c r="FY31" i="5"/>
  <c r="FZ31" i="5"/>
  <c r="GA31" i="5"/>
  <c r="GB31" i="5"/>
  <c r="GC31" i="5"/>
  <c r="GD31" i="5"/>
  <c r="GE31" i="5"/>
  <c r="GF31" i="5"/>
  <c r="GG31" i="5"/>
  <c r="GH31" i="5"/>
  <c r="GI31" i="5"/>
  <c r="GJ31" i="5"/>
  <c r="GK31" i="5"/>
  <c r="GL31" i="5"/>
  <c r="GM31" i="5"/>
  <c r="GN31" i="5"/>
  <c r="GO31" i="5"/>
  <c r="GP31" i="5"/>
  <c r="GQ31" i="5"/>
  <c r="GR31" i="5"/>
  <c r="GS31" i="5"/>
  <c r="GT31" i="5"/>
  <c r="GU31" i="5"/>
  <c r="GV31" i="5"/>
  <c r="GW31" i="5"/>
  <c r="GX31" i="5"/>
  <c r="GY31" i="5"/>
  <c r="GZ31" i="5"/>
  <c r="HA31" i="5"/>
  <c r="HB31" i="5"/>
  <c r="HC31" i="5"/>
  <c r="HD31" i="5"/>
  <c r="HE31" i="5"/>
  <c r="HF31" i="5"/>
  <c r="HG31" i="5"/>
  <c r="HH31" i="5"/>
  <c r="HI31" i="5"/>
  <c r="HJ31" i="5"/>
  <c r="HK31" i="5"/>
  <c r="FV32" i="5"/>
  <c r="FW32" i="5"/>
  <c r="FX32" i="5"/>
  <c r="FY32" i="5"/>
  <c r="FZ32" i="5"/>
  <c r="GA32" i="5"/>
  <c r="GB32" i="5"/>
  <c r="GC32" i="5"/>
  <c r="GD32" i="5"/>
  <c r="GE32" i="5"/>
  <c r="GF32" i="5"/>
  <c r="GG32" i="5"/>
  <c r="GH32" i="5"/>
  <c r="GI32" i="5"/>
  <c r="GJ32" i="5"/>
  <c r="GK32" i="5"/>
  <c r="GL32" i="5"/>
  <c r="GM32" i="5"/>
  <c r="GN32" i="5"/>
  <c r="GO32" i="5"/>
  <c r="GP32" i="5"/>
  <c r="GQ32" i="5"/>
  <c r="GR32" i="5"/>
  <c r="GS32" i="5"/>
  <c r="GT32" i="5"/>
  <c r="GU32" i="5"/>
  <c r="GV32" i="5"/>
  <c r="GW32" i="5"/>
  <c r="GX32" i="5"/>
  <c r="GY32" i="5"/>
  <c r="GZ32" i="5"/>
  <c r="HA32" i="5"/>
  <c r="HB32" i="5"/>
  <c r="HC32" i="5"/>
  <c r="HD32" i="5"/>
  <c r="HE32" i="5"/>
  <c r="HF32" i="5"/>
  <c r="HG32" i="5"/>
  <c r="HH32" i="5"/>
  <c r="HI32" i="5"/>
  <c r="HJ32" i="5"/>
  <c r="HK32" i="5"/>
  <c r="FV33" i="5"/>
  <c r="FW33" i="5"/>
  <c r="FX33" i="5"/>
  <c r="FY33" i="5"/>
  <c r="FZ33" i="5"/>
  <c r="GA33" i="5"/>
  <c r="GB33" i="5"/>
  <c r="GC33" i="5"/>
  <c r="GD33" i="5"/>
  <c r="GE33" i="5"/>
  <c r="GF33" i="5"/>
  <c r="GG33" i="5"/>
  <c r="GH33" i="5"/>
  <c r="GI33" i="5"/>
  <c r="GJ33" i="5"/>
  <c r="GK33" i="5"/>
  <c r="GL33" i="5"/>
  <c r="GM33" i="5"/>
  <c r="GN33" i="5"/>
  <c r="GO33" i="5"/>
  <c r="GP33" i="5"/>
  <c r="GQ33" i="5"/>
  <c r="GR33" i="5"/>
  <c r="GS33" i="5"/>
  <c r="GT33" i="5"/>
  <c r="GU33" i="5"/>
  <c r="GV33" i="5"/>
  <c r="GW33" i="5"/>
  <c r="GX33" i="5"/>
  <c r="GY33" i="5"/>
  <c r="GZ33" i="5"/>
  <c r="HA33" i="5"/>
  <c r="HB33" i="5"/>
  <c r="HC33" i="5"/>
  <c r="HD33" i="5"/>
  <c r="HE33" i="5"/>
  <c r="HF33" i="5"/>
  <c r="HG33" i="5"/>
  <c r="HH33" i="5"/>
  <c r="HI33" i="5"/>
  <c r="HJ33" i="5"/>
  <c r="HK33" i="5"/>
  <c r="FV34" i="5"/>
  <c r="FW34" i="5"/>
  <c r="FX34" i="5"/>
  <c r="FY34" i="5"/>
  <c r="FZ34" i="5"/>
  <c r="GA34" i="5"/>
  <c r="GB34" i="5"/>
  <c r="GC34" i="5"/>
  <c r="GD34" i="5"/>
  <c r="GE34" i="5"/>
  <c r="GF34" i="5"/>
  <c r="GG34" i="5"/>
  <c r="GH34" i="5"/>
  <c r="GI34" i="5"/>
  <c r="GJ34" i="5"/>
  <c r="GK34" i="5"/>
  <c r="GL34" i="5"/>
  <c r="GM34" i="5"/>
  <c r="GN34" i="5"/>
  <c r="GO34" i="5"/>
  <c r="GP34" i="5"/>
  <c r="GQ34" i="5"/>
  <c r="GR34" i="5"/>
  <c r="GS34" i="5"/>
  <c r="GT34" i="5"/>
  <c r="GU34" i="5"/>
  <c r="GV34" i="5"/>
  <c r="GW34" i="5"/>
  <c r="GX34" i="5"/>
  <c r="GY34" i="5"/>
  <c r="GZ34" i="5"/>
  <c r="HA34" i="5"/>
  <c r="HB34" i="5"/>
  <c r="HC34" i="5"/>
  <c r="HD34" i="5"/>
  <c r="HE34" i="5"/>
  <c r="HF34" i="5"/>
  <c r="HG34" i="5"/>
  <c r="HH34" i="5"/>
  <c r="HI34" i="5"/>
  <c r="HJ34" i="5"/>
  <c r="HK34" i="5"/>
  <c r="FV35" i="5"/>
  <c r="FW35" i="5"/>
  <c r="FX35" i="5"/>
  <c r="FY35" i="5"/>
  <c r="FZ35" i="5"/>
  <c r="GA35" i="5"/>
  <c r="GB35" i="5"/>
  <c r="GC35" i="5"/>
  <c r="GD35" i="5"/>
  <c r="GE35" i="5"/>
  <c r="GF35" i="5"/>
  <c r="GG35" i="5"/>
  <c r="GH35" i="5"/>
  <c r="GI35" i="5"/>
  <c r="GJ35" i="5"/>
  <c r="GK35" i="5"/>
  <c r="GL35" i="5"/>
  <c r="GM35" i="5"/>
  <c r="GN35" i="5"/>
  <c r="GO35" i="5"/>
  <c r="GP35" i="5"/>
  <c r="GQ35" i="5"/>
  <c r="GR35" i="5"/>
  <c r="GS35" i="5"/>
  <c r="GT35" i="5"/>
  <c r="GU35" i="5"/>
  <c r="GV35" i="5"/>
  <c r="GW35" i="5"/>
  <c r="GX35" i="5"/>
  <c r="GY35" i="5"/>
  <c r="GZ35" i="5"/>
  <c r="HA35" i="5"/>
  <c r="HB35" i="5"/>
  <c r="HC35" i="5"/>
  <c r="HD35" i="5"/>
  <c r="HE35" i="5"/>
  <c r="HF35" i="5"/>
  <c r="HG35" i="5"/>
  <c r="HH35" i="5"/>
  <c r="HI35" i="5"/>
  <c r="HJ35" i="5"/>
  <c r="HK35" i="5"/>
  <c r="FV36" i="5"/>
  <c r="FW36" i="5"/>
  <c r="FX36" i="5"/>
  <c r="FY36" i="5"/>
  <c r="FZ36" i="5"/>
  <c r="GA36" i="5"/>
  <c r="GB36" i="5"/>
  <c r="GC36" i="5"/>
  <c r="GD36" i="5"/>
  <c r="GE36" i="5"/>
  <c r="GF36" i="5"/>
  <c r="GG36" i="5"/>
  <c r="GH36" i="5"/>
  <c r="GI36" i="5"/>
  <c r="GJ36" i="5"/>
  <c r="GK36" i="5"/>
  <c r="GL36" i="5"/>
  <c r="GM36" i="5"/>
  <c r="GN36" i="5"/>
  <c r="GO36" i="5"/>
  <c r="GP36" i="5"/>
  <c r="GQ36" i="5"/>
  <c r="GR36" i="5"/>
  <c r="GS36" i="5"/>
  <c r="GT36" i="5"/>
  <c r="GU36" i="5"/>
  <c r="GV36" i="5"/>
  <c r="GW36" i="5"/>
  <c r="GX36" i="5"/>
  <c r="GY36" i="5"/>
  <c r="GZ36" i="5"/>
  <c r="HA36" i="5"/>
  <c r="HB36" i="5"/>
  <c r="HC36" i="5"/>
  <c r="HD36" i="5"/>
  <c r="HE36" i="5"/>
  <c r="HF36" i="5"/>
  <c r="HG36" i="5"/>
  <c r="HH36" i="5"/>
  <c r="HI36" i="5"/>
  <c r="HJ36" i="5"/>
  <c r="HK36" i="5"/>
  <c r="FV37" i="5"/>
  <c r="FW37" i="5"/>
  <c r="FX37" i="5"/>
  <c r="FY37" i="5"/>
  <c r="FZ37" i="5"/>
  <c r="GA37" i="5"/>
  <c r="GB37" i="5"/>
  <c r="GC37" i="5"/>
  <c r="GD37" i="5"/>
  <c r="GE37" i="5"/>
  <c r="GF37" i="5"/>
  <c r="GG37" i="5"/>
  <c r="GH37" i="5"/>
  <c r="GI37" i="5"/>
  <c r="GJ37" i="5"/>
  <c r="GK37" i="5"/>
  <c r="GL37" i="5"/>
  <c r="GM37" i="5"/>
  <c r="GN37" i="5"/>
  <c r="GO37" i="5"/>
  <c r="GP37" i="5"/>
  <c r="GQ37" i="5"/>
  <c r="GR37" i="5"/>
  <c r="GS37" i="5"/>
  <c r="GT37" i="5"/>
  <c r="GU37" i="5"/>
  <c r="GV37" i="5"/>
  <c r="GW37" i="5"/>
  <c r="GX37" i="5"/>
  <c r="GY37" i="5"/>
  <c r="GZ37" i="5"/>
  <c r="HA37" i="5"/>
  <c r="HB37" i="5"/>
  <c r="HC37" i="5"/>
  <c r="HD37" i="5"/>
  <c r="HE37" i="5"/>
  <c r="HF37" i="5"/>
  <c r="HG37" i="5"/>
  <c r="HH37" i="5"/>
  <c r="HI37" i="5"/>
  <c r="HJ37" i="5"/>
  <c r="HK37" i="5"/>
  <c r="FV38" i="5"/>
  <c r="FW38" i="5"/>
  <c r="FX38" i="5"/>
  <c r="FY38" i="5"/>
  <c r="FZ38" i="5"/>
  <c r="GA38" i="5"/>
  <c r="GB38" i="5"/>
  <c r="GC38" i="5"/>
  <c r="GD38" i="5"/>
  <c r="GE38" i="5"/>
  <c r="GF38" i="5"/>
  <c r="GG38" i="5"/>
  <c r="GH38" i="5"/>
  <c r="GI38" i="5"/>
  <c r="GJ38" i="5"/>
  <c r="GK38" i="5"/>
  <c r="GL38" i="5"/>
  <c r="GM38" i="5"/>
  <c r="GN38" i="5"/>
  <c r="GO38" i="5"/>
  <c r="GP38" i="5"/>
  <c r="GQ38" i="5"/>
  <c r="GR38" i="5"/>
  <c r="GS38" i="5"/>
  <c r="GT38" i="5"/>
  <c r="GU38" i="5"/>
  <c r="GV38" i="5"/>
  <c r="GW38" i="5"/>
  <c r="GX38" i="5"/>
  <c r="GY38" i="5"/>
  <c r="GZ38" i="5"/>
  <c r="HA38" i="5"/>
  <c r="HB38" i="5"/>
  <c r="HC38" i="5"/>
  <c r="HD38" i="5"/>
  <c r="HE38" i="5"/>
  <c r="HF38" i="5"/>
  <c r="HG38" i="5"/>
  <c r="HH38" i="5"/>
  <c r="HI38" i="5"/>
  <c r="HJ38" i="5"/>
  <c r="HK38" i="5"/>
  <c r="FV39" i="5"/>
  <c r="FW39" i="5"/>
  <c r="FX39" i="5"/>
  <c r="FY39" i="5"/>
  <c r="FZ39" i="5"/>
  <c r="GA39" i="5"/>
  <c r="GB39" i="5"/>
  <c r="GC39" i="5"/>
  <c r="GD39" i="5"/>
  <c r="GE39" i="5"/>
  <c r="GF39" i="5"/>
  <c r="GG39" i="5"/>
  <c r="GH39" i="5"/>
  <c r="GI39" i="5"/>
  <c r="GJ39" i="5"/>
  <c r="GK39" i="5"/>
  <c r="GL39" i="5"/>
  <c r="GM39" i="5"/>
  <c r="GN39" i="5"/>
  <c r="GO39" i="5"/>
  <c r="GP39" i="5"/>
  <c r="GQ39" i="5"/>
  <c r="GR39" i="5"/>
  <c r="GS39" i="5"/>
  <c r="GT39" i="5"/>
  <c r="GU39" i="5"/>
  <c r="GV39" i="5"/>
  <c r="GW39" i="5"/>
  <c r="GX39" i="5"/>
  <c r="GY39" i="5"/>
  <c r="GZ39" i="5"/>
  <c r="HA39" i="5"/>
  <c r="HB39" i="5"/>
  <c r="HC39" i="5"/>
  <c r="HD39" i="5"/>
  <c r="HE39" i="5"/>
  <c r="HF39" i="5"/>
  <c r="HG39" i="5"/>
  <c r="HH39" i="5"/>
  <c r="HI39" i="5"/>
  <c r="HJ39" i="5"/>
  <c r="HK39" i="5"/>
  <c r="FW40" i="5"/>
  <c r="FX40" i="5"/>
  <c r="FY40" i="5"/>
  <c r="FZ40" i="5"/>
  <c r="GA40" i="5"/>
  <c r="GB40" i="5"/>
  <c r="GC40" i="5"/>
  <c r="GD40" i="5"/>
  <c r="GE40" i="5"/>
  <c r="GF40" i="5"/>
  <c r="GG40" i="5"/>
  <c r="GH40" i="5"/>
  <c r="GI40" i="5"/>
  <c r="GJ40" i="5"/>
  <c r="GK40" i="5"/>
  <c r="GL40" i="5"/>
  <c r="GM40" i="5"/>
  <c r="GN40" i="5"/>
  <c r="GO40" i="5"/>
  <c r="GP40" i="5"/>
  <c r="GQ40" i="5"/>
  <c r="GR40" i="5"/>
  <c r="GS40" i="5"/>
  <c r="GT40" i="5"/>
  <c r="GU40" i="5"/>
  <c r="GV40" i="5"/>
  <c r="GW40" i="5"/>
  <c r="GX40" i="5"/>
  <c r="GY40" i="5"/>
  <c r="GZ40" i="5"/>
  <c r="HA40" i="5"/>
  <c r="HB40" i="5"/>
  <c r="HC40" i="5"/>
  <c r="HD40" i="5"/>
  <c r="HE40" i="5"/>
  <c r="HF40" i="5"/>
  <c r="HG40" i="5"/>
  <c r="HH40" i="5"/>
  <c r="HI40" i="5"/>
  <c r="HJ40" i="5"/>
  <c r="HK40" i="5"/>
  <c r="HK5" i="5"/>
  <c r="HJ5" i="5"/>
  <c r="HI5" i="5"/>
  <c r="HH5" i="5"/>
  <c r="HG5" i="5"/>
  <c r="HF5" i="5"/>
  <c r="HE5" i="5"/>
  <c r="HD5" i="5"/>
  <c r="HC5" i="5"/>
  <c r="HB5" i="5"/>
  <c r="HA5" i="5"/>
  <c r="GZ5" i="5"/>
  <c r="GY5" i="5"/>
  <c r="GX5" i="5"/>
  <c r="GW5" i="5"/>
  <c r="GV5" i="5"/>
  <c r="GU5" i="5"/>
  <c r="GT5" i="5"/>
  <c r="GS5" i="5"/>
  <c r="GR5" i="5"/>
  <c r="GQ5" i="5"/>
  <c r="GP5" i="5"/>
  <c r="GO5" i="5"/>
  <c r="GN5" i="5"/>
  <c r="GM5" i="5"/>
  <c r="GL5" i="5"/>
  <c r="GK5" i="5"/>
  <c r="GJ5" i="5"/>
  <c r="GI5" i="5"/>
  <c r="GH5" i="5"/>
  <c r="GG5" i="5"/>
  <c r="GF5" i="5"/>
  <c r="GE5" i="5"/>
  <c r="GD5" i="5"/>
  <c r="GC5" i="5"/>
  <c r="GB5" i="5"/>
  <c r="GA5" i="5"/>
  <c r="FZ5" i="5"/>
  <c r="FY5" i="5"/>
  <c r="FX5" i="5"/>
  <c r="FW5" i="5"/>
  <c r="FV5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tc={7B7FD482-E9A3-4B6D-8D08-C8638E57BC09}</author>
    <author>tc={E49F2778-81F1-46C7-9153-A38B4AD474C4}</author>
  </authors>
  <commentList>
    <comment ref="FH164" authorId="0" shapeId="0" xr:uid="{7B7FD482-E9A3-4B6D-8D08-C8638E57BC09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No sinicato</t>
      </text>
    </comment>
    <comment ref="FE176" authorId="1" shapeId="0" xr:uid="{E49F2778-81F1-46C7-9153-A38B4AD474C4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Venturi non 19 mattina no 18 pomeriggio</t>
      </text>
    </comment>
  </commentList>
</comments>
</file>

<file path=xl/sharedStrings.xml><?xml version="1.0" encoding="utf-8"?>
<sst xmlns="http://schemas.openxmlformats.org/spreadsheetml/2006/main" count="434" uniqueCount="105">
  <si>
    <t>Abilità</t>
  </si>
  <si>
    <t>EVIDENCE-BASED MEDICINE (EBM) E METODOLOGIA DELLA RICERCA</t>
  </si>
  <si>
    <t>METODOLOGIE E TECNICHE DI LABORATORIO (parte II)</t>
  </si>
  <si>
    <t>METODOLOGIE E TECNICHE DI LABORATORIO</t>
  </si>
  <si>
    <t>ANAMNESI GENERICA</t>
  </si>
  <si>
    <t>LABORATORIO PRATICO 3 ANNO</t>
  </si>
  <si>
    <t>TECNICHE DI COMUNICAZIONE</t>
  </si>
  <si>
    <t>Rianimazione CardioPolmonare Base</t>
  </si>
  <si>
    <t>RILEVAZIONE DEI PARAMETRI VITALI (1 CFU)
ESEGUIRE ESAME OBIETTIVO GENERALE, SEGMENTARIO E PER ORGANO O APPARATO NELLA NORMALITA' (1 CFU)
DIAGNOSTICA CARDIOLOGICA E PNEUMOLOGICA DI BASE (2 CFU)</t>
  </si>
  <si>
    <t>Tipologia</t>
  </si>
  <si>
    <t>AULA</t>
  </si>
  <si>
    <t>LABORATORIO</t>
  </si>
  <si>
    <t>AULA
1)06/05/2024 orario 14-18
2) 07/05/2024 orario14-18</t>
  </si>
  <si>
    <t>CORSIA</t>
  </si>
  <si>
    <t>Giorno</t>
  </si>
  <si>
    <t>Data</t>
  </si>
  <si>
    <t>plenarie: 
1) 8 giugno ore 14.30-18.30
2) 9 giugno ore 8.30-12.30</t>
  </si>
  <si>
    <t>AOU delle MARCHE - 
Laboratorio Analisi</t>
  </si>
  <si>
    <t>INRCA ANCONA - 
Laboratorio Analisi Chimico-Cliniche e Molecolari</t>
  </si>
  <si>
    <t>INRCA OSIMO - 
Laboratorio Analisi Chimico-Cliniche e Molecolari</t>
  </si>
  <si>
    <t>AST AN - JESI
Laboratorio Analisi</t>
  </si>
  <si>
    <t xml:space="preserve">AST MC - MACERATA
Laboratorio Analisi </t>
  </si>
  <si>
    <t>AST FM - FERMO
Patologia Clinica</t>
  </si>
  <si>
    <t>AST AP - ASCOLI PICENO - Patologia Clinica</t>
  </si>
  <si>
    <t>AST PU - PESARO 
Lab. Analisi/Patologia clinica</t>
  </si>
  <si>
    <t>SKILL LAB</t>
  </si>
  <si>
    <t>9:00 - 11:00</t>
  </si>
  <si>
    <t>11:00 - 13:00</t>
  </si>
  <si>
    <t>14:00 - 16:00</t>
  </si>
  <si>
    <t>16:00 - 18:00</t>
  </si>
  <si>
    <t>SKILL LAB - per PEDIATRICO: 7 maggio 2026 orario 8-11 aula Montessori + 5 giugno 2026 orario 14.30-17.30 aula Montessori + 23.07.2026 orario 14.30-17.30 aula Montessori</t>
  </si>
  <si>
    <t>AOU delle MARCHE - CLINICA MEDICA</t>
  </si>
  <si>
    <t>AOU delle MARCHE -
MEDICINA INTERNA
SUBINTENSIVA E D'URGENZA</t>
  </si>
  <si>
    <t>INRCA ANCONA - CLINICA MEDICA E GERIATRICA</t>
  </si>
  <si>
    <t>INRCA ANCONA -
GERIATRIA</t>
  </si>
  <si>
    <t>INRCA OSIMO - CLINICA MEDICINA INTERNA</t>
  </si>
  <si>
    <t>AST AN - P.O. SENIGALLIA - MEDICINA GENERALE</t>
  </si>
  <si>
    <t>AST AN - P.O. JESI - MEDICINA GENERALE</t>
  </si>
  <si>
    <t>AST AN - P.O. FABRIANO - MEDICINA INTERNA</t>
  </si>
  <si>
    <t>AST MC - P.O. MACERATA - MEDICINA GENERALE</t>
  </si>
  <si>
    <t>AST MC - P.O. CIVITANOVA MARCHE - MEDICINA INTERNA</t>
  </si>
  <si>
    <t>AST FM - P.O. FERMO - MEDICINA INTERNA</t>
  </si>
  <si>
    <t>AST AP - P.O. ASCOLI PICENO - MEDICINA INTERNA</t>
  </si>
  <si>
    <t>AST AP - P.O. SAN BENEDETTO DEL TRONTO - MEDICINA INTERNA</t>
  </si>
  <si>
    <t>AST PU -
P.O. PESARO -
MEDICINA INTERNA</t>
  </si>
  <si>
    <t>AST PU - P.O. FANO - MEDICINA INTERNA</t>
  </si>
  <si>
    <t>AST PU - P.O. FANO - GERIATRIA</t>
  </si>
  <si>
    <t>gruppo</t>
  </si>
  <si>
    <t>lun</t>
  </si>
  <si>
    <t>M</t>
  </si>
  <si>
    <t>P</t>
  </si>
  <si>
    <t>mar</t>
  </si>
  <si>
    <t>mer</t>
  </si>
  <si>
    <t>gio</t>
  </si>
  <si>
    <t>ven</t>
  </si>
  <si>
    <t>sab</t>
  </si>
  <si>
    <t>dom</t>
  </si>
  <si>
    <t>p</t>
  </si>
  <si>
    <t>1 no 1115788</t>
  </si>
  <si>
    <t>69 + 1127152</t>
  </si>
  <si>
    <t>4 + 1115788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</si>
  <si>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</si>
  <si>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</si>
  <si>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</si>
  <si>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</si>
  <si>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</si>
  <si>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</si>
  <si>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</si>
  <si>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</si>
  <si>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</si>
  <si>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</si>
  <si>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</si>
  <si>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</si>
  <si>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</si>
  <si>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</si>
  <si>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</si>
  <si>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</si>
  <si>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</si>
  <si>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</si>
  <si>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</si>
  <si>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</si>
  <si>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</si>
  <si>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</si>
  <si>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XXIX</t>
  </si>
  <si>
    <t>XXV</t>
  </si>
  <si>
    <t>XXVI</t>
  </si>
  <si>
    <t>XXVII</t>
  </si>
  <si>
    <t>XXVIII</t>
  </si>
  <si>
    <t>XXX</t>
  </si>
  <si>
    <t>XXXI</t>
  </si>
  <si>
    <t>XXXII</t>
  </si>
  <si>
    <t>XXXIII</t>
  </si>
  <si>
    <t>XXXIV</t>
  </si>
  <si>
    <t>XXXV</t>
  </si>
  <si>
    <t>XXXVI</t>
  </si>
  <si>
    <t>XXXVII</t>
  </si>
  <si>
    <t>XXXVIII</t>
  </si>
  <si>
    <t>XXXIX</t>
  </si>
  <si>
    <t>XL</t>
  </si>
  <si>
    <t>solo 1115607</t>
  </si>
  <si>
    <t>71 no Pazienza</t>
  </si>
  <si>
    <t>matricola 1133652</t>
  </si>
  <si>
    <t>Mancini Sara</t>
  </si>
  <si>
    <t>Sinicato Emanuele</t>
  </si>
  <si>
    <t>AOU DELLE MARCHE - Pronto Soccorso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</si>
</sst>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7" x14ac:knownFonts="1">
    <font>
      <sz val="10"/>
      <name val="Arial"/>
      <family val="2"/>
    </font>
    <font>
      <sz val="11"/>
      <color indexed="8"/>
      <name val="Calibri"/>
      <family val="2"/>
      <charset val="1"/>
    </font>
    <font>
      <sz val="16"/>
      <color indexed="8"/>
      <name val="Calibri"/>
      <family val="2"/>
      <charset val="1"/>
    </font>
    <font>
      <sz val="14"/>
      <color indexed="8"/>
      <name val="Calibri"/>
      <family val="2"/>
      <charset val="1"/>
    </font>
    <font>
      <b/>
      <sz val="14"/>
      <color indexed="8"/>
      <name val="Calibri"/>
      <family val="2"/>
      <charset val="1"/>
    </font>
    <font>
      <b/>
      <sz val="16"/>
      <color indexed="8"/>
      <name val="Calibri"/>
      <family val="2"/>
      <charset val="1"/>
    </font>
    <font>
      <sz val="8"/>
      <name val="Arial"/>
      <family val="2"/>
    </font>
    <font>
      <b/>
      <sz val="16"/>
      <color indexed="8"/>
      <name val="Calibri"/>
      <family val="2"/>
    </font>
    <font>
      <b/>
      <strike/>
      <sz val="16"/>
      <color indexed="8"/>
      <name val="Calibri"/>
      <family val="2"/>
      <charset val="1"/>
    </font>
    <font>
      <strike/>
      <sz val="11"/>
      <color indexed="8"/>
      <name val="Calibri"/>
      <family val="2"/>
      <charset val="1"/>
    </font>
    <font>
      <b/>
      <sz val="20"/>
      <color indexed="8"/>
      <name val="Calibri"/>
      <family val="2"/>
      <charset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28"/>
      <color rgb="FFFF0000"/>
      <name val="Calibri"/>
      <family val="2"/>
    </font>
    <font>
      <sz val="11"/>
      <color rgb="FF000000"/>
      <name val="Calibri"/>
      <family val="2"/>
      <charset val="1"/>
    </font>
    <font>
      <sz val="12"/>
      <color indexed="8"/>
      <name val="Calibri"/>
      <family val="2"/>
      <charset val="1"/>
    </font>
    <font>
      <sz val="20"/>
      <color rgb="FFFF0000"/>
      <name val="Calibri"/>
      <family val="2"/>
    </font>
    <font>
      <sz val="28"/>
      <color rgb="FF000000"/>
      <name val="Calibri"/>
      <family val="2"/>
    </font>
    <font>
      <b/>
      <sz val="16"/>
      <color rgb="FFFF0000"/>
      <name val="Calibri"/>
      <family val="2"/>
    </font>
    <font>
      <sz val="12"/>
      <color rgb="FF000000"/>
      <name val="Calibri"/>
      <family val="2"/>
    </font>
    <font>
      <sz val="18"/>
      <color indexed="8"/>
      <name val="Calibri"/>
      <family val="2"/>
      <charset val="1"/>
    </font>
    <font>
      <sz val="14"/>
      <color indexed="8"/>
      <name val="Calibri"/>
      <family val="2"/>
    </font>
    <font>
      <sz val="14"/>
      <color rgb="FF000000"/>
      <name val="Calibri"/>
      <family val="2"/>
    </font>
    <font>
      <b/>
      <sz val="14"/>
      <color indexed="8"/>
      <name val="Calibri"/>
      <family val="2"/>
    </font>
    <font>
      <strike/>
      <sz val="14"/>
      <color indexed="8"/>
      <name val="Calibri"/>
      <family val="2"/>
    </font>
    <font>
      <b/>
      <strike/>
      <sz val="14"/>
      <color indexed="8"/>
      <name val="Calibri"/>
      <family val="2"/>
    </font>
    <font>
      <b/>
      <sz val="14"/>
      <color rgb="FF000000"/>
      <name val="Calibri"/>
      <family val="2"/>
    </font>
    <font>
      <sz val="28"/>
      <color indexed="8"/>
      <name val="Calibri"/>
      <family val="2"/>
    </font>
    <font>
      <b/>
      <sz val="28"/>
      <color indexed="8"/>
      <name val="Calibri"/>
      <family val="2"/>
    </font>
    <font>
      <b/>
      <sz val="28"/>
      <color indexed="8"/>
      <name val="Calibri"/>
      <family val="2"/>
      <charset val="1"/>
    </font>
    <font>
      <b/>
      <sz val="24"/>
      <color indexed="8"/>
      <name val="Calibri"/>
      <family val="2"/>
      <charset val="1"/>
    </font>
    <font>
      <b/>
      <sz val="24"/>
      <color indexed="8"/>
      <name val="Calibri"/>
      <family val="2"/>
    </font>
    <font>
      <sz val="22"/>
      <color indexed="8"/>
      <name val="Calibri"/>
      <family val="2"/>
    </font>
    <font>
      <sz val="28"/>
      <color indexed="8"/>
      <name val="Calibri"/>
      <family val="2"/>
      <charset val="1"/>
    </font>
    <font>
      <b/>
      <sz val="22"/>
      <color indexed="8"/>
      <name val="Calibri"/>
      <family val="2"/>
    </font>
    <font>
      <sz val="22"/>
      <color rgb="FFFF0000"/>
      <name val="Calibri"/>
      <family val="2"/>
    </font>
    <font>
      <strike/>
      <sz val="22"/>
      <color indexed="8"/>
      <name val="Calibri"/>
      <family val="2"/>
    </font>
    <font>
      <sz val="22"/>
      <color indexed="8"/>
      <name val="Calibri"/>
      <family val="2"/>
      <charset val="1"/>
    </font>
    <font>
      <b/>
      <sz val="22"/>
      <color indexed="8"/>
      <name val="Calibri"/>
      <family val="2"/>
      <charset val="1"/>
    </font>
    <font>
      <b/>
      <sz val="22"/>
      <color rgb="FF000000"/>
      <name val="Calibri"/>
      <family val="2"/>
      <charset val="1"/>
    </font>
    <font>
      <strike/>
      <sz val="22"/>
      <color indexed="8"/>
      <name val="Calibri"/>
      <family val="2"/>
      <charset val="1"/>
    </font>
    <font>
      <sz val="20"/>
      <color indexed="8"/>
      <name val="Calibri"/>
      <family val="2"/>
      <charset val="1"/>
    </font>
    <font>
      <b/>
      <strike/>
      <sz val="22"/>
      <color indexed="8"/>
      <name val="Calibri"/>
      <family val="2"/>
      <charset val="1"/>
    </font>
    <font>
      <b/>
      <strike/>
      <sz val="22"/>
      <color rgb="FF000000"/>
      <name val="Calibri"/>
      <family val="2"/>
    </font>
    <font>
      <b/>
      <sz val="12"/>
      <color rgb="FF000000"/>
      <name val="Calibri"/>
      <family val="2"/>
    </font>
    <font>
      <b/>
      <sz val="20"/>
      <color indexed="8"/>
      <name val="Calibri"/>
      <family val="2"/>
    </font>
    <font>
      <sz val="20"/>
      <name val="Calibri"/>
      <family val="2"/>
    </font>
    <font>
      <sz val="11"/>
      <name val="Calibri"/>
      <family val="2"/>
    </font>
    <font>
      <sz val="22"/>
      <name val="Calibri"/>
      <family val="2"/>
    </font>
    <font>
      <sz val="14"/>
      <name val="Calibri"/>
      <family val="2"/>
    </font>
    <font>
      <b/>
      <sz val="28"/>
      <color rgb="FF000000"/>
      <name val="Calibri"/>
      <family val="2"/>
    </font>
    <font>
      <b/>
      <sz val="22"/>
      <color rgb="FFFF0000"/>
      <name val="Calibri"/>
      <family val="2"/>
    </font>
    <font>
      <b/>
      <sz val="22"/>
      <name val="Calibri"/>
      <family val="2"/>
    </font>
    <font>
      <b/>
      <sz val="14"/>
      <name val="Calibri"/>
      <family val="2"/>
    </font>
    <font>
      <sz val="26"/>
      <color rgb="FF000000"/>
      <name val="Calibri"/>
      <family val="2"/>
    </font>
    <font>
      <strike/>
      <sz val="11"/>
      <color indexed="8"/>
      <name val="Calibri"/>
      <family val="2"/>
    </font>
    <font>
      <sz val="22"/>
      <color rgb="FF000000"/>
      <name val="Calibri"/>
      <family val="2"/>
    </font>
    <font>
      <b/>
      <sz val="22"/>
      <color theme="8" tint="-0.249977111117893"/>
      <name val="Calibri"/>
      <family val="2"/>
    </font>
    <font>
      <b/>
      <sz val="22"/>
      <color theme="9"/>
      <name val="Calibri"/>
      <family val="2"/>
    </font>
    <font>
      <b/>
      <sz val="22"/>
      <color theme="1"/>
      <name val="Calibri"/>
      <family val="2"/>
    </font>
    <font>
      <b/>
      <sz val="22"/>
      <color rgb="FF7030A0"/>
      <name val="Calibri"/>
      <family val="2"/>
    </font>
    <font>
      <sz val="36"/>
      <color rgb="FFFF0000"/>
      <name val="Calibri"/>
      <family val="2"/>
    </font>
    <font>
      <strike/>
      <sz val="11"/>
      <color rgb="FFFF0000"/>
      <name val="Calibri"/>
      <family val="2"/>
    </font>
    <font>
      <sz val="28"/>
      <name val="Calibri"/>
      <family val="2"/>
    </font>
    <font>
      <b/>
      <sz val="16"/>
      <name val="Calibri"/>
      <family val="2"/>
    </font>
    <font>
      <b/>
      <sz val="22"/>
      <color rgb="FF000000"/>
      <name val="Calibri"/>
      <family val="2"/>
    </font>
    <font>
      <b/>
      <sz val="22"/>
      <color theme="5"/>
      <name val="Calibri"/>
      <family val="2"/>
    </font>
    <font>
      <sz val="24"/>
      <color rgb="FF000000"/>
      <name val="Calibri"/>
      <family val="2"/>
    </font>
    <font>
      <sz val="16"/>
      <color indexed="8"/>
      <name val="Calibri"/>
      <family val="2"/>
    </font>
    <font>
      <sz val="11"/>
      <color rgb="FFFF0000"/>
      <name val="Calibri"/>
      <family val="2"/>
    </font>
    <font>
      <sz val="24"/>
      <color rgb="FFFF0000"/>
      <name val="Calibri"/>
      <family val="2"/>
    </font>
    <font>
      <b/>
      <sz val="12"/>
      <color indexed="8"/>
      <name val="Calibri"/>
      <family val="2"/>
    </font>
    <font>
      <sz val="12"/>
      <color rgb="FFFF0000"/>
      <name val="Calibri"/>
      <family val="2"/>
    </font>
    <font>
      <sz val="26"/>
      <color rgb="FFFF0000"/>
      <name val="Calibri"/>
      <family val="2"/>
    </font>
    <font>
      <b/>
      <sz val="14"/>
      <name val="Arial"/>
      <family val="2"/>
    </font>
    <font>
      <strike/>
      <sz val="24"/>
      <color rgb="FFFF0000"/>
      <name val="Calibri"/>
      <family val="2"/>
    </font>
    <font>
      <b/>
      <sz val="28"/>
      <color rgb="FFFF0000"/>
      <name val="Calibri"/>
      <family val="2"/>
      <charset val="1"/>
    </font>
    <font>
      <b/>
      <sz val="20"/>
      <color rgb="FF000000"/>
      <name val="Calibri"/>
      <family val="2"/>
      <charset val="1"/>
    </font>
    <font>
      <sz val="14"/>
      <name val="Arial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  <charset val="1"/>
    </font>
    <font>
      <b/>
      <sz val="28"/>
      <color rgb="FF000000"/>
      <name val="Calibri"/>
      <family val="2"/>
      <charset val="1"/>
    </font>
    <font>
      <b/>
      <sz val="22"/>
      <color rgb="FF000000"/>
      <name val="Calibri"/>
    </font>
    <font>
      <b/>
      <sz val="22"/>
      <color indexed="8"/>
      <name val="Calibri"/>
    </font>
    <font>
      <b/>
      <sz val="18"/>
      <color rgb="FF000000"/>
      <name val="Aptos Narrow"/>
    </font>
    <font>
      <b/>
      <sz val="16"/>
      <color rgb="FF000000"/>
      <name val="Calibri"/>
      <family val="2"/>
    </font>
    <font>
      <sz val="28"/>
      <name val="Calibri"/>
    </font>
    <font>
      <sz val="22"/>
      <color indexed="8"/>
      <name val="Calibri"/>
      <charset val="1"/>
    </font>
    <font>
      <b/>
      <sz val="10"/>
      <name val="Arial"/>
      <family val="2"/>
    </font>
    <font>
      <b/>
      <sz val="20"/>
      <color theme="0"/>
      <name val="Calibri"/>
      <family val="2"/>
    </font>
    <font>
      <b/>
      <sz val="22"/>
      <color theme="0"/>
      <name val="Calibri"/>
      <family val="2"/>
    </font>
    <font>
      <b/>
      <sz val="18"/>
      <color theme="0"/>
      <name val="Aptos Narrow"/>
      <family val="2"/>
    </font>
    <font>
      <b/>
      <sz val="22"/>
      <color theme="0"/>
      <name val="Calibri"/>
      <family val="2"/>
      <charset val="1"/>
    </font>
    <font>
      <sz val="14"/>
      <color theme="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CBAE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</fills>
  <borders count="7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1" fillId="0" borderId="0"/>
    <xf numFmtId="0" fontId="11" fillId="0" borderId="0"/>
  </cellStyleXfs>
  <cellXfs count="837">
    <xf numFmtId="0" fontId="0" fillId="0" borderId="0" xfId="0"/>
    <xf numFmtId="0" fontId="75" fillId="0" borderId="5" xfId="1" applyFont="1" applyBorder="1" applyAlignment="1">
      <alignment vertical="center" wrapText="1"/>
    </xf>
    <xf numFmtId="0" fontId="36" fillId="0" borderId="8" xfId="1" applyFont="1" applyBorder="1" applyAlignment="1">
      <alignment horizontal="left" vertical="center" wrapText="1"/>
    </xf>
    <xf numFmtId="0" fontId="36" fillId="0" borderId="8" xfId="1" applyFont="1" applyBorder="1" applyAlignment="1">
      <alignment vertical="center" wrapText="1"/>
    </xf>
    <xf numFmtId="0" fontId="36" fillId="0" borderId="18" xfId="1" applyFont="1" applyBorder="1" applyAlignment="1">
      <alignment vertical="center" wrapText="1"/>
    </xf>
    <xf numFmtId="0" fontId="36" fillId="0" borderId="5" xfId="1" applyFont="1" applyBorder="1" applyAlignment="1">
      <alignment vertical="center" wrapText="1"/>
    </xf>
    <xf numFmtId="0" fontId="36" fillId="0" borderId="0" xfId="1" applyFont="1" applyAlignment="1">
      <alignment vertical="center" wrapText="1"/>
    </xf>
    <xf numFmtId="0" fontId="30" fillId="0" borderId="0" xfId="1" applyFont="1" applyAlignment="1">
      <alignment vertical="center" wrapText="1"/>
    </xf>
    <xf numFmtId="0" fontId="2" fillId="0" borderId="0" xfId="1" applyFont="1" applyAlignment="1">
      <alignment vertical="center" wrapText="1"/>
    </xf>
    <xf numFmtId="0" fontId="1" fillId="0" borderId="0" xfId="1"/>
    <xf numFmtId="0" fontId="1" fillId="0" borderId="48" xfId="1" applyBorder="1"/>
    <xf numFmtId="0" fontId="1" fillId="0" borderId="49" xfId="1" applyBorder="1"/>
    <xf numFmtId="0" fontId="1" fillId="0" borderId="21" xfId="1" applyBorder="1"/>
    <xf numFmtId="0" fontId="44" fillId="0" borderId="13" xfId="1" applyFont="1" applyBorder="1" applyAlignment="1">
      <alignment vertical="center" wrapText="1"/>
    </xf>
    <xf numFmtId="0" fontId="44" fillId="0" borderId="9" xfId="1" applyFont="1" applyBorder="1" applyAlignment="1">
      <alignment vertical="center" wrapText="1"/>
    </xf>
    <xf numFmtId="0" fontId="4" fillId="0" borderId="5" xfId="1" applyFont="1" applyBorder="1" applyAlignment="1">
      <alignment horizontal="center" vertical="center" wrapText="1"/>
    </xf>
    <xf numFmtId="0" fontId="32" fillId="0" borderId="19" xfId="1" applyFont="1" applyBorder="1" applyAlignment="1">
      <alignment horizontal="center" vertical="center" wrapText="1"/>
    </xf>
    <xf numFmtId="0" fontId="10" fillId="0" borderId="8" xfId="1" applyFont="1" applyBorder="1" applyAlignment="1">
      <alignment vertical="center"/>
    </xf>
    <xf numFmtId="0" fontId="44" fillId="0" borderId="14" xfId="1" applyFont="1" applyBorder="1" applyAlignment="1">
      <alignment vertical="center" wrapText="1"/>
    </xf>
    <xf numFmtId="0" fontId="44" fillId="0" borderId="10" xfId="1" applyFont="1" applyBorder="1" applyAlignment="1">
      <alignment vertical="center" wrapText="1"/>
    </xf>
    <xf numFmtId="0" fontId="34" fillId="0" borderId="26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10" fillId="0" borderId="6" xfId="1" applyFont="1" applyBorder="1" applyAlignment="1">
      <alignment vertical="center"/>
    </xf>
    <xf numFmtId="0" fontId="10" fillId="0" borderId="7" xfId="1" applyFont="1" applyBorder="1" applyAlignment="1">
      <alignment vertical="center"/>
    </xf>
    <xf numFmtId="0" fontId="4" fillId="0" borderId="5" xfId="1" applyFont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0" fontId="13" fillId="0" borderId="2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46" xfId="2" applyFont="1" applyBorder="1" applyAlignment="1">
      <alignment horizontal="center" vertical="center"/>
    </xf>
    <xf numFmtId="0" fontId="13" fillId="0" borderId="5" xfId="2" applyFont="1" applyBorder="1" applyAlignment="1">
      <alignment horizontal="center" vertical="center"/>
    </xf>
    <xf numFmtId="14" fontId="80" fillId="0" borderId="4" xfId="1" applyNumberFormat="1" applyFont="1" applyBorder="1" applyAlignment="1">
      <alignment horizontal="center"/>
    </xf>
    <xf numFmtId="14" fontId="80" fillId="0" borderId="4" xfId="1" applyNumberFormat="1" applyFont="1" applyBorder="1" applyAlignment="1">
      <alignment horizontal="center" vertical="center"/>
    </xf>
    <xf numFmtId="0" fontId="1" fillId="0" borderId="5" xfId="1" applyBorder="1"/>
    <xf numFmtId="0" fontId="1" fillId="0" borderId="12" xfId="1" applyBorder="1"/>
    <xf numFmtId="0" fontId="3" fillId="0" borderId="12" xfId="1" applyFont="1" applyBorder="1" applyAlignment="1">
      <alignment horizontal="center" vertical="center" wrapText="1"/>
    </xf>
    <xf numFmtId="0" fontId="1" fillId="0" borderId="14" xfId="1" applyBorder="1"/>
    <xf numFmtId="0" fontId="1" fillId="0" borderId="17" xfId="1" applyBorder="1"/>
    <xf numFmtId="0" fontId="15" fillId="0" borderId="17" xfId="1" applyFont="1" applyBorder="1"/>
    <xf numFmtId="0" fontId="15" fillId="0" borderId="37" xfId="1" applyFont="1" applyBorder="1"/>
    <xf numFmtId="0" fontId="15" fillId="0" borderId="52" xfId="1" applyFont="1" applyBorder="1"/>
    <xf numFmtId="0" fontId="5" fillId="0" borderId="10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2" fillId="0" borderId="12" xfId="1" applyFont="1" applyBorder="1"/>
    <xf numFmtId="0" fontId="5" fillId="0" borderId="14" xfId="1" applyFont="1" applyBorder="1" applyAlignment="1">
      <alignment horizontal="center" vertical="center"/>
    </xf>
    <xf numFmtId="0" fontId="1" fillId="0" borderId="3" xfId="1" applyBorder="1"/>
    <xf numFmtId="0" fontId="14" fillId="0" borderId="4" xfId="0" applyFont="1" applyBorder="1"/>
    <xf numFmtId="0" fontId="3" fillId="0" borderId="5" xfId="1" applyFont="1" applyBorder="1" applyAlignment="1">
      <alignment horizontal="center" vertical="center" wrapText="1"/>
    </xf>
    <xf numFmtId="0" fontId="1" fillId="0" borderId="6" xfId="1" applyBorder="1"/>
    <xf numFmtId="0" fontId="1" fillId="0" borderId="8" xfId="1" applyBorder="1"/>
    <xf numFmtId="0" fontId="15" fillId="0" borderId="8" xfId="1" applyFont="1" applyBorder="1"/>
    <xf numFmtId="0" fontId="15" fillId="0" borderId="34" xfId="1" applyFont="1" applyBorder="1"/>
    <xf numFmtId="0" fontId="15" fillId="0" borderId="53" xfId="1" applyFont="1" applyBorder="1"/>
    <xf numFmtId="0" fontId="5" fillId="0" borderId="7" xfId="1" applyFont="1" applyBorder="1" applyAlignment="1">
      <alignment horizontal="center" vertical="center"/>
    </xf>
    <xf numFmtId="0" fontId="2" fillId="0" borderId="5" xfId="1" applyFont="1" applyBorder="1"/>
    <xf numFmtId="0" fontId="5" fillId="0" borderId="6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2" fillId="0" borderId="7" xfId="1" applyFont="1" applyBorder="1"/>
    <xf numFmtId="0" fontId="3" fillId="0" borderId="5" xfId="1" applyFont="1" applyBorder="1" applyAlignment="1">
      <alignment vertical="top" wrapText="1"/>
    </xf>
    <xf numFmtId="0" fontId="3" fillId="0" borderId="6" xfId="1" applyFont="1" applyBorder="1" applyAlignment="1">
      <alignment vertical="top" wrapText="1"/>
    </xf>
    <xf numFmtId="0" fontId="3" fillId="0" borderId="8" xfId="1" applyFont="1" applyBorder="1" applyAlignment="1">
      <alignment vertical="top" wrapText="1"/>
    </xf>
    <xf numFmtId="0" fontId="24" fillId="0" borderId="8" xfId="1" applyFont="1" applyBorder="1" applyAlignment="1">
      <alignment vertical="top" wrapText="1"/>
    </xf>
    <xf numFmtId="0" fontId="24" fillId="0" borderId="34" xfId="1" applyFont="1" applyBorder="1" applyAlignment="1">
      <alignment vertical="top" wrapText="1"/>
    </xf>
    <xf numFmtId="0" fontId="24" fillId="0" borderId="53" xfId="1" applyFont="1" applyBorder="1" applyAlignment="1">
      <alignment vertical="top" wrapText="1"/>
    </xf>
    <xf numFmtId="0" fontId="5" fillId="0" borderId="7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16" fillId="0" borderId="5" xfId="1" applyFont="1" applyBorder="1" applyAlignment="1">
      <alignment vertical="center" wrapText="1"/>
    </xf>
    <xf numFmtId="0" fontId="16" fillId="0" borderId="6" xfId="1" applyFont="1" applyBorder="1" applyAlignment="1">
      <alignment vertical="center" wrapText="1"/>
    </xf>
    <xf numFmtId="0" fontId="16" fillId="0" borderId="8" xfId="1" applyFont="1" applyBorder="1" applyAlignment="1">
      <alignment vertical="center" wrapText="1"/>
    </xf>
    <xf numFmtId="0" fontId="16" fillId="0" borderId="34" xfId="1" applyFont="1" applyBorder="1" applyAlignment="1">
      <alignment vertical="center" wrapText="1"/>
    </xf>
    <xf numFmtId="0" fontId="16" fillId="0" borderId="53" xfId="1" applyFont="1" applyBorder="1" applyAlignment="1">
      <alignment vertical="center" wrapText="1"/>
    </xf>
    <xf numFmtId="0" fontId="16" fillId="0" borderId="59" xfId="1" applyFont="1" applyBorder="1" applyAlignment="1">
      <alignment vertical="center" wrapText="1"/>
    </xf>
    <xf numFmtId="0" fontId="16" fillId="0" borderId="30" xfId="1" applyFont="1" applyBorder="1" applyAlignment="1">
      <alignment vertical="center" wrapText="1"/>
    </xf>
    <xf numFmtId="0" fontId="16" fillId="0" borderId="31" xfId="1" applyFont="1" applyBorder="1" applyAlignment="1">
      <alignment vertical="center" wrapText="1"/>
    </xf>
    <xf numFmtId="0" fontId="17" fillId="0" borderId="5" xfId="1" applyFont="1" applyBorder="1"/>
    <xf numFmtId="0" fontId="17" fillId="0" borderId="0" xfId="1" applyFont="1"/>
    <xf numFmtId="0" fontId="7" fillId="0" borderId="6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7" fillId="0" borderId="34" xfId="1" applyFont="1" applyBorder="1" applyAlignment="1">
      <alignment horizontal="center" vertical="center"/>
    </xf>
    <xf numFmtId="0" fontId="7" fillId="0" borderId="53" xfId="1" applyFont="1" applyBorder="1" applyAlignment="1">
      <alignment horizontal="center" vertical="center"/>
    </xf>
    <xf numFmtId="0" fontId="7" fillId="0" borderId="59" xfId="1" applyFont="1" applyBorder="1" applyAlignment="1">
      <alignment horizontal="center" vertical="center"/>
    </xf>
    <xf numFmtId="0" fontId="15" fillId="0" borderId="5" xfId="1" applyFont="1" applyBorder="1"/>
    <xf numFmtId="0" fontId="15" fillId="0" borderId="6" xfId="1" applyFont="1" applyBorder="1"/>
    <xf numFmtId="0" fontId="15" fillId="0" borderId="59" xfId="1" applyFont="1" applyBorder="1"/>
    <xf numFmtId="0" fontId="15" fillId="0" borderId="30" xfId="1" applyFont="1" applyBorder="1"/>
    <xf numFmtId="0" fontId="15" fillId="0" borderId="31" xfId="1" applyFont="1" applyBorder="1"/>
    <xf numFmtId="0" fontId="15" fillId="0" borderId="7" xfId="1" applyFont="1" applyBorder="1"/>
    <xf numFmtId="0" fontId="1" fillId="0" borderId="11" xfId="1" applyBorder="1"/>
    <xf numFmtId="0" fontId="7" fillId="0" borderId="7" xfId="1" applyFont="1" applyBorder="1" applyAlignment="1">
      <alignment horizontal="center" vertical="center"/>
    </xf>
    <xf numFmtId="0" fontId="15" fillId="0" borderId="11" xfId="1" applyFont="1" applyBorder="1"/>
    <xf numFmtId="0" fontId="15" fillId="0" borderId="13" xfId="1" applyFont="1" applyBorder="1"/>
    <xf numFmtId="0" fontId="15" fillId="0" borderId="18" xfId="1" applyFont="1" applyBorder="1"/>
    <xf numFmtId="0" fontId="15" fillId="0" borderId="38" xfId="1" applyFont="1" applyBorder="1"/>
    <xf numFmtId="0" fontId="15" fillId="0" borderId="54" xfId="1" applyFont="1" applyBorder="1"/>
    <xf numFmtId="0" fontId="15" fillId="0" borderId="42" xfId="1" applyFont="1" applyBorder="1"/>
    <xf numFmtId="0" fontId="15" fillId="0" borderId="9" xfId="1" applyFont="1" applyBorder="1"/>
    <xf numFmtId="49" fontId="40" fillId="0" borderId="5" xfId="1" applyNumberFormat="1" applyFont="1" applyBorder="1"/>
    <xf numFmtId="49" fontId="40" fillId="0" borderId="6" xfId="1" applyNumberFormat="1" applyFont="1" applyBorder="1"/>
    <xf numFmtId="49" fontId="35" fillId="0" borderId="4" xfId="1" applyNumberFormat="1" applyFont="1" applyBorder="1"/>
    <xf numFmtId="49" fontId="35" fillId="0" borderId="35" xfId="1" applyNumberFormat="1" applyFont="1" applyBorder="1"/>
    <xf numFmtId="0" fontId="7" fillId="0" borderId="0" xfId="1" applyFont="1" applyAlignment="1">
      <alignment horizontal="center" vertical="center"/>
    </xf>
    <xf numFmtId="0" fontId="7" fillId="0" borderId="45" xfId="1" applyFont="1" applyBorder="1" applyAlignment="1">
      <alignment horizontal="center" vertical="center"/>
    </xf>
    <xf numFmtId="0" fontId="7" fillId="0" borderId="55" xfId="1" applyFont="1" applyBorder="1" applyAlignment="1">
      <alignment horizontal="center" vertical="center"/>
    </xf>
    <xf numFmtId="0" fontId="7" fillId="0" borderId="60" xfId="1" applyFont="1" applyBorder="1" applyAlignment="1">
      <alignment horizontal="center" vertical="center"/>
    </xf>
    <xf numFmtId="0" fontId="37" fillId="0" borderId="19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26" fillId="0" borderId="5" xfId="1" applyFont="1" applyBorder="1" applyAlignment="1">
      <alignment horizontal="center" vertical="center"/>
    </xf>
    <xf numFmtId="0" fontId="26" fillId="0" borderId="7" xfId="1" applyFont="1" applyBorder="1" applyAlignment="1">
      <alignment horizontal="center" vertical="center"/>
    </xf>
    <xf numFmtId="0" fontId="26" fillId="0" borderId="6" xfId="1" applyFont="1" applyBorder="1" applyAlignment="1">
      <alignment horizontal="center" vertical="center"/>
    </xf>
    <xf numFmtId="0" fontId="41" fillId="0" borderId="5" xfId="1" applyFont="1" applyBorder="1" applyAlignment="1">
      <alignment horizontal="center" vertical="center" wrapText="1"/>
    </xf>
    <xf numFmtId="0" fontId="41" fillId="0" borderId="6" xfId="1" applyFont="1" applyBorder="1" applyAlignment="1">
      <alignment horizontal="center" vertical="center" wrapText="1"/>
    </xf>
    <xf numFmtId="0" fontId="35" fillId="0" borderId="4" xfId="1" applyFont="1" applyBorder="1"/>
    <xf numFmtId="0" fontId="35" fillId="0" borderId="35" xfId="1" applyFont="1" applyBorder="1"/>
    <xf numFmtId="0" fontId="37" fillId="0" borderId="4" xfId="1" applyFont="1" applyBorder="1" applyAlignment="1">
      <alignment horizontal="center" vertical="center"/>
    </xf>
    <xf numFmtId="0" fontId="37" fillId="0" borderId="35" xfId="1" applyFont="1" applyBorder="1" applyAlignment="1">
      <alignment horizontal="center" vertical="center"/>
    </xf>
    <xf numFmtId="0" fontId="42" fillId="0" borderId="5" xfId="1" applyFont="1" applyBorder="1" applyAlignment="1">
      <alignment horizontal="center" vertical="center" wrapText="1"/>
    </xf>
    <xf numFmtId="0" fontId="42" fillId="0" borderId="6" xfId="1" applyFont="1" applyBorder="1" applyAlignment="1">
      <alignment horizontal="center" vertical="center" wrapText="1"/>
    </xf>
    <xf numFmtId="0" fontId="40" fillId="0" borderId="5" xfId="1" applyFont="1" applyBorder="1"/>
    <xf numFmtId="0" fontId="40" fillId="0" borderId="6" xfId="1" applyFont="1" applyBorder="1"/>
    <xf numFmtId="0" fontId="28" fillId="0" borderId="6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35" fillId="0" borderId="0" xfId="1" applyFont="1"/>
    <xf numFmtId="0" fontId="15" fillId="0" borderId="43" xfId="1" applyFont="1" applyBorder="1"/>
    <xf numFmtId="0" fontId="37" fillId="0" borderId="10" xfId="1" applyFont="1" applyBorder="1" applyAlignment="1">
      <alignment horizontal="center" vertical="center" wrapText="1"/>
    </xf>
    <xf numFmtId="0" fontId="26" fillId="0" borderId="5" xfId="1" applyFont="1" applyBorder="1" applyAlignment="1">
      <alignment horizontal="center" vertical="center" wrapText="1"/>
    </xf>
    <xf numFmtId="0" fontId="24" fillId="0" borderId="5" xfId="1" applyFont="1" applyBorder="1"/>
    <xf numFmtId="0" fontId="37" fillId="0" borderId="0" xfId="1" applyFont="1" applyAlignment="1">
      <alignment horizontal="center" vertical="center"/>
    </xf>
    <xf numFmtId="0" fontId="37" fillId="0" borderId="7" xfId="1" applyFont="1" applyBorder="1" applyAlignment="1">
      <alignment horizontal="center" vertical="center" wrapText="1"/>
    </xf>
    <xf numFmtId="0" fontId="37" fillId="0" borderId="5" xfId="1" applyFont="1" applyBorder="1" applyAlignment="1">
      <alignment horizontal="center" vertical="center" wrapText="1"/>
    </xf>
    <xf numFmtId="0" fontId="38" fillId="0" borderId="4" xfId="1" applyFont="1" applyBorder="1" applyAlignment="1">
      <alignment vertical="center" wrapText="1"/>
    </xf>
    <xf numFmtId="0" fontId="38" fillId="0" borderId="0" xfId="1" applyFont="1" applyAlignment="1">
      <alignment vertical="center" wrapText="1"/>
    </xf>
    <xf numFmtId="0" fontId="35" fillId="0" borderId="7" xfId="1" applyFont="1" applyBorder="1"/>
    <xf numFmtId="0" fontId="35" fillId="0" borderId="5" xfId="1" applyFont="1" applyBorder="1"/>
    <xf numFmtId="0" fontId="40" fillId="0" borderId="7" xfId="1" applyFont="1" applyBorder="1"/>
    <xf numFmtId="0" fontId="5" fillId="0" borderId="13" xfId="1" applyFont="1" applyBorder="1" applyAlignment="1">
      <alignment horizontal="center" vertical="center"/>
    </xf>
    <xf numFmtId="0" fontId="41" fillId="0" borderId="7" xfId="1" applyFont="1" applyBorder="1" applyAlignment="1">
      <alignment horizontal="center" vertical="center" wrapText="1"/>
    </xf>
    <xf numFmtId="0" fontId="37" fillId="0" borderId="5" xfId="1" applyFont="1" applyBorder="1" applyAlignment="1">
      <alignment horizontal="center" vertical="center"/>
    </xf>
    <xf numFmtId="0" fontId="41" fillId="0" borderId="12" xfId="1" applyFont="1" applyBorder="1" applyAlignment="1">
      <alignment horizontal="center" vertical="center"/>
    </xf>
    <xf numFmtId="0" fontId="41" fillId="0" borderId="6" xfId="1" applyFont="1" applyBorder="1" applyAlignment="1">
      <alignment horizontal="center" vertical="center"/>
    </xf>
    <xf numFmtId="0" fontId="40" fillId="0" borderId="12" xfId="1" applyFont="1" applyBorder="1" applyAlignment="1">
      <alignment horizontal="center"/>
    </xf>
    <xf numFmtId="0" fontId="40" fillId="0" borderId="14" xfId="1" applyFont="1" applyBorder="1" applyAlignment="1">
      <alignment horizontal="center"/>
    </xf>
    <xf numFmtId="0" fontId="15" fillId="0" borderId="5" xfId="1" applyFont="1" applyBorder="1" applyAlignment="1">
      <alignment horizontal="center"/>
    </xf>
    <xf numFmtId="0" fontId="15" fillId="0" borderId="17" xfId="1" applyFont="1" applyBorder="1" applyAlignment="1">
      <alignment horizontal="center"/>
    </xf>
    <xf numFmtId="0" fontId="15" fillId="0" borderId="37" xfId="1" applyFont="1" applyBorder="1" applyAlignment="1">
      <alignment horizontal="center"/>
    </xf>
    <xf numFmtId="0" fontId="15" fillId="0" borderId="52" xfId="1" applyFont="1" applyBorder="1" applyAlignment="1">
      <alignment horizontal="center"/>
    </xf>
    <xf numFmtId="0" fontId="15" fillId="0" borderId="43" xfId="1" applyFont="1" applyBorder="1" applyAlignment="1">
      <alignment horizontal="center"/>
    </xf>
    <xf numFmtId="0" fontId="1" fillId="0" borderId="5" xfId="1" applyBorder="1" applyAlignment="1">
      <alignment horizontal="center"/>
    </xf>
    <xf numFmtId="0" fontId="45" fillId="0" borderId="5" xfId="1" applyFont="1" applyBorder="1" applyAlignment="1">
      <alignment horizontal="center" vertical="center" wrapText="1"/>
    </xf>
    <xf numFmtId="0" fontId="41" fillId="0" borderId="14" xfId="1" applyFont="1" applyBorder="1" applyAlignment="1">
      <alignment horizontal="center" vertical="center" wrapText="1"/>
    </xf>
    <xf numFmtId="0" fontId="35" fillId="0" borderId="4" xfId="1" applyFont="1" applyBorder="1" applyAlignment="1">
      <alignment horizontal="center"/>
    </xf>
    <xf numFmtId="0" fontId="35" fillId="0" borderId="12" xfId="1" applyFont="1" applyBorder="1" applyAlignment="1">
      <alignment horizontal="center"/>
    </xf>
    <xf numFmtId="0" fontId="35" fillId="0" borderId="0" xfId="1" applyFont="1" applyAlignment="1">
      <alignment horizontal="center"/>
    </xf>
    <xf numFmtId="0" fontId="27" fillId="0" borderId="12" xfId="1" applyFont="1" applyBorder="1" applyAlignment="1">
      <alignment horizontal="center"/>
    </xf>
    <xf numFmtId="0" fontId="7" fillId="0" borderId="14" xfId="1" applyFont="1" applyBorder="1" applyAlignment="1">
      <alignment horizontal="center"/>
    </xf>
    <xf numFmtId="0" fontId="40" fillId="0" borderId="5" xfId="1" applyFont="1" applyBorder="1" applyAlignment="1">
      <alignment horizontal="center"/>
    </xf>
    <xf numFmtId="0" fontId="40" fillId="0" borderId="6" xfId="1" applyFont="1" applyBorder="1" applyAlignment="1">
      <alignment horizontal="center"/>
    </xf>
    <xf numFmtId="0" fontId="54" fillId="0" borderId="4" xfId="1" applyFont="1" applyBorder="1" applyAlignment="1">
      <alignment horizontal="center" vertical="center"/>
    </xf>
    <xf numFmtId="0" fontId="49" fillId="0" borderId="5" xfId="1" applyFont="1" applyBorder="1" applyAlignment="1">
      <alignment horizontal="center" vertical="center" wrapText="1"/>
    </xf>
    <xf numFmtId="0" fontId="78" fillId="0" borderId="30" xfId="1" applyFont="1" applyBorder="1" applyAlignment="1">
      <alignment vertical="center" wrapText="1"/>
    </xf>
    <xf numFmtId="0" fontId="78" fillId="0" borderId="5" xfId="1" applyFont="1" applyBorder="1" applyAlignment="1">
      <alignment vertical="center" wrapText="1"/>
    </xf>
    <xf numFmtId="0" fontId="78" fillId="0" borderId="6" xfId="1" applyFont="1" applyBorder="1" applyAlignment="1">
      <alignment vertical="center" wrapText="1"/>
    </xf>
    <xf numFmtId="0" fontId="78" fillId="0" borderId="5" xfId="1" applyFont="1" applyBorder="1" applyAlignment="1">
      <alignment horizontal="center" vertical="center" wrapText="1"/>
    </xf>
    <xf numFmtId="0" fontId="19" fillId="0" borderId="5" xfId="1" applyFont="1" applyBorder="1" applyAlignment="1">
      <alignment horizontal="center" vertical="center" wrapText="1"/>
    </xf>
    <xf numFmtId="0" fontId="41" fillId="0" borderId="14" xfId="1" applyFont="1" applyBorder="1" applyAlignment="1">
      <alignment horizontal="center" vertical="center"/>
    </xf>
    <xf numFmtId="0" fontId="76" fillId="0" borderId="5" xfId="1" applyFont="1" applyBorder="1" applyAlignment="1">
      <alignment vertical="center" wrapText="1"/>
    </xf>
    <xf numFmtId="0" fontId="55" fillId="0" borderId="5" xfId="1" applyFont="1" applyBorder="1" applyAlignment="1">
      <alignment horizontal="center" vertical="center" wrapText="1"/>
    </xf>
    <xf numFmtId="0" fontId="55" fillId="0" borderId="30" xfId="1" applyFont="1" applyBorder="1" applyAlignment="1">
      <alignment horizontal="center" vertical="center" wrapText="1"/>
    </xf>
    <xf numFmtId="0" fontId="55" fillId="0" borderId="6" xfId="1" applyFont="1" applyBorder="1" applyAlignment="1">
      <alignment horizontal="center" vertical="center" wrapText="1"/>
    </xf>
    <xf numFmtId="0" fontId="46" fillId="0" borderId="5" xfId="1" applyFont="1" applyBorder="1" applyAlignment="1">
      <alignment horizontal="center" vertical="center" wrapText="1"/>
    </xf>
    <xf numFmtId="0" fontId="46" fillId="0" borderId="6" xfId="1" applyFont="1" applyBorder="1" applyAlignment="1">
      <alignment horizontal="center" vertical="center" wrapText="1"/>
    </xf>
    <xf numFmtId="0" fontId="63" fillId="0" borderId="5" xfId="1" applyFont="1" applyBorder="1" applyAlignment="1">
      <alignment horizontal="center" vertical="center" wrapText="1"/>
    </xf>
    <xf numFmtId="0" fontId="63" fillId="0" borderId="30" xfId="1" applyFont="1" applyBorder="1" applyAlignment="1">
      <alignment horizontal="center" vertical="center" wrapText="1"/>
    </xf>
    <xf numFmtId="0" fontId="63" fillId="0" borderId="6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 vertical="center"/>
    </xf>
    <xf numFmtId="0" fontId="35" fillId="0" borderId="4" xfId="1" applyFont="1" applyBorder="1" applyAlignment="1">
      <alignment horizontal="center" vertical="center"/>
    </xf>
    <xf numFmtId="0" fontId="26" fillId="0" borderId="7" xfId="1" applyFont="1" applyBorder="1" applyAlignment="1">
      <alignment horizontal="center" vertical="center" wrapText="1"/>
    </xf>
    <xf numFmtId="0" fontId="43" fillId="0" borderId="5" xfId="1" applyFont="1" applyBorder="1"/>
    <xf numFmtId="0" fontId="43" fillId="0" borderId="6" xfId="1" applyFont="1" applyBorder="1"/>
    <xf numFmtId="0" fontId="1" fillId="0" borderId="15" xfId="1" applyBorder="1"/>
    <xf numFmtId="0" fontId="21" fillId="0" borderId="5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37" fillId="0" borderId="6" xfId="1" applyFont="1" applyBorder="1" applyAlignment="1">
      <alignment horizontal="center" vertical="center" wrapText="1"/>
    </xf>
    <xf numFmtId="0" fontId="19" fillId="0" borderId="5" xfId="1" applyFont="1" applyBorder="1" applyAlignment="1">
      <alignment vertical="center" wrapText="1"/>
    </xf>
    <xf numFmtId="0" fontId="19" fillId="0" borderId="30" xfId="1" applyFont="1" applyBorder="1" applyAlignment="1">
      <alignment vertical="center" wrapText="1"/>
    </xf>
    <xf numFmtId="0" fontId="19" fillId="0" borderId="6" xfId="1" applyFont="1" applyBorder="1" applyAlignment="1">
      <alignment vertical="center" wrapText="1"/>
    </xf>
    <xf numFmtId="0" fontId="19" fillId="0" borderId="31" xfId="1" applyFont="1" applyBorder="1" applyAlignment="1">
      <alignment vertical="center" wrapText="1"/>
    </xf>
    <xf numFmtId="0" fontId="29" fillId="0" borderId="5" xfId="1" applyFont="1" applyBorder="1" applyAlignment="1">
      <alignment horizontal="center" vertical="center"/>
    </xf>
    <xf numFmtId="0" fontId="39" fillId="0" borderId="4" xfId="1" applyFont="1" applyBorder="1"/>
    <xf numFmtId="0" fontId="58" fillId="0" borderId="5" xfId="1" applyFont="1" applyBorder="1"/>
    <xf numFmtId="0" fontId="58" fillId="0" borderId="30" xfId="1" applyFont="1" applyBorder="1"/>
    <xf numFmtId="0" fontId="58" fillId="0" borderId="6" xfId="1" applyFont="1" applyBorder="1"/>
    <xf numFmtId="0" fontId="64" fillId="0" borderId="5" xfId="1" applyFont="1" applyBorder="1"/>
    <xf numFmtId="0" fontId="65" fillId="0" borderId="5" xfId="1" applyFont="1" applyBorder="1"/>
    <xf numFmtId="0" fontId="16" fillId="0" borderId="5" xfId="1" applyFont="1" applyBorder="1"/>
    <xf numFmtId="0" fontId="55" fillId="0" borderId="7" xfId="1" applyFont="1" applyBorder="1" applyAlignment="1">
      <alignment horizontal="center" vertical="center" wrapText="1"/>
    </xf>
    <xf numFmtId="0" fontId="54" fillId="0" borderId="7" xfId="1" applyFont="1" applyBorder="1" applyAlignment="1">
      <alignment horizontal="center" vertical="center" wrapText="1"/>
    </xf>
    <xf numFmtId="0" fontId="16" fillId="0" borderId="17" xfId="1" applyFont="1" applyBorder="1" applyAlignment="1">
      <alignment vertical="center" wrapText="1"/>
    </xf>
    <xf numFmtId="0" fontId="73" fillId="0" borderId="30" xfId="1" applyFont="1" applyBorder="1" applyAlignment="1">
      <alignment vertical="center" wrapText="1"/>
    </xf>
    <xf numFmtId="0" fontId="73" fillId="0" borderId="5" xfId="1" applyFont="1" applyBorder="1" applyAlignment="1">
      <alignment vertical="center" wrapText="1"/>
    </xf>
    <xf numFmtId="0" fontId="73" fillId="0" borderId="6" xfId="1" applyFont="1" applyBorder="1" applyAlignment="1">
      <alignment vertical="center" wrapText="1"/>
    </xf>
    <xf numFmtId="0" fontId="72" fillId="0" borderId="5" xfId="1" applyFont="1" applyBorder="1"/>
    <xf numFmtId="0" fontId="16" fillId="0" borderId="0" xfId="1" applyFont="1" applyAlignment="1">
      <alignment vertical="center" wrapText="1"/>
    </xf>
    <xf numFmtId="0" fontId="16" fillId="0" borderId="7" xfId="1" applyFont="1" applyBorder="1" applyAlignment="1">
      <alignment vertical="center" wrapText="1"/>
    </xf>
    <xf numFmtId="0" fontId="66" fillId="0" borderId="5" xfId="1" applyFont="1" applyBorder="1" applyAlignment="1">
      <alignment vertical="center" wrapText="1"/>
    </xf>
    <xf numFmtId="0" fontId="47" fillId="0" borderId="4" xfId="0" applyFont="1" applyBorder="1" applyAlignment="1">
      <alignment horizontal="center" vertical="center"/>
    </xf>
    <xf numFmtId="0" fontId="37" fillId="0" borderId="7" xfId="1" applyFont="1" applyBorder="1" applyAlignment="1">
      <alignment horizontal="center" vertical="center"/>
    </xf>
    <xf numFmtId="0" fontId="16" fillId="0" borderId="44" xfId="1" applyFont="1" applyBorder="1" applyAlignment="1">
      <alignment vertical="center" wrapText="1"/>
    </xf>
    <xf numFmtId="0" fontId="16" fillId="0" borderId="11" xfId="1" applyFont="1" applyBorder="1" applyAlignment="1">
      <alignment vertical="center" wrapText="1"/>
    </xf>
    <xf numFmtId="0" fontId="16" fillId="0" borderId="13" xfId="1" applyFont="1" applyBorder="1" applyAlignment="1">
      <alignment vertical="center" wrapText="1"/>
    </xf>
    <xf numFmtId="0" fontId="50" fillId="0" borderId="5" xfId="1" applyFont="1" applyBorder="1"/>
    <xf numFmtId="0" fontId="50" fillId="0" borderId="6" xfId="1" applyFont="1" applyBorder="1"/>
    <xf numFmtId="0" fontId="68" fillId="0" borderId="4" xfId="1" applyFont="1" applyBorder="1" applyAlignment="1">
      <alignment horizontal="center" vertical="center"/>
    </xf>
    <xf numFmtId="0" fontId="50" fillId="0" borderId="49" xfId="1" applyFont="1" applyBorder="1"/>
    <xf numFmtId="0" fontId="50" fillId="0" borderId="0" xfId="1" applyFont="1"/>
    <xf numFmtId="0" fontId="67" fillId="0" borderId="5" xfId="0" applyFont="1" applyBorder="1" applyAlignment="1">
      <alignment horizontal="center" vertical="center" wrapText="1"/>
    </xf>
    <xf numFmtId="0" fontId="37" fillId="0" borderId="6" xfId="1" applyFont="1" applyBorder="1" applyAlignment="1">
      <alignment horizontal="center" vertical="center"/>
    </xf>
    <xf numFmtId="0" fontId="35" fillId="0" borderId="12" xfId="1" applyFont="1" applyBorder="1"/>
    <xf numFmtId="0" fontId="59" fillId="0" borderId="12" xfId="1" applyFont="1" applyBorder="1" applyAlignment="1">
      <alignment vertical="center" wrapText="1"/>
    </xf>
    <xf numFmtId="0" fontId="59" fillId="0" borderId="5" xfId="1" applyFont="1" applyBorder="1" applyAlignment="1">
      <alignment vertical="center" wrapText="1"/>
    </xf>
    <xf numFmtId="0" fontId="73" fillId="0" borderId="5" xfId="1" applyFont="1" applyBorder="1" applyAlignment="1">
      <alignment horizontal="center" vertical="center" wrapText="1"/>
    </xf>
    <xf numFmtId="0" fontId="59" fillId="0" borderId="11" xfId="1" applyFont="1" applyBorder="1" applyAlignment="1">
      <alignment vertical="center" wrapText="1"/>
    </xf>
    <xf numFmtId="0" fontId="60" fillId="0" borderId="5" xfId="1" applyFont="1" applyBorder="1" applyAlignment="1">
      <alignment horizontal="center" vertical="center" wrapText="1"/>
    </xf>
    <xf numFmtId="0" fontId="38" fillId="0" borderId="26" xfId="1" applyFont="1" applyBorder="1" applyAlignment="1">
      <alignment vertical="center" wrapText="1"/>
    </xf>
    <xf numFmtId="0" fontId="37" fillId="0" borderId="5" xfId="1" applyFont="1" applyBorder="1" applyAlignment="1">
      <alignment vertical="center"/>
    </xf>
    <xf numFmtId="0" fontId="66" fillId="0" borderId="5" xfId="1" applyFont="1" applyBorder="1" applyAlignment="1">
      <alignment horizontal="center" vertical="center" wrapText="1"/>
    </xf>
    <xf numFmtId="0" fontId="40" fillId="0" borderId="49" xfId="1" applyFont="1" applyBorder="1" applyAlignment="1">
      <alignment horizontal="center"/>
    </xf>
    <xf numFmtId="0" fontId="44" fillId="0" borderId="49" xfId="1" applyFont="1" applyBorder="1" applyAlignment="1">
      <alignment horizontal="center"/>
    </xf>
    <xf numFmtId="0" fontId="44" fillId="0" borderId="0" xfId="1" applyFont="1" applyAlignment="1">
      <alignment horizontal="center"/>
    </xf>
    <xf numFmtId="0" fontId="35" fillId="0" borderId="26" xfId="1" applyFont="1" applyBorder="1"/>
    <xf numFmtId="0" fontId="48" fillId="0" borderId="5" xfId="1" applyFont="1" applyBorder="1" applyAlignment="1">
      <alignment horizontal="center" vertical="center"/>
    </xf>
    <xf numFmtId="0" fontId="34" fillId="0" borderId="6" xfId="1" applyFont="1" applyBorder="1" applyAlignment="1">
      <alignment horizontal="center" vertical="center"/>
    </xf>
    <xf numFmtId="0" fontId="62" fillId="0" borderId="7" xfId="1" applyFont="1" applyBorder="1" applyAlignment="1">
      <alignment horizontal="center" vertical="center" wrapText="1"/>
    </xf>
    <xf numFmtId="0" fontId="61" fillId="0" borderId="5" xfId="1" applyFont="1" applyBorder="1" applyAlignment="1">
      <alignment horizontal="center" vertical="center"/>
    </xf>
    <xf numFmtId="0" fontId="1" fillId="0" borderId="45" xfId="1" applyBorder="1"/>
    <xf numFmtId="0" fontId="40" fillId="0" borderId="11" xfId="1" applyFont="1" applyBorder="1"/>
    <xf numFmtId="0" fontId="40" fillId="0" borderId="13" xfId="1" applyFont="1" applyBorder="1"/>
    <xf numFmtId="0" fontId="24" fillId="0" borderId="7" xfId="1" applyFont="1" applyBorder="1"/>
    <xf numFmtId="0" fontId="40" fillId="0" borderId="12" xfId="1" applyFont="1" applyBorder="1"/>
    <xf numFmtId="0" fontId="40" fillId="0" borderId="14" xfId="1" applyFont="1" applyBorder="1"/>
    <xf numFmtId="0" fontId="24" fillId="0" borderId="10" xfId="1" applyFont="1" applyBorder="1"/>
    <xf numFmtId="0" fontId="26" fillId="0" borderId="10" xfId="1" applyFont="1" applyBorder="1" applyAlignment="1">
      <alignment horizontal="center" vertical="center"/>
    </xf>
    <xf numFmtId="0" fontId="26" fillId="0" borderId="17" xfId="1" applyFont="1" applyBorder="1" applyAlignment="1">
      <alignment horizontal="center" vertical="center"/>
    </xf>
    <xf numFmtId="0" fontId="26" fillId="0" borderId="8" xfId="1" applyFont="1" applyBorder="1" applyAlignment="1">
      <alignment horizontal="center" vertical="center"/>
    </xf>
    <xf numFmtId="0" fontId="24" fillId="0" borderId="9" xfId="1" applyFont="1" applyBorder="1"/>
    <xf numFmtId="0" fontId="26" fillId="0" borderId="9" xfId="1" applyFont="1" applyBorder="1" applyAlignment="1">
      <alignment horizontal="center" vertical="center"/>
    </xf>
    <xf numFmtId="0" fontId="26" fillId="0" borderId="18" xfId="1" applyFont="1" applyBorder="1" applyAlignment="1">
      <alignment horizontal="center" vertical="center"/>
    </xf>
    <xf numFmtId="0" fontId="1" fillId="0" borderId="16" xfId="1" applyBorder="1"/>
    <xf numFmtId="0" fontId="1" fillId="0" borderId="22" xfId="1" applyBorder="1"/>
    <xf numFmtId="0" fontId="24" fillId="0" borderId="6" xfId="1" applyFont="1" applyBorder="1"/>
    <xf numFmtId="0" fontId="24" fillId="0" borderId="11" xfId="1" applyFont="1" applyBorder="1"/>
    <xf numFmtId="0" fontId="24" fillId="0" borderId="13" xfId="1" applyFont="1" applyBorder="1"/>
    <xf numFmtId="0" fontId="55" fillId="0" borderId="4" xfId="1" applyFont="1" applyBorder="1" applyAlignment="1">
      <alignment horizontal="center" vertical="center"/>
    </xf>
    <xf numFmtId="0" fontId="51" fillId="0" borderId="4" xfId="1" applyFont="1" applyBorder="1"/>
    <xf numFmtId="0" fontId="50" fillId="0" borderId="11" xfId="1" applyFont="1" applyBorder="1"/>
    <xf numFmtId="0" fontId="52" fillId="0" borderId="5" xfId="1" applyFont="1" applyBorder="1"/>
    <xf numFmtId="0" fontId="52" fillId="0" borderId="6" xfId="1" applyFont="1" applyBorder="1"/>
    <xf numFmtId="0" fontId="50" fillId="0" borderId="21" xfId="1" applyFont="1" applyBorder="1"/>
    <xf numFmtId="0" fontId="35" fillId="0" borderId="23" xfId="1" applyFont="1" applyBorder="1"/>
    <xf numFmtId="0" fontId="22" fillId="0" borderId="8" xfId="0" applyFont="1" applyBorder="1" applyAlignment="1">
      <alignment vertical="center" wrapText="1"/>
    </xf>
    <xf numFmtId="0" fontId="69" fillId="0" borderId="5" xfId="1" applyFont="1" applyBorder="1" applyAlignment="1">
      <alignment vertical="center" wrapText="1"/>
    </xf>
    <xf numFmtId="0" fontId="69" fillId="0" borderId="5" xfId="1" applyFont="1" applyBorder="1" applyAlignment="1">
      <alignment vertical="center"/>
    </xf>
    <xf numFmtId="0" fontId="54" fillId="0" borderId="10" xfId="1" applyFont="1" applyBorder="1" applyAlignment="1">
      <alignment horizontal="center" vertical="center" wrapText="1"/>
    </xf>
    <xf numFmtId="0" fontId="48" fillId="0" borderId="12" xfId="1" applyFont="1" applyBorder="1" applyAlignment="1">
      <alignment horizontal="center" vertical="center"/>
    </xf>
    <xf numFmtId="0" fontId="69" fillId="0" borderId="0" xfId="1" applyFont="1" applyAlignment="1">
      <alignment vertical="center"/>
    </xf>
    <xf numFmtId="0" fontId="35" fillId="0" borderId="24" xfId="1" applyFont="1" applyBorder="1"/>
    <xf numFmtId="0" fontId="48" fillId="0" borderId="14" xfId="1" applyFont="1" applyBorder="1" applyAlignment="1">
      <alignment horizontal="center" vertical="center"/>
    </xf>
    <xf numFmtId="0" fontId="48" fillId="0" borderId="6" xfId="1" applyFont="1" applyBorder="1" applyAlignment="1">
      <alignment horizontal="center" vertical="center"/>
    </xf>
    <xf numFmtId="0" fontId="71" fillId="0" borderId="5" xfId="1" applyFont="1" applyBorder="1" applyAlignment="1">
      <alignment horizontal="center"/>
    </xf>
    <xf numFmtId="0" fontId="37" fillId="0" borderId="24" xfId="1" applyFont="1" applyBorder="1" applyAlignment="1">
      <alignment horizontal="center" vertical="center"/>
    </xf>
    <xf numFmtId="0" fontId="35" fillId="0" borderId="11" xfId="1" applyFont="1" applyBorder="1"/>
    <xf numFmtId="0" fontId="22" fillId="0" borderId="5" xfId="0" applyFont="1" applyBorder="1" applyAlignment="1">
      <alignment vertical="center" wrapText="1"/>
    </xf>
    <xf numFmtId="0" fontId="26" fillId="0" borderId="14" xfId="1" applyFont="1" applyBorder="1" applyAlignment="1">
      <alignment horizontal="center" vertical="center"/>
    </xf>
    <xf numFmtId="0" fontId="26" fillId="0" borderId="5" xfId="1" applyFont="1" applyBorder="1" applyAlignment="1">
      <alignment horizontal="center"/>
    </xf>
    <xf numFmtId="0" fontId="22" fillId="0" borderId="17" xfId="0" applyFont="1" applyBorder="1" applyAlignment="1">
      <alignment vertical="center" wrapText="1"/>
    </xf>
    <xf numFmtId="0" fontId="35" fillId="0" borderId="6" xfId="1" applyFont="1" applyBorder="1"/>
    <xf numFmtId="0" fontId="23" fillId="0" borderId="49" xfId="1" applyFont="1" applyBorder="1" applyAlignment="1">
      <alignment horizontal="center"/>
    </xf>
    <xf numFmtId="49" fontId="1" fillId="0" borderId="48" xfId="1" applyNumberFormat="1" applyBorder="1"/>
    <xf numFmtId="0" fontId="1" fillId="0" borderId="1" xfId="1" applyBorder="1"/>
    <xf numFmtId="0" fontId="44" fillId="0" borderId="1" xfId="1" applyFont="1" applyBorder="1" applyAlignment="1">
      <alignment horizontal="center"/>
    </xf>
    <xf numFmtId="0" fontId="23" fillId="0" borderId="1" xfId="1" applyFont="1" applyBorder="1" applyAlignment="1">
      <alignment horizontal="center"/>
    </xf>
    <xf numFmtId="49" fontId="1" fillId="0" borderId="2" xfId="1" applyNumberFormat="1" applyBorder="1"/>
    <xf numFmtId="0" fontId="1" fillId="0" borderId="2" xfId="1" applyBorder="1"/>
    <xf numFmtId="0" fontId="41" fillId="0" borderId="5" xfId="1" applyFont="1" applyBorder="1" applyAlignment="1">
      <alignment vertical="center" wrapText="1"/>
    </xf>
    <xf numFmtId="0" fontId="30" fillId="3" borderId="19" xfId="1" applyFont="1" applyFill="1" applyBorder="1" applyAlignment="1">
      <alignment horizontal="center" vertical="center" wrapText="1"/>
    </xf>
    <xf numFmtId="0" fontId="30" fillId="3" borderId="4" xfId="1" applyFont="1" applyFill="1" applyBorder="1" applyAlignment="1">
      <alignment horizontal="center" vertical="center" wrapText="1"/>
    </xf>
    <xf numFmtId="0" fontId="35" fillId="6" borderId="4" xfId="1" applyFont="1" applyFill="1" applyBorder="1" applyAlignment="1">
      <alignment horizontal="center" vertical="center" wrapText="1"/>
    </xf>
    <xf numFmtId="0" fontId="35" fillId="6" borderId="26" xfId="1" applyFont="1" applyFill="1" applyBorder="1" applyAlignment="1">
      <alignment horizontal="center" vertical="center" wrapText="1"/>
    </xf>
    <xf numFmtId="14" fontId="80" fillId="4" borderId="4" xfId="1" applyNumberFormat="1" applyFont="1" applyFill="1" applyBorder="1" applyAlignment="1">
      <alignment horizontal="center"/>
    </xf>
    <xf numFmtId="14" fontId="80" fillId="4" borderId="4" xfId="1" applyNumberFormat="1" applyFont="1" applyFill="1" applyBorder="1" applyAlignment="1">
      <alignment horizontal="center" vertical="center"/>
    </xf>
    <xf numFmtId="0" fontId="40" fillId="4" borderId="5" xfId="1" applyFont="1" applyFill="1" applyBorder="1"/>
    <xf numFmtId="0" fontId="40" fillId="4" borderId="6" xfId="1" applyFont="1" applyFill="1" applyBorder="1"/>
    <xf numFmtId="0" fontId="35" fillId="4" borderId="19" xfId="1" applyFont="1" applyFill="1" applyBorder="1"/>
    <xf numFmtId="0" fontId="35" fillId="4" borderId="4" xfId="1" applyFont="1" applyFill="1" applyBorder="1"/>
    <xf numFmtId="0" fontId="35" fillId="4" borderId="0" xfId="1" applyFont="1" applyFill="1"/>
    <xf numFmtId="0" fontId="1" fillId="4" borderId="8" xfId="1" applyFill="1" applyBorder="1"/>
    <xf numFmtId="0" fontId="15" fillId="4" borderId="5" xfId="1" applyFont="1" applyFill="1" applyBorder="1"/>
    <xf numFmtId="0" fontId="15" fillId="4" borderId="8" xfId="1" applyFont="1" applyFill="1" applyBorder="1"/>
    <xf numFmtId="0" fontId="15" fillId="4" borderId="30" xfId="1" applyFont="1" applyFill="1" applyBorder="1"/>
    <xf numFmtId="0" fontId="1" fillId="4" borderId="5" xfId="1" applyFill="1" applyBorder="1"/>
    <xf numFmtId="0" fontId="24" fillId="4" borderId="7" xfId="1" applyFont="1" applyFill="1" applyBorder="1"/>
    <xf numFmtId="0" fontId="24" fillId="4" borderId="6" xfId="1" applyFont="1" applyFill="1" applyBorder="1"/>
    <xf numFmtId="0" fontId="24" fillId="4" borderId="5" xfId="1" applyFont="1" applyFill="1" applyBorder="1"/>
    <xf numFmtId="0" fontId="1" fillId="4" borderId="6" xfId="1" applyFill="1" applyBorder="1"/>
    <xf numFmtId="0" fontId="1" fillId="4" borderId="0" xfId="1" applyFill="1"/>
    <xf numFmtId="0" fontId="1" fillId="4" borderId="49" xfId="1" applyFill="1" applyBorder="1"/>
    <xf numFmtId="0" fontId="1" fillId="4" borderId="21" xfId="1" applyFill="1" applyBorder="1"/>
    <xf numFmtId="0" fontId="1" fillId="7" borderId="8" xfId="1" applyFill="1" applyBorder="1" applyAlignment="1">
      <alignment horizontal="center"/>
    </xf>
    <xf numFmtId="0" fontId="4" fillId="7" borderId="6" xfId="1" applyFont="1" applyFill="1" applyBorder="1" applyAlignment="1">
      <alignment horizontal="center" vertical="center" wrapText="1"/>
    </xf>
    <xf numFmtId="0" fontId="4" fillId="7" borderId="7" xfId="1" applyFont="1" applyFill="1" applyBorder="1" applyAlignment="1">
      <alignment horizontal="center" vertical="center"/>
    </xf>
    <xf numFmtId="49" fontId="1" fillId="7" borderId="5" xfId="1" applyNumberFormat="1" applyFill="1" applyBorder="1"/>
    <xf numFmtId="49" fontId="17" fillId="7" borderId="5" xfId="1" applyNumberFormat="1" applyFont="1" applyFill="1" applyBorder="1"/>
    <xf numFmtId="49" fontId="1" fillId="7" borderId="7" xfId="1" applyNumberFormat="1" applyFill="1" applyBorder="1"/>
    <xf numFmtId="49" fontId="1" fillId="7" borderId="12" xfId="1" applyNumberFormat="1" applyFill="1" applyBorder="1"/>
    <xf numFmtId="49" fontId="1" fillId="7" borderId="0" xfId="1" applyNumberFormat="1" applyFill="1"/>
    <xf numFmtId="49" fontId="50" fillId="7" borderId="0" xfId="1" applyNumberFormat="1" applyFont="1" applyFill="1"/>
    <xf numFmtId="0" fontId="36" fillId="7" borderId="8" xfId="1" applyFont="1" applyFill="1" applyBorder="1" applyAlignment="1">
      <alignment vertical="center" wrapText="1"/>
    </xf>
    <xf numFmtId="0" fontId="32" fillId="7" borderId="6" xfId="1" applyFont="1" applyFill="1" applyBorder="1" applyAlignment="1">
      <alignment horizontal="center" vertical="center"/>
    </xf>
    <xf numFmtId="0" fontId="1" fillId="7" borderId="5" xfId="1" applyFill="1" applyBorder="1"/>
    <xf numFmtId="0" fontId="18" fillId="7" borderId="5" xfId="1" applyFont="1" applyFill="1" applyBorder="1" applyAlignment="1">
      <alignment horizontal="center" vertical="center" wrapText="1"/>
    </xf>
    <xf numFmtId="0" fontId="18" fillId="7" borderId="5" xfId="1" applyFont="1" applyFill="1" applyBorder="1" applyAlignment="1">
      <alignment vertical="top" wrapText="1"/>
    </xf>
    <xf numFmtId="0" fontId="18" fillId="7" borderId="11" xfId="1" applyFont="1" applyFill="1" applyBorder="1" applyAlignment="1">
      <alignment vertical="top" wrapText="1"/>
    </xf>
    <xf numFmtId="0" fontId="22" fillId="7" borderId="5" xfId="0" applyFont="1" applyFill="1" applyBorder="1" applyAlignment="1">
      <alignment wrapText="1"/>
    </xf>
    <xf numFmtId="0" fontId="1" fillId="7" borderId="3" xfId="1" applyFill="1" applyBorder="1"/>
    <xf numFmtId="49" fontId="40" fillId="7" borderId="6" xfId="1" applyNumberFormat="1" applyFont="1" applyFill="1" applyBorder="1"/>
    <xf numFmtId="0" fontId="41" fillId="7" borderId="6" xfId="1" applyFont="1" applyFill="1" applyBorder="1" applyAlignment="1">
      <alignment horizontal="center" vertical="center" wrapText="1"/>
    </xf>
    <xf numFmtId="0" fontId="40" fillId="7" borderId="6" xfId="1" applyFont="1" applyFill="1" applyBorder="1"/>
    <xf numFmtId="0" fontId="40" fillId="7" borderId="14" xfId="1" applyFont="1" applyFill="1" applyBorder="1" applyAlignment="1">
      <alignment horizontal="center"/>
    </xf>
    <xf numFmtId="0" fontId="41" fillId="7" borderId="6" xfId="1" applyFont="1" applyFill="1" applyBorder="1" applyAlignment="1">
      <alignment vertical="top" wrapText="1"/>
    </xf>
    <xf numFmtId="0" fontId="43" fillId="7" borderId="6" xfId="1" applyFont="1" applyFill="1" applyBorder="1"/>
    <xf numFmtId="0" fontId="40" fillId="7" borderId="5" xfId="1" applyFont="1" applyFill="1" applyBorder="1"/>
    <xf numFmtId="0" fontId="1" fillId="7" borderId="0" xfId="1" applyFill="1"/>
    <xf numFmtId="0" fontId="36" fillId="7" borderId="18" xfId="1" applyFont="1" applyFill="1" applyBorder="1" applyAlignment="1">
      <alignment vertical="center" wrapText="1"/>
    </xf>
    <xf numFmtId="0" fontId="33" fillId="7" borderId="26" xfId="1" applyFont="1" applyFill="1" applyBorder="1" applyAlignment="1">
      <alignment horizontal="center" vertical="center" wrapText="1"/>
    </xf>
    <xf numFmtId="0" fontId="34" fillId="7" borderId="26" xfId="1" applyFont="1" applyFill="1" applyBorder="1" applyAlignment="1">
      <alignment horizontal="center" vertical="center" wrapText="1"/>
    </xf>
    <xf numFmtId="0" fontId="35" fillId="7" borderId="26" xfId="1" applyFont="1" applyFill="1" applyBorder="1" applyAlignment="1">
      <alignment horizontal="center" vertical="center" wrapText="1"/>
    </xf>
    <xf numFmtId="0" fontId="1" fillId="7" borderId="14" xfId="1" applyFill="1" applyBorder="1"/>
    <xf numFmtId="0" fontId="1" fillId="7" borderId="6" xfId="1" applyFill="1" applyBorder="1"/>
    <xf numFmtId="0" fontId="3" fillId="7" borderId="6" xfId="1" applyFont="1" applyFill="1" applyBorder="1" applyAlignment="1">
      <alignment vertical="top" wrapText="1"/>
    </xf>
    <xf numFmtId="0" fontId="16" fillId="7" borderId="6" xfId="1" applyFont="1" applyFill="1" applyBorder="1" applyAlignment="1">
      <alignment vertical="center" wrapText="1"/>
    </xf>
    <xf numFmtId="0" fontId="7" fillId="7" borderId="6" xfId="1" applyFont="1" applyFill="1" applyBorder="1" applyAlignment="1">
      <alignment horizontal="center" vertical="center"/>
    </xf>
    <xf numFmtId="0" fontId="15" fillId="7" borderId="6" xfId="1" applyFont="1" applyFill="1" applyBorder="1"/>
    <xf numFmtId="0" fontId="15" fillId="7" borderId="13" xfId="1" applyFont="1" applyFill="1" applyBorder="1"/>
    <xf numFmtId="49" fontId="35" fillId="7" borderId="35" xfId="1" applyNumberFormat="1" applyFont="1" applyFill="1" applyBorder="1"/>
    <xf numFmtId="0" fontId="35" fillId="7" borderId="35" xfId="1" applyFont="1" applyFill="1" applyBorder="1"/>
    <xf numFmtId="0" fontId="37" fillId="7" borderId="35" xfId="1" applyFont="1" applyFill="1" applyBorder="1" applyAlignment="1">
      <alignment horizontal="center" vertical="center"/>
    </xf>
    <xf numFmtId="0" fontId="35" fillId="7" borderId="0" xfId="1" applyFont="1" applyFill="1"/>
    <xf numFmtId="0" fontId="37" fillId="7" borderId="0" xfId="1" applyFont="1" applyFill="1" applyAlignment="1">
      <alignment horizontal="center" vertical="center"/>
    </xf>
    <xf numFmtId="0" fontId="38" fillId="7" borderId="0" xfId="1" applyFont="1" applyFill="1" applyAlignment="1">
      <alignment vertical="center" wrapText="1"/>
    </xf>
    <xf numFmtId="0" fontId="35" fillId="7" borderId="0" xfId="1" applyFont="1" applyFill="1" applyAlignment="1">
      <alignment horizontal="center"/>
    </xf>
    <xf numFmtId="0" fontId="47" fillId="7" borderId="8" xfId="0" applyFont="1" applyFill="1" applyBorder="1" applyAlignment="1">
      <alignment horizontal="center" vertical="center"/>
    </xf>
    <xf numFmtId="0" fontId="38" fillId="7" borderId="26" xfId="1" applyFont="1" applyFill="1" applyBorder="1" applyAlignment="1">
      <alignment vertical="center" wrapText="1"/>
    </xf>
    <xf numFmtId="0" fontId="35" fillId="7" borderId="26" xfId="1" applyFont="1" applyFill="1" applyBorder="1"/>
    <xf numFmtId="0" fontId="51" fillId="7" borderId="0" xfId="1" applyFont="1" applyFill="1"/>
    <xf numFmtId="0" fontId="35" fillId="7" borderId="6" xfId="1" applyFont="1" applyFill="1" applyBorder="1"/>
    <xf numFmtId="0" fontId="53" fillId="7" borderId="19" xfId="1" applyFont="1" applyFill="1" applyBorder="1" applyAlignment="1">
      <alignment vertical="center" wrapText="1"/>
    </xf>
    <xf numFmtId="0" fontId="2" fillId="7" borderId="26" xfId="1" applyFont="1" applyFill="1" applyBorder="1" applyAlignment="1">
      <alignment vertical="center" wrapText="1"/>
    </xf>
    <xf numFmtId="0" fontId="25" fillId="7" borderId="26" xfId="0" applyFont="1" applyFill="1" applyBorder="1" applyAlignment="1">
      <alignment horizontal="center" vertical="center" wrapText="1"/>
    </xf>
    <xf numFmtId="0" fontId="7" fillId="7" borderId="35" xfId="1" applyFont="1" applyFill="1" applyBorder="1" applyAlignment="1">
      <alignment horizontal="center" vertical="center"/>
    </xf>
    <xf numFmtId="0" fontId="15" fillId="7" borderId="17" xfId="1" applyFont="1" applyFill="1" applyBorder="1"/>
    <xf numFmtId="0" fontId="16" fillId="7" borderId="8" xfId="1" applyFont="1" applyFill="1" applyBorder="1" applyAlignment="1">
      <alignment vertical="center" wrapText="1"/>
    </xf>
    <xf numFmtId="0" fontId="15" fillId="7" borderId="8" xfId="1" applyFont="1" applyFill="1" applyBorder="1"/>
    <xf numFmtId="0" fontId="1" fillId="7" borderId="17" xfId="1" applyFill="1" applyBorder="1" applyAlignment="1">
      <alignment horizontal="center"/>
    </xf>
    <xf numFmtId="0" fontId="7" fillId="7" borderId="8" xfId="1" applyFont="1" applyFill="1" applyBorder="1" applyAlignment="1">
      <alignment horizontal="center" vertical="center"/>
    </xf>
    <xf numFmtId="0" fontId="1" fillId="7" borderId="8" xfId="1" applyFill="1" applyBorder="1"/>
    <xf numFmtId="0" fontId="9" fillId="7" borderId="8" xfId="1" applyFont="1" applyFill="1" applyBorder="1"/>
    <xf numFmtId="0" fontId="19" fillId="7" borderId="17" xfId="1" applyFont="1" applyFill="1" applyBorder="1" applyAlignment="1">
      <alignment vertical="center" wrapText="1"/>
    </xf>
    <xf numFmtId="0" fontId="19" fillId="7" borderId="18" xfId="1" applyFont="1" applyFill="1" applyBorder="1" applyAlignment="1">
      <alignment vertical="center" wrapText="1"/>
    </xf>
    <xf numFmtId="0" fontId="19" fillId="7" borderId="0" xfId="1" applyFont="1" applyFill="1" applyAlignment="1">
      <alignment vertical="center" wrapText="1"/>
    </xf>
    <xf numFmtId="0" fontId="20" fillId="7" borderId="35" xfId="1" applyFont="1" applyFill="1" applyBorder="1" applyAlignment="1">
      <alignment horizontal="center" vertical="center" wrapText="1"/>
    </xf>
    <xf numFmtId="0" fontId="20" fillId="7" borderId="26" xfId="1" applyFont="1" applyFill="1" applyBorder="1" applyAlignment="1">
      <alignment horizontal="center" vertical="center" wrapText="1"/>
    </xf>
    <xf numFmtId="0" fontId="1" fillId="7" borderId="26" xfId="1" applyFill="1" applyBorder="1"/>
    <xf numFmtId="0" fontId="20" fillId="7" borderId="0" xfId="1" applyFont="1" applyFill="1" applyAlignment="1">
      <alignment horizontal="center" vertical="center" wrapText="1"/>
    </xf>
    <xf numFmtId="0" fontId="16" fillId="7" borderId="17" xfId="1" applyFont="1" applyFill="1" applyBorder="1" applyAlignment="1">
      <alignment vertical="center" wrapText="1"/>
    </xf>
    <xf numFmtId="0" fontId="16" fillId="7" borderId="18" xfId="1" applyFont="1" applyFill="1" applyBorder="1" applyAlignment="1">
      <alignment vertical="center" wrapText="1"/>
    </xf>
    <xf numFmtId="0" fontId="1" fillId="7" borderId="18" xfId="1" applyFill="1" applyBorder="1"/>
    <xf numFmtId="0" fontId="50" fillId="7" borderId="8" xfId="1" applyFont="1" applyFill="1" applyBorder="1"/>
    <xf numFmtId="0" fontId="22" fillId="7" borderId="6" xfId="0" applyFont="1" applyFill="1" applyBorder="1" applyAlignment="1">
      <alignment vertical="center" wrapText="1"/>
    </xf>
    <xf numFmtId="0" fontId="22" fillId="7" borderId="8" xfId="0" applyFont="1" applyFill="1" applyBorder="1" applyAlignment="1">
      <alignment vertical="center" wrapText="1"/>
    </xf>
    <xf numFmtId="0" fontId="22" fillId="7" borderId="0" xfId="0" applyFont="1" applyFill="1" applyAlignment="1">
      <alignment vertical="center" wrapText="1"/>
    </xf>
    <xf numFmtId="0" fontId="1" fillId="7" borderId="50" xfId="1" applyFill="1" applyBorder="1"/>
    <xf numFmtId="0" fontId="0" fillId="7" borderId="6" xfId="0" applyFill="1" applyBorder="1"/>
    <xf numFmtId="0" fontId="36" fillId="7" borderId="0" xfId="1" applyFont="1" applyFill="1" applyAlignment="1">
      <alignment vertical="center" wrapText="1"/>
    </xf>
    <xf numFmtId="0" fontId="31" fillId="7" borderId="0" xfId="1" applyFont="1" applyFill="1" applyAlignment="1">
      <alignment horizontal="center" vertical="center" wrapText="1"/>
    </xf>
    <xf numFmtId="0" fontId="2" fillId="7" borderId="0" xfId="1" applyFont="1" applyFill="1" applyAlignment="1">
      <alignment horizontal="center" vertical="center" wrapText="1"/>
    </xf>
    <xf numFmtId="0" fontId="25" fillId="7" borderId="0" xfId="0" applyFont="1" applyFill="1" applyAlignment="1">
      <alignment horizontal="center" vertical="center" wrapText="1"/>
    </xf>
    <xf numFmtId="0" fontId="1" fillId="7" borderId="17" xfId="1" applyFill="1" applyBorder="1"/>
    <xf numFmtId="0" fontId="3" fillId="7" borderId="8" xfId="1" applyFont="1" applyFill="1" applyBorder="1" applyAlignment="1">
      <alignment vertical="top" wrapText="1"/>
    </xf>
    <xf numFmtId="0" fontId="15" fillId="7" borderId="18" xfId="1" applyFont="1" applyFill="1" applyBorder="1"/>
    <xf numFmtId="0" fontId="7" fillId="7" borderId="0" xfId="1" applyFont="1" applyFill="1" applyAlignment="1">
      <alignment horizontal="center" vertical="center"/>
    </xf>
    <xf numFmtId="0" fontId="15" fillId="7" borderId="17" xfId="1" applyFont="1" applyFill="1" applyBorder="1" applyAlignment="1">
      <alignment horizontal="center"/>
    </xf>
    <xf numFmtId="0" fontId="49" fillId="7" borderId="8" xfId="1" applyFont="1" applyFill="1" applyBorder="1" applyAlignment="1">
      <alignment horizontal="center" vertical="center" wrapText="1"/>
    </xf>
    <xf numFmtId="0" fontId="55" fillId="7" borderId="8" xfId="1" applyFont="1" applyFill="1" applyBorder="1" applyAlignment="1">
      <alignment horizontal="center" vertical="center" wrapText="1"/>
    </xf>
    <xf numFmtId="0" fontId="63" fillId="7" borderId="8" xfId="1" applyFont="1" applyFill="1" applyBorder="1" applyAlignment="1">
      <alignment horizontal="center" vertical="center" wrapText="1"/>
    </xf>
    <xf numFmtId="0" fontId="21" fillId="7" borderId="8" xfId="0" applyFont="1" applyFill="1" applyBorder="1" applyAlignment="1">
      <alignment horizontal="center" vertical="center" wrapText="1"/>
    </xf>
    <xf numFmtId="0" fontId="19" fillId="7" borderId="8" xfId="1" applyFont="1" applyFill="1" applyBorder="1" applyAlignment="1">
      <alignment vertical="center" wrapText="1"/>
    </xf>
    <xf numFmtId="0" fontId="58" fillId="7" borderId="8" xfId="1" applyFont="1" applyFill="1" applyBorder="1"/>
    <xf numFmtId="0" fontId="60" fillId="7" borderId="8" xfId="1" applyFont="1" applyFill="1" applyBorder="1" applyAlignment="1">
      <alignment horizontal="center" vertical="center" wrapText="1"/>
    </xf>
    <xf numFmtId="0" fontId="16" fillId="7" borderId="0" xfId="1" applyFont="1" applyFill="1" applyAlignment="1">
      <alignment vertical="center" wrapText="1"/>
    </xf>
    <xf numFmtId="0" fontId="60" fillId="7" borderId="0" xfId="1" applyFont="1" applyFill="1" applyAlignment="1">
      <alignment horizontal="center" vertical="center" wrapText="1"/>
    </xf>
    <xf numFmtId="0" fontId="22" fillId="7" borderId="17" xfId="0" applyFont="1" applyFill="1" applyBorder="1" applyAlignment="1">
      <alignment vertical="center" wrapText="1"/>
    </xf>
    <xf numFmtId="0" fontId="30" fillId="7" borderId="0" xfId="1" applyFont="1" applyFill="1" applyAlignment="1">
      <alignment vertical="center" wrapText="1"/>
    </xf>
    <xf numFmtId="0" fontId="71" fillId="7" borderId="0" xfId="1" applyFont="1" applyFill="1" applyAlignment="1">
      <alignment horizontal="center" vertical="center" wrapText="1"/>
    </xf>
    <xf numFmtId="0" fontId="25" fillId="7" borderId="8" xfId="0" applyFont="1" applyFill="1" applyBorder="1" applyAlignment="1">
      <alignment horizontal="center" vertical="center" wrapText="1"/>
    </xf>
    <xf numFmtId="0" fontId="24" fillId="7" borderId="8" xfId="1" applyFont="1" applyFill="1" applyBorder="1" applyAlignment="1">
      <alignment vertical="top" wrapText="1"/>
    </xf>
    <xf numFmtId="0" fontId="58" fillId="7" borderId="18" xfId="1" applyFont="1" applyFill="1" applyBorder="1"/>
    <xf numFmtId="0" fontId="22" fillId="7" borderId="5" xfId="0" applyFont="1" applyFill="1" applyBorder="1" applyAlignment="1">
      <alignment vertical="center" wrapText="1"/>
    </xf>
    <xf numFmtId="0" fontId="1" fillId="7" borderId="25" xfId="1" applyFill="1" applyBorder="1"/>
    <xf numFmtId="0" fontId="10" fillId="7" borderId="8" xfId="1" applyFont="1" applyFill="1" applyBorder="1" applyAlignment="1">
      <alignment vertical="center" wrapText="1"/>
    </xf>
    <xf numFmtId="0" fontId="5" fillId="7" borderId="0" xfId="1" applyFont="1" applyFill="1" applyAlignment="1">
      <alignment horizontal="center" vertical="center" wrapText="1"/>
    </xf>
    <xf numFmtId="0" fontId="1" fillId="7" borderId="10" xfId="1" applyFill="1" applyBorder="1" applyAlignment="1">
      <alignment horizontal="center"/>
    </xf>
    <xf numFmtId="0" fontId="5" fillId="7" borderId="7" xfId="1" applyFont="1" applyFill="1" applyBorder="1" applyAlignment="1">
      <alignment horizontal="center" vertical="center" wrapText="1"/>
    </xf>
    <xf numFmtId="0" fontId="1" fillId="7" borderId="7" xfId="1" applyFill="1" applyBorder="1"/>
    <xf numFmtId="0" fontId="50" fillId="7" borderId="0" xfId="1" applyFont="1" applyFill="1"/>
    <xf numFmtId="49" fontId="1" fillId="4" borderId="5" xfId="1" applyNumberFormat="1" applyFill="1" applyBorder="1"/>
    <xf numFmtId="0" fontId="37" fillId="4" borderId="4" xfId="1" applyFont="1" applyFill="1" applyBorder="1" applyAlignment="1">
      <alignment horizontal="center" vertical="center"/>
    </xf>
    <xf numFmtId="0" fontId="38" fillId="4" borderId="4" xfId="1" applyFont="1" applyFill="1" applyBorder="1" applyAlignment="1">
      <alignment vertical="center" wrapText="1"/>
    </xf>
    <xf numFmtId="0" fontId="47" fillId="4" borderId="0" xfId="0" applyFont="1" applyFill="1" applyAlignment="1">
      <alignment horizontal="center" vertical="center"/>
    </xf>
    <xf numFmtId="0" fontId="47" fillId="4" borderId="4" xfId="0" applyFont="1" applyFill="1" applyBorder="1" applyAlignment="1">
      <alignment horizontal="center" vertical="center"/>
    </xf>
    <xf numFmtId="0" fontId="16" fillId="4" borderId="8" xfId="1" applyFont="1" applyFill="1" applyBorder="1" applyAlignment="1">
      <alignment vertical="center" wrapText="1"/>
    </xf>
    <xf numFmtId="0" fontId="16" fillId="4" borderId="5" xfId="1" applyFont="1" applyFill="1" applyBorder="1" applyAlignment="1">
      <alignment vertical="center" wrapText="1"/>
    </xf>
    <xf numFmtId="0" fontId="16" fillId="4" borderId="30" xfId="1" applyFont="1" applyFill="1" applyBorder="1" applyAlignment="1">
      <alignment vertical="center" wrapText="1"/>
    </xf>
    <xf numFmtId="0" fontId="16" fillId="4" borderId="6" xfId="1" applyFont="1" applyFill="1" applyBorder="1" applyAlignment="1">
      <alignment vertical="center" wrapText="1"/>
    </xf>
    <xf numFmtId="0" fontId="66" fillId="4" borderId="5" xfId="1" applyFont="1" applyFill="1" applyBorder="1" applyAlignment="1">
      <alignment vertical="center" wrapText="1"/>
    </xf>
    <xf numFmtId="0" fontId="37" fillId="4" borderId="7" xfId="1" applyFont="1" applyFill="1" applyBorder="1" applyAlignment="1">
      <alignment horizontal="center" vertical="center" wrapText="1"/>
    </xf>
    <xf numFmtId="0" fontId="55" fillId="4" borderId="7" xfId="1" applyFont="1" applyFill="1" applyBorder="1" applyAlignment="1">
      <alignment horizontal="center" vertical="center" wrapText="1"/>
    </xf>
    <xf numFmtId="0" fontId="54" fillId="4" borderId="7" xfId="1" applyFont="1" applyFill="1" applyBorder="1" applyAlignment="1">
      <alignment horizontal="center" vertical="center" wrapText="1"/>
    </xf>
    <xf numFmtId="0" fontId="37" fillId="4" borderId="5" xfId="1" applyFont="1" applyFill="1" applyBorder="1" applyAlignment="1">
      <alignment horizontal="center" vertical="center"/>
    </xf>
    <xf numFmtId="0" fontId="26" fillId="4" borderId="5" xfId="1" applyFont="1" applyFill="1" applyBorder="1" applyAlignment="1">
      <alignment horizontal="center" vertical="center"/>
    </xf>
    <xf numFmtId="0" fontId="26" fillId="4" borderId="7" xfId="1" applyFont="1" applyFill="1" applyBorder="1" applyAlignment="1">
      <alignment horizontal="center" vertical="center"/>
    </xf>
    <xf numFmtId="0" fontId="41" fillId="4" borderId="14" xfId="1" applyFont="1" applyFill="1" applyBorder="1" applyAlignment="1">
      <alignment horizontal="center" vertical="center"/>
    </xf>
    <xf numFmtId="0" fontId="5" fillId="4" borderId="0" xfId="1" applyFont="1" applyFill="1" applyAlignment="1">
      <alignment horizontal="center" vertical="center" wrapText="1"/>
    </xf>
    <xf numFmtId="0" fontId="1" fillId="4" borderId="3" xfId="1" applyFill="1" applyBorder="1"/>
    <xf numFmtId="0" fontId="15" fillId="4" borderId="6" xfId="1" applyFont="1" applyFill="1" applyBorder="1"/>
    <xf numFmtId="0" fontId="50" fillId="4" borderId="5" xfId="1" applyFont="1" applyFill="1" applyBorder="1"/>
    <xf numFmtId="0" fontId="41" fillId="4" borderId="12" xfId="1" applyFont="1" applyFill="1" applyBorder="1" applyAlignment="1">
      <alignment horizontal="center" vertical="center"/>
    </xf>
    <xf numFmtId="0" fontId="66" fillId="8" borderId="5" xfId="1" applyFont="1" applyFill="1" applyBorder="1" applyAlignment="1">
      <alignment vertical="center" wrapText="1"/>
    </xf>
    <xf numFmtId="0" fontId="55" fillId="8" borderId="5" xfId="1" applyFont="1" applyFill="1" applyBorder="1" applyAlignment="1">
      <alignment horizontal="center" vertical="center" wrapText="1"/>
    </xf>
    <xf numFmtId="0" fontId="66" fillId="8" borderId="5" xfId="1" applyFont="1" applyFill="1" applyBorder="1" applyAlignment="1">
      <alignment horizontal="center" vertical="center" wrapText="1"/>
    </xf>
    <xf numFmtId="0" fontId="16" fillId="8" borderId="5" xfId="1" applyFont="1" applyFill="1" applyBorder="1" applyAlignment="1">
      <alignment vertical="center" wrapText="1"/>
    </xf>
    <xf numFmtId="0" fontId="1" fillId="8" borderId="5" xfId="1" applyFill="1" applyBorder="1"/>
    <xf numFmtId="0" fontId="16" fillId="5" borderId="5" xfId="1" applyFont="1" applyFill="1" applyBorder="1" applyAlignment="1">
      <alignment vertical="center" wrapText="1"/>
    </xf>
    <xf numFmtId="0" fontId="60" fillId="5" borderId="5" xfId="1" applyFont="1" applyFill="1" applyBorder="1" applyAlignment="1">
      <alignment horizontal="center" vertical="center" wrapText="1"/>
    </xf>
    <xf numFmtId="0" fontId="40" fillId="6" borderId="11" xfId="1" applyFont="1" applyFill="1" applyBorder="1"/>
    <xf numFmtId="0" fontId="40" fillId="6" borderId="13" xfId="1" applyFont="1" applyFill="1" applyBorder="1"/>
    <xf numFmtId="0" fontId="40" fillId="6" borderId="5" xfId="1" applyFont="1" applyFill="1" applyBorder="1"/>
    <xf numFmtId="0" fontId="24" fillId="0" borderId="59" xfId="1" applyFont="1" applyBorder="1" applyAlignment="1">
      <alignment vertical="top" wrapText="1"/>
    </xf>
    <xf numFmtId="0" fontId="55" fillId="0" borderId="31" xfId="1" applyFont="1" applyBorder="1" applyAlignment="1">
      <alignment horizontal="center" vertical="center" wrapText="1"/>
    </xf>
    <xf numFmtId="0" fontId="63" fillId="0" borderId="31" xfId="1" applyFont="1" applyBorder="1" applyAlignment="1">
      <alignment horizontal="center" vertical="center" wrapText="1"/>
    </xf>
    <xf numFmtId="0" fontId="16" fillId="0" borderId="41" xfId="1" applyFont="1" applyBorder="1" applyAlignment="1">
      <alignment vertical="center" wrapText="1"/>
    </xf>
    <xf numFmtId="0" fontId="58" fillId="0" borderId="31" xfId="1" applyFont="1" applyBorder="1"/>
    <xf numFmtId="0" fontId="73" fillId="0" borderId="31" xfId="1" applyFont="1" applyBorder="1" applyAlignment="1">
      <alignment vertical="center" wrapText="1"/>
    </xf>
    <xf numFmtId="0" fontId="16" fillId="4" borderId="31" xfId="1" applyFont="1" applyFill="1" applyBorder="1" applyAlignment="1">
      <alignment vertical="center" wrapText="1"/>
    </xf>
    <xf numFmtId="0" fontId="15" fillId="4" borderId="31" xfId="1" applyFont="1" applyFill="1" applyBorder="1"/>
    <xf numFmtId="0" fontId="73" fillId="0" borderId="30" xfId="1" applyFont="1" applyBorder="1" applyAlignment="1">
      <alignment horizontal="center" vertical="center" wrapText="1"/>
    </xf>
    <xf numFmtId="0" fontId="78" fillId="0" borderId="31" xfId="1" applyFont="1" applyBorder="1" applyAlignment="1">
      <alignment horizontal="center" vertical="center" wrapText="1"/>
    </xf>
    <xf numFmtId="0" fontId="73" fillId="0" borderId="31" xfId="1" applyFont="1" applyBorder="1" applyAlignment="1">
      <alignment horizontal="center" vertical="center" wrapText="1"/>
    </xf>
    <xf numFmtId="0" fontId="38" fillId="0" borderId="5" xfId="1" applyFont="1" applyBorder="1" applyAlignment="1">
      <alignment vertical="center" wrapText="1"/>
    </xf>
    <xf numFmtId="0" fontId="41" fillId="9" borderId="5" xfId="1" applyFont="1" applyFill="1" applyBorder="1" applyAlignment="1">
      <alignment horizontal="center" vertical="center" wrapText="1"/>
    </xf>
    <xf numFmtId="0" fontId="41" fillId="9" borderId="6" xfId="1" applyFont="1" applyFill="1" applyBorder="1" applyAlignment="1">
      <alignment horizontal="center" vertical="center" wrapText="1"/>
    </xf>
    <xf numFmtId="0" fontId="40" fillId="9" borderId="5" xfId="1" applyFont="1" applyFill="1" applyBorder="1"/>
    <xf numFmtId="0" fontId="40" fillId="9" borderId="6" xfId="1" applyFont="1" applyFill="1" applyBorder="1"/>
    <xf numFmtId="0" fontId="37" fillId="9" borderId="4" xfId="1" applyFont="1" applyFill="1" applyBorder="1" applyAlignment="1">
      <alignment horizontal="center" vertical="center"/>
    </xf>
    <xf numFmtId="0" fontId="59" fillId="9" borderId="13" xfId="1" applyFont="1" applyFill="1" applyBorder="1" applyAlignment="1">
      <alignment vertical="center" wrapText="1"/>
    </xf>
    <xf numFmtId="0" fontId="59" fillId="9" borderId="9" xfId="1" applyFont="1" applyFill="1" applyBorder="1" applyAlignment="1">
      <alignment vertical="center" wrapText="1"/>
    </xf>
    <xf numFmtId="0" fontId="59" fillId="9" borderId="11" xfId="1" applyFont="1" applyFill="1" applyBorder="1" applyAlignment="1">
      <alignment vertical="center" wrapText="1"/>
    </xf>
    <xf numFmtId="0" fontId="7" fillId="9" borderId="6" xfId="1" applyFont="1" applyFill="1" applyBorder="1" applyAlignment="1">
      <alignment horizontal="center" vertical="center"/>
    </xf>
    <xf numFmtId="0" fontId="7" fillId="9" borderId="7" xfId="1" applyFont="1" applyFill="1" applyBorder="1" applyAlignment="1">
      <alignment horizontal="center" vertical="center"/>
    </xf>
    <xf numFmtId="0" fontId="37" fillId="9" borderId="5" xfId="1" applyFont="1" applyFill="1" applyBorder="1" applyAlignment="1">
      <alignment vertical="center"/>
    </xf>
    <xf numFmtId="0" fontId="7" fillId="9" borderId="0" xfId="1" applyFont="1" applyFill="1" applyAlignment="1">
      <alignment horizontal="center" vertical="center"/>
    </xf>
    <xf numFmtId="0" fontId="37" fillId="9" borderId="0" xfId="1" applyFont="1" applyFill="1" applyAlignment="1">
      <alignment vertical="center"/>
    </xf>
    <xf numFmtId="0" fontId="38" fillId="9" borderId="47" xfId="1" applyFont="1" applyFill="1" applyBorder="1" applyAlignment="1">
      <alignment vertical="center" wrapText="1"/>
    </xf>
    <xf numFmtId="0" fontId="35" fillId="9" borderId="26" xfId="1" applyFont="1" applyFill="1" applyBorder="1"/>
    <xf numFmtId="0" fontId="60" fillId="9" borderId="5" xfId="1" applyFont="1" applyFill="1" applyBorder="1" applyAlignment="1">
      <alignment horizontal="center" vertical="center" wrapText="1"/>
    </xf>
    <xf numFmtId="0" fontId="49" fillId="9" borderId="5" xfId="1" applyFont="1" applyFill="1" applyBorder="1" applyAlignment="1">
      <alignment horizontal="center" vertical="center" wrapText="1"/>
    </xf>
    <xf numFmtId="0" fontId="16" fillId="9" borderId="5" xfId="1" applyFont="1" applyFill="1" applyBorder="1" applyAlignment="1">
      <alignment vertical="center" wrapText="1"/>
    </xf>
    <xf numFmtId="0" fontId="20" fillId="9" borderId="5" xfId="1" applyFont="1" applyFill="1" applyBorder="1" applyAlignment="1">
      <alignment horizontal="center" vertical="center" wrapText="1"/>
    </xf>
    <xf numFmtId="0" fontId="73" fillId="9" borderId="30" xfId="1" applyFont="1" applyFill="1" applyBorder="1" applyAlignment="1">
      <alignment vertical="center" wrapText="1"/>
    </xf>
    <xf numFmtId="0" fontId="73" fillId="9" borderId="5" xfId="1" applyFont="1" applyFill="1" applyBorder="1" applyAlignment="1">
      <alignment vertical="center" wrapText="1"/>
    </xf>
    <xf numFmtId="0" fontId="73" fillId="9" borderId="6" xfId="1" applyFont="1" applyFill="1" applyBorder="1" applyAlignment="1">
      <alignment vertical="center" wrapText="1"/>
    </xf>
    <xf numFmtId="0" fontId="73" fillId="9" borderId="5" xfId="1" applyFont="1" applyFill="1" applyBorder="1" applyAlignment="1">
      <alignment horizontal="center" vertical="center" wrapText="1"/>
    </xf>
    <xf numFmtId="0" fontId="73" fillId="9" borderId="31" xfId="1" applyFont="1" applyFill="1" applyBorder="1" applyAlignment="1">
      <alignment horizontal="center" vertical="center" wrapText="1"/>
    </xf>
    <xf numFmtId="0" fontId="20" fillId="9" borderId="39" xfId="1" applyFont="1" applyFill="1" applyBorder="1" applyAlignment="1">
      <alignment horizontal="center" vertical="center" wrapText="1"/>
    </xf>
    <xf numFmtId="0" fontId="20" fillId="9" borderId="32" xfId="1" applyFont="1" applyFill="1" applyBorder="1" applyAlignment="1">
      <alignment horizontal="center" vertical="center" wrapText="1"/>
    </xf>
    <xf numFmtId="0" fontId="20" fillId="9" borderId="40" xfId="1" applyFont="1" applyFill="1" applyBorder="1" applyAlignment="1">
      <alignment horizontal="center" vertical="center" wrapText="1"/>
    </xf>
    <xf numFmtId="0" fontId="20" fillId="9" borderId="33" xfId="1" applyFont="1" applyFill="1" applyBorder="1" applyAlignment="1">
      <alignment horizontal="center" vertical="center" wrapText="1"/>
    </xf>
    <xf numFmtId="0" fontId="60" fillId="9" borderId="12" xfId="1" applyFont="1" applyFill="1" applyBorder="1" applyAlignment="1">
      <alignment horizontal="center" vertical="center" wrapText="1"/>
    </xf>
    <xf numFmtId="0" fontId="55" fillId="9" borderId="5" xfId="1" applyFont="1" applyFill="1" applyBorder="1" applyAlignment="1">
      <alignment horizontal="center" vertical="center" wrapText="1"/>
    </xf>
    <xf numFmtId="0" fontId="66" fillId="9" borderId="5" xfId="1" applyFont="1" applyFill="1" applyBorder="1" applyAlignment="1">
      <alignment vertical="center" wrapText="1"/>
    </xf>
    <xf numFmtId="0" fontId="66" fillId="9" borderId="5" xfId="1" applyFont="1" applyFill="1" applyBorder="1" applyAlignment="1">
      <alignment horizontal="center" vertical="center" wrapText="1"/>
    </xf>
    <xf numFmtId="0" fontId="50" fillId="9" borderId="5" xfId="1" applyFont="1" applyFill="1" applyBorder="1"/>
    <xf numFmtId="0" fontId="37" fillId="9" borderId="7" xfId="1" applyFont="1" applyFill="1" applyBorder="1" applyAlignment="1">
      <alignment horizontal="center" vertical="center" wrapText="1"/>
    </xf>
    <xf numFmtId="0" fontId="54" fillId="9" borderId="7" xfId="1" applyFont="1" applyFill="1" applyBorder="1" applyAlignment="1">
      <alignment horizontal="center" vertical="center" wrapText="1"/>
    </xf>
    <xf numFmtId="0" fontId="37" fillId="9" borderId="5" xfId="1" applyFont="1" applyFill="1" applyBorder="1" applyAlignment="1">
      <alignment horizontal="center" vertical="center"/>
    </xf>
    <xf numFmtId="0" fontId="41" fillId="9" borderId="12" xfId="1" applyFont="1" applyFill="1" applyBorder="1" applyAlignment="1">
      <alignment horizontal="center" vertical="center"/>
    </xf>
    <xf numFmtId="0" fontId="26" fillId="9" borderId="7" xfId="1" applyFont="1" applyFill="1" applyBorder="1" applyAlignment="1">
      <alignment horizontal="center" vertical="center"/>
    </xf>
    <xf numFmtId="0" fontId="26" fillId="9" borderId="5" xfId="1" applyFont="1" applyFill="1" applyBorder="1" applyAlignment="1">
      <alignment horizontal="center" vertical="center"/>
    </xf>
    <xf numFmtId="0" fontId="5" fillId="9" borderId="6" xfId="1" applyFont="1" applyFill="1" applyBorder="1" applyAlignment="1">
      <alignment horizontal="center" vertical="center"/>
    </xf>
    <xf numFmtId="0" fontId="7" fillId="9" borderId="8" xfId="1" applyFont="1" applyFill="1" applyBorder="1" applyAlignment="1">
      <alignment horizontal="center" vertical="center"/>
    </xf>
    <xf numFmtId="0" fontId="37" fillId="9" borderId="9" xfId="1" applyFont="1" applyFill="1" applyBorder="1" applyAlignment="1">
      <alignment horizontal="center" vertical="center" wrapText="1"/>
    </xf>
    <xf numFmtId="0" fontId="54" fillId="9" borderId="9" xfId="1" applyFont="1" applyFill="1" applyBorder="1" applyAlignment="1">
      <alignment horizontal="center" vertical="center" wrapText="1"/>
    </xf>
    <xf numFmtId="0" fontId="37" fillId="9" borderId="11" xfId="1" applyFont="1" applyFill="1" applyBorder="1" applyAlignment="1">
      <alignment horizontal="center" vertical="center"/>
    </xf>
    <xf numFmtId="0" fontId="41" fillId="9" borderId="64" xfId="1" applyFont="1" applyFill="1" applyBorder="1" applyAlignment="1">
      <alignment horizontal="center" vertical="center"/>
    </xf>
    <xf numFmtId="0" fontId="26" fillId="9" borderId="10" xfId="1" applyFont="1" applyFill="1" applyBorder="1" applyAlignment="1">
      <alignment horizontal="center" vertical="center"/>
    </xf>
    <xf numFmtId="0" fontId="26" fillId="9" borderId="12" xfId="1" applyFont="1" applyFill="1" applyBorder="1" applyAlignment="1">
      <alignment horizontal="center" vertical="center"/>
    </xf>
    <xf numFmtId="0" fontId="37" fillId="9" borderId="12" xfId="1" applyFont="1" applyFill="1" applyBorder="1" applyAlignment="1">
      <alignment horizontal="center" vertical="center"/>
    </xf>
    <xf numFmtId="0" fontId="7" fillId="9" borderId="14" xfId="1" applyFont="1" applyFill="1" applyBorder="1" applyAlignment="1">
      <alignment horizontal="center" vertical="center"/>
    </xf>
    <xf numFmtId="0" fontId="37" fillId="9" borderId="4" xfId="1" applyFont="1" applyFill="1" applyBorder="1" applyAlignment="1">
      <alignment horizontal="center" vertical="center" wrapText="1"/>
    </xf>
    <xf numFmtId="0" fontId="54" fillId="9" borderId="4" xfId="1" applyFont="1" applyFill="1" applyBorder="1" applyAlignment="1">
      <alignment horizontal="center" vertical="center" wrapText="1"/>
    </xf>
    <xf numFmtId="0" fontId="41" fillId="9" borderId="4" xfId="1" applyFont="1" applyFill="1" applyBorder="1" applyAlignment="1">
      <alignment horizontal="center" vertical="center"/>
    </xf>
    <xf numFmtId="0" fontId="40" fillId="9" borderId="4" xfId="1" applyFont="1" applyFill="1" applyBorder="1" applyAlignment="1">
      <alignment horizontal="center"/>
    </xf>
    <xf numFmtId="0" fontId="44" fillId="9" borderId="4" xfId="1" applyFont="1" applyFill="1" applyBorder="1" applyAlignment="1">
      <alignment horizontal="center"/>
    </xf>
    <xf numFmtId="0" fontId="7" fillId="9" borderId="4" xfId="1" applyFont="1" applyFill="1" applyBorder="1" applyAlignment="1">
      <alignment horizontal="center" vertical="center"/>
    </xf>
    <xf numFmtId="0" fontId="37" fillId="9" borderId="26" xfId="1" applyFont="1" applyFill="1" applyBorder="1" applyAlignment="1">
      <alignment horizontal="center" vertical="center" wrapText="1"/>
    </xf>
    <xf numFmtId="0" fontId="37" fillId="9" borderId="17" xfId="1" applyFont="1" applyFill="1" applyBorder="1" applyAlignment="1">
      <alignment horizontal="center" vertical="center" wrapText="1"/>
    </xf>
    <xf numFmtId="0" fontId="37" fillId="9" borderId="19" xfId="1" applyFont="1" applyFill="1" applyBorder="1" applyAlignment="1">
      <alignment horizontal="center" vertical="center"/>
    </xf>
    <xf numFmtId="0" fontId="37" fillId="9" borderId="10" xfId="1" applyFont="1" applyFill="1" applyBorder="1" applyAlignment="1">
      <alignment horizontal="center" vertical="center"/>
    </xf>
    <xf numFmtId="0" fontId="24" fillId="9" borderId="12" xfId="1" applyFont="1" applyFill="1" applyBorder="1" applyAlignment="1">
      <alignment horizontal="center"/>
    </xf>
    <xf numFmtId="14" fontId="80" fillId="2" borderId="4" xfId="1" applyNumberFormat="1" applyFont="1" applyFill="1" applyBorder="1" applyAlignment="1">
      <alignment horizontal="center"/>
    </xf>
    <xf numFmtId="14" fontId="80" fillId="2" borderId="4" xfId="1" applyNumberFormat="1" applyFont="1" applyFill="1" applyBorder="1" applyAlignment="1">
      <alignment horizontal="center" vertical="center"/>
    </xf>
    <xf numFmtId="49" fontId="1" fillId="2" borderId="5" xfId="1" applyNumberFormat="1" applyFill="1" applyBorder="1"/>
    <xf numFmtId="0" fontId="41" fillId="2" borderId="5" xfId="1" applyFont="1" applyFill="1" applyBorder="1" applyAlignment="1">
      <alignment horizontal="center" vertical="center" wrapText="1"/>
    </xf>
    <xf numFmtId="0" fontId="41" fillId="2" borderId="6" xfId="1" applyFont="1" applyFill="1" applyBorder="1" applyAlignment="1">
      <alignment horizontal="center" vertical="center" wrapText="1"/>
    </xf>
    <xf numFmtId="0" fontId="40" fillId="2" borderId="6" xfId="1" applyFont="1" applyFill="1" applyBorder="1"/>
    <xf numFmtId="0" fontId="37" fillId="2" borderId="4" xfId="1" applyFont="1" applyFill="1" applyBorder="1" applyAlignment="1">
      <alignment horizontal="center" vertical="center"/>
    </xf>
    <xf numFmtId="0" fontId="54" fillId="2" borderId="4" xfId="1" applyFont="1" applyFill="1" applyBorder="1" applyAlignment="1">
      <alignment horizontal="center" vertical="center"/>
    </xf>
    <xf numFmtId="0" fontId="38" fillId="2" borderId="4" xfId="1" applyFont="1" applyFill="1" applyBorder="1" applyAlignment="1">
      <alignment vertical="center" wrapText="1"/>
    </xf>
    <xf numFmtId="0" fontId="68" fillId="2" borderId="4" xfId="1" applyFont="1" applyFill="1" applyBorder="1" applyAlignment="1">
      <alignment horizontal="center" vertical="center"/>
    </xf>
    <xf numFmtId="0" fontId="37" fillId="2" borderId="0" xfId="1" applyFont="1" applyFill="1" applyAlignment="1">
      <alignment horizontal="center" vertical="center"/>
    </xf>
    <xf numFmtId="0" fontId="16" fillId="2" borderId="8" xfId="1" applyFont="1" applyFill="1" applyBorder="1" applyAlignment="1">
      <alignment vertical="center" wrapText="1"/>
    </xf>
    <xf numFmtId="0" fontId="16" fillId="2" borderId="5" xfId="1" applyFont="1" applyFill="1" applyBorder="1" applyAlignment="1">
      <alignment vertical="center" wrapText="1"/>
    </xf>
    <xf numFmtId="0" fontId="73" fillId="2" borderId="5" xfId="1" applyFont="1" applyFill="1" applyBorder="1" applyAlignment="1">
      <alignment vertical="center" wrapText="1"/>
    </xf>
    <xf numFmtId="0" fontId="16" fillId="2" borderId="30" xfId="1" applyFont="1" applyFill="1" applyBorder="1" applyAlignment="1">
      <alignment vertical="center" wrapText="1"/>
    </xf>
    <xf numFmtId="0" fontId="16" fillId="2" borderId="6" xfId="1" applyFont="1" applyFill="1" applyBorder="1" applyAlignment="1">
      <alignment vertical="center" wrapText="1"/>
    </xf>
    <xf numFmtId="0" fontId="16" fillId="2" borderId="31" xfId="1" applyFont="1" applyFill="1" applyBorder="1" applyAlignment="1">
      <alignment vertical="center" wrapText="1"/>
    </xf>
    <xf numFmtId="0" fontId="66" fillId="2" borderId="5" xfId="1" applyFont="1" applyFill="1" applyBorder="1" applyAlignment="1">
      <alignment vertical="center" wrapText="1"/>
    </xf>
    <xf numFmtId="0" fontId="37" fillId="2" borderId="7" xfId="1" applyFont="1" applyFill="1" applyBorder="1" applyAlignment="1">
      <alignment horizontal="center" vertical="center" wrapText="1"/>
    </xf>
    <xf numFmtId="0" fontId="55" fillId="2" borderId="7" xfId="1" applyFont="1" applyFill="1" applyBorder="1" applyAlignment="1">
      <alignment horizontal="center" vertical="center" wrapText="1"/>
    </xf>
    <xf numFmtId="0" fontId="54" fillId="2" borderId="7" xfId="1" applyFont="1" applyFill="1" applyBorder="1" applyAlignment="1">
      <alignment horizontal="center" vertical="center" wrapText="1"/>
    </xf>
    <xf numFmtId="0" fontId="37" fillId="2" borderId="5" xfId="1" applyFont="1" applyFill="1" applyBorder="1" applyAlignment="1">
      <alignment horizontal="center" vertical="center"/>
    </xf>
    <xf numFmtId="0" fontId="41" fillId="2" borderId="12" xfId="1" applyFont="1" applyFill="1" applyBorder="1" applyAlignment="1">
      <alignment horizontal="center" vertical="center"/>
    </xf>
    <xf numFmtId="0" fontId="41" fillId="2" borderId="14" xfId="1" applyFont="1" applyFill="1" applyBorder="1" applyAlignment="1">
      <alignment horizontal="center" vertical="center"/>
    </xf>
    <xf numFmtId="0" fontId="40" fillId="2" borderId="5" xfId="1" applyFont="1" applyFill="1" applyBorder="1"/>
    <xf numFmtId="0" fontId="38" fillId="2" borderId="0" xfId="1" applyFont="1" applyFill="1" applyAlignment="1">
      <alignment vertical="center" wrapText="1"/>
    </xf>
    <xf numFmtId="0" fontId="26" fillId="2" borderId="7" xfId="1" applyFont="1" applyFill="1" applyBorder="1" applyAlignment="1">
      <alignment horizontal="center" vertical="center"/>
    </xf>
    <xf numFmtId="0" fontId="26" fillId="2" borderId="5" xfId="1" applyFont="1" applyFill="1" applyBorder="1" applyAlignment="1">
      <alignment horizontal="center" vertical="center"/>
    </xf>
    <xf numFmtId="0" fontId="24" fillId="2" borderId="5" xfId="1" applyFont="1" applyFill="1" applyBorder="1"/>
    <xf numFmtId="0" fontId="26" fillId="2" borderId="6" xfId="1" applyFont="1" applyFill="1" applyBorder="1" applyAlignment="1">
      <alignment horizontal="center" vertical="center"/>
    </xf>
    <xf numFmtId="0" fontId="5" fillId="2" borderId="6" xfId="1" applyFont="1" applyFill="1" applyBorder="1" applyAlignment="1">
      <alignment horizontal="center" vertical="center"/>
    </xf>
    <xf numFmtId="0" fontId="5" fillId="2" borderId="0" xfId="1" applyFont="1" applyFill="1" applyAlignment="1">
      <alignment horizontal="center" vertical="center" wrapText="1"/>
    </xf>
    <xf numFmtId="0" fontId="1" fillId="2" borderId="3" xfId="1" applyFill="1" applyBorder="1"/>
    <xf numFmtId="0" fontId="14" fillId="2" borderId="4" xfId="0" applyFont="1" applyFill="1" applyBorder="1"/>
    <xf numFmtId="0" fontId="1" fillId="2" borderId="49" xfId="1" applyFill="1" applyBorder="1"/>
    <xf numFmtId="0" fontId="1" fillId="2" borderId="21" xfId="1" applyFill="1" applyBorder="1"/>
    <xf numFmtId="0" fontId="40" fillId="2" borderId="11" xfId="1" applyFont="1" applyFill="1" applyBorder="1"/>
    <xf numFmtId="0" fontId="40" fillId="2" borderId="13" xfId="1" applyFont="1" applyFill="1" applyBorder="1"/>
    <xf numFmtId="0" fontId="35" fillId="2" borderId="4" xfId="1" applyFont="1" applyFill="1" applyBorder="1"/>
    <xf numFmtId="0" fontId="35" fillId="2" borderId="0" xfId="1" applyFont="1" applyFill="1"/>
    <xf numFmtId="0" fontId="15" fillId="2" borderId="8" xfId="1" applyFont="1" applyFill="1" applyBorder="1"/>
    <xf numFmtId="0" fontId="15" fillId="2" borderId="5" xfId="1" applyFont="1" applyFill="1" applyBorder="1"/>
    <xf numFmtId="0" fontId="15" fillId="2" borderId="12" xfId="1" applyFont="1" applyFill="1" applyBorder="1"/>
    <xf numFmtId="0" fontId="24" fillId="2" borderId="7" xfId="1" applyFont="1" applyFill="1" applyBorder="1"/>
    <xf numFmtId="49" fontId="1" fillId="2" borderId="0" xfId="1" applyNumberFormat="1" applyFill="1"/>
    <xf numFmtId="0" fontId="26" fillId="2" borderId="8" xfId="1" applyFont="1" applyFill="1" applyBorder="1" applyAlignment="1">
      <alignment horizontal="center" vertical="center"/>
    </xf>
    <xf numFmtId="0" fontId="1" fillId="2" borderId="8" xfId="1" applyFill="1" applyBorder="1"/>
    <xf numFmtId="0" fontId="1" fillId="2" borderId="5" xfId="1" applyFill="1" applyBorder="1"/>
    <xf numFmtId="0" fontId="24" fillId="2" borderId="6" xfId="1" applyFont="1" applyFill="1" applyBorder="1"/>
    <xf numFmtId="0" fontId="1" fillId="2" borderId="6" xfId="1" applyFill="1" applyBorder="1"/>
    <xf numFmtId="0" fontId="1" fillId="2" borderId="7" xfId="1" applyFill="1" applyBorder="1"/>
    <xf numFmtId="0" fontId="81" fillId="6" borderId="0" xfId="0" applyFont="1" applyFill="1"/>
    <xf numFmtId="0" fontId="40" fillId="4" borderId="11" xfId="1" applyFont="1" applyFill="1" applyBorder="1"/>
    <xf numFmtId="0" fontId="40" fillId="4" borderId="13" xfId="1" applyFont="1" applyFill="1" applyBorder="1"/>
    <xf numFmtId="0" fontId="1" fillId="4" borderId="7" xfId="1" applyFill="1" applyBorder="1"/>
    <xf numFmtId="0" fontId="68" fillId="9" borderId="4" xfId="1" applyFont="1" applyFill="1" applyBorder="1" applyAlignment="1">
      <alignment horizontal="center" vertical="center"/>
    </xf>
    <xf numFmtId="0" fontId="68" fillId="0" borderId="4" xfId="1" applyFont="1" applyBorder="1" applyAlignment="1">
      <alignment horizontal="center" vertical="center" wrapText="1"/>
    </xf>
    <xf numFmtId="0" fontId="68" fillId="9" borderId="4" xfId="1" applyFont="1" applyFill="1" applyBorder="1" applyAlignment="1">
      <alignment horizontal="center" vertical="center" wrapText="1"/>
    </xf>
    <xf numFmtId="0" fontId="68" fillId="0" borderId="23" xfId="1" applyFont="1" applyBorder="1" applyAlignment="1">
      <alignment horizontal="center" vertical="center" wrapText="1"/>
    </xf>
    <xf numFmtId="0" fontId="68" fillId="2" borderId="4" xfId="1" applyFont="1" applyFill="1" applyBorder="1" applyAlignment="1">
      <alignment horizontal="center" vertical="center" wrapText="1"/>
    </xf>
    <xf numFmtId="0" fontId="68" fillId="0" borderId="19" xfId="1" applyFont="1" applyBorder="1" applyAlignment="1">
      <alignment horizontal="center" vertical="center" wrapText="1"/>
    </xf>
    <xf numFmtId="0" fontId="68" fillId="2" borderId="19" xfId="1" applyFont="1" applyFill="1" applyBorder="1" applyAlignment="1">
      <alignment horizontal="center" vertical="center" wrapText="1"/>
    </xf>
    <xf numFmtId="0" fontId="68" fillId="6" borderId="19" xfId="1" applyFont="1" applyFill="1" applyBorder="1" applyAlignment="1">
      <alignment horizontal="center" vertical="center" wrapText="1"/>
    </xf>
    <xf numFmtId="0" fontId="68" fillId="6" borderId="4" xfId="1" applyFont="1" applyFill="1" applyBorder="1" applyAlignment="1">
      <alignment horizontal="center" vertical="center" wrapText="1"/>
    </xf>
    <xf numFmtId="0" fontId="68" fillId="4" borderId="4" xfId="1" applyFont="1" applyFill="1" applyBorder="1" applyAlignment="1">
      <alignment horizontal="center" vertical="center" wrapText="1"/>
    </xf>
    <xf numFmtId="0" fontId="84" fillId="9" borderId="49" xfId="1" applyFont="1" applyFill="1" applyBorder="1" applyAlignment="1">
      <alignment horizontal="center" vertical="center"/>
    </xf>
    <xf numFmtId="0" fontId="84" fillId="9" borderId="0" xfId="1" applyFont="1" applyFill="1" applyAlignment="1">
      <alignment horizontal="center" vertical="center"/>
    </xf>
    <xf numFmtId="0" fontId="68" fillId="4" borderId="4" xfId="1" applyFont="1" applyFill="1" applyBorder="1" applyAlignment="1">
      <alignment horizontal="center" vertical="center"/>
    </xf>
    <xf numFmtId="0" fontId="83" fillId="0" borderId="49" xfId="1" applyFont="1" applyBorder="1" applyAlignment="1">
      <alignment horizontal="center" vertical="center"/>
    </xf>
    <xf numFmtId="0" fontId="82" fillId="2" borderId="4" xfId="1" applyFont="1" applyFill="1" applyBorder="1" applyAlignment="1">
      <alignment horizontal="center" vertical="center"/>
    </xf>
    <xf numFmtId="0" fontId="68" fillId="0" borderId="19" xfId="1" applyFont="1" applyBorder="1" applyAlignment="1">
      <alignment horizontal="center" vertical="center"/>
    </xf>
    <xf numFmtId="0" fontId="68" fillId="2" borderId="19" xfId="1" applyFont="1" applyFill="1" applyBorder="1" applyAlignment="1">
      <alignment horizontal="center" vertical="center"/>
    </xf>
    <xf numFmtId="0" fontId="68" fillId="4" borderId="19" xfId="1" applyFont="1" applyFill="1" applyBorder="1" applyAlignment="1">
      <alignment horizontal="center" vertical="center"/>
    </xf>
    <xf numFmtId="0" fontId="68" fillId="4" borderId="19" xfId="1" applyFont="1" applyFill="1" applyBorder="1" applyAlignment="1">
      <alignment horizontal="center" vertical="center" wrapText="1"/>
    </xf>
    <xf numFmtId="0" fontId="37" fillId="2" borderId="5" xfId="1" applyFont="1" applyFill="1" applyBorder="1" applyAlignment="1">
      <alignment vertical="center" wrapText="1"/>
    </xf>
    <xf numFmtId="0" fontId="37" fillId="2" borderId="5" xfId="1" applyFont="1" applyFill="1" applyBorder="1" applyAlignment="1">
      <alignment vertical="center"/>
    </xf>
    <xf numFmtId="0" fontId="35" fillId="2" borderId="5" xfId="1" applyFont="1" applyFill="1" applyBorder="1"/>
    <xf numFmtId="0" fontId="7" fillId="2" borderId="6" xfId="1" applyFont="1" applyFill="1" applyBorder="1" applyAlignment="1">
      <alignment horizontal="center" vertical="center"/>
    </xf>
    <xf numFmtId="0" fontId="1" fillId="2" borderId="0" xfId="1" applyFill="1"/>
    <xf numFmtId="0" fontId="55" fillId="2" borderId="4" xfId="1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vertical="center" wrapText="1"/>
    </xf>
    <xf numFmtId="0" fontId="68" fillId="0" borderId="5" xfId="1" applyFont="1" applyBorder="1" applyAlignment="1">
      <alignment horizontal="center" vertical="center"/>
    </xf>
    <xf numFmtId="0" fontId="68" fillId="0" borderId="5" xfId="1" applyFont="1" applyBorder="1" applyAlignment="1">
      <alignment horizontal="center" vertical="center" wrapText="1"/>
    </xf>
    <xf numFmtId="0" fontId="83" fillId="0" borderId="5" xfId="1" applyFont="1" applyBorder="1" applyAlignment="1">
      <alignment horizontal="center" vertical="center"/>
    </xf>
    <xf numFmtId="0" fontId="68" fillId="0" borderId="23" xfId="1" applyFont="1" applyBorder="1" applyAlignment="1">
      <alignment horizontal="center" vertical="center"/>
    </xf>
    <xf numFmtId="0" fontId="84" fillId="9" borderId="3" xfId="1" applyFont="1" applyFill="1" applyBorder="1" applyAlignment="1">
      <alignment horizontal="center" vertical="center"/>
    </xf>
    <xf numFmtId="0" fontId="82" fillId="0" borderId="4" xfId="1" applyFont="1" applyBorder="1" applyAlignment="1">
      <alignment horizontal="center" vertical="center"/>
    </xf>
    <xf numFmtId="0" fontId="85" fillId="0" borderId="19" xfId="1" applyFont="1" applyBorder="1" applyAlignment="1">
      <alignment horizontal="center" vertical="center"/>
    </xf>
    <xf numFmtId="0" fontId="35" fillId="2" borderId="6" xfId="1" applyFont="1" applyFill="1" applyBorder="1"/>
    <xf numFmtId="0" fontId="22" fillId="2" borderId="6" xfId="0" applyFont="1" applyFill="1" applyBorder="1" applyAlignment="1">
      <alignment wrapText="1"/>
    </xf>
    <xf numFmtId="0" fontId="86" fillId="0" borderId="4" xfId="1" applyFont="1" applyBorder="1" applyAlignment="1">
      <alignment horizontal="center" vertical="center"/>
    </xf>
    <xf numFmtId="0" fontId="85" fillId="0" borderId="4" xfId="1" applyFont="1" applyBorder="1" applyAlignment="1">
      <alignment horizontal="center" vertical="center"/>
    </xf>
    <xf numFmtId="0" fontId="85" fillId="0" borderId="4" xfId="1" applyFont="1" applyBorder="1" applyAlignment="1">
      <alignment horizontal="center" vertical="center" wrapText="1"/>
    </xf>
    <xf numFmtId="0" fontId="85" fillId="0" borderId="23" xfId="1" applyFont="1" applyBorder="1" applyAlignment="1">
      <alignment horizontal="center" vertical="center"/>
    </xf>
    <xf numFmtId="0" fontId="85" fillId="0" borderId="23" xfId="1" applyFont="1" applyBorder="1" applyAlignment="1">
      <alignment horizontal="center" vertical="center" wrapText="1"/>
    </xf>
    <xf numFmtId="0" fontId="85" fillId="0" borderId="5" xfId="1" applyFont="1" applyBorder="1" applyAlignment="1">
      <alignment horizontal="center" vertical="center" wrapText="1"/>
    </xf>
    <xf numFmtId="0" fontId="24" fillId="0" borderId="5" xfId="1" applyFont="1" applyBorder="1" applyAlignment="1">
      <alignment horizontal="center" vertical="center"/>
    </xf>
    <xf numFmtId="0" fontId="37" fillId="0" borderId="12" xfId="1" applyFont="1" applyBorder="1" applyAlignment="1">
      <alignment horizontal="center" vertical="center"/>
    </xf>
    <xf numFmtId="0" fontId="35" fillId="0" borderId="14" xfId="1" applyFont="1" applyBorder="1" applyAlignment="1">
      <alignment horizontal="center"/>
    </xf>
    <xf numFmtId="0" fontId="37" fillId="0" borderId="14" xfId="1" applyFont="1" applyBorder="1" applyAlignment="1">
      <alignment horizontal="center" vertical="center"/>
    </xf>
    <xf numFmtId="0" fontId="26" fillId="0" borderId="12" xfId="1" applyFont="1" applyBorder="1" applyAlignment="1">
      <alignment horizontal="center" vertical="center"/>
    </xf>
    <xf numFmtId="0" fontId="37" fillId="0" borderId="10" xfId="1" applyFont="1" applyBorder="1" applyAlignment="1">
      <alignment horizontal="center" vertical="center"/>
    </xf>
    <xf numFmtId="0" fontId="26" fillId="4" borderId="17" xfId="1" applyFont="1" applyFill="1" applyBorder="1" applyAlignment="1">
      <alignment horizontal="center" vertical="center"/>
    </xf>
    <xf numFmtId="0" fontId="37" fillId="4" borderId="12" xfId="1" applyFont="1" applyFill="1" applyBorder="1" applyAlignment="1">
      <alignment horizontal="center" vertical="center"/>
    </xf>
    <xf numFmtId="0" fontId="37" fillId="2" borderId="12" xfId="1" applyFont="1" applyFill="1" applyBorder="1" applyAlignment="1">
      <alignment horizontal="center" vertical="center"/>
    </xf>
    <xf numFmtId="0" fontId="37" fillId="9" borderId="64" xfId="1" applyFont="1" applyFill="1" applyBorder="1" applyAlignment="1">
      <alignment horizontal="center" vertical="center"/>
    </xf>
    <xf numFmtId="0" fontId="37" fillId="9" borderId="14" xfId="1" applyFont="1" applyFill="1" applyBorder="1" applyAlignment="1">
      <alignment horizontal="center" vertical="center"/>
    </xf>
    <xf numFmtId="0" fontId="26" fillId="9" borderId="6" xfId="1" applyFont="1" applyFill="1" applyBorder="1" applyAlignment="1">
      <alignment horizontal="center" vertical="center"/>
    </xf>
    <xf numFmtId="0" fontId="87" fillId="0" borderId="4" xfId="0" applyFont="1" applyBorder="1" applyAlignment="1">
      <alignment horizontal="center" vertical="center"/>
    </xf>
    <xf numFmtId="49" fontId="1" fillId="0" borderId="5" xfId="1" applyNumberFormat="1" applyBorder="1"/>
    <xf numFmtId="49" fontId="1" fillId="0" borderId="0" xfId="1" applyNumberFormat="1"/>
    <xf numFmtId="0" fontId="35" fillId="0" borderId="19" xfId="1" applyFont="1" applyBorder="1"/>
    <xf numFmtId="0" fontId="75" fillId="2" borderId="5" xfId="1" applyFont="1" applyFill="1" applyBorder="1" applyAlignment="1">
      <alignment horizontal="center" vertical="center" wrapText="1"/>
    </xf>
    <xf numFmtId="0" fontId="75" fillId="0" borderId="5" xfId="1" applyFont="1" applyBorder="1" applyAlignment="1">
      <alignment horizontal="center" vertical="center" wrapText="1"/>
    </xf>
    <xf numFmtId="0" fontId="73" fillId="2" borderId="6" xfId="1" applyFont="1" applyFill="1" applyBorder="1" applyAlignment="1">
      <alignment vertical="center" wrapText="1"/>
    </xf>
    <xf numFmtId="0" fontId="16" fillId="2" borderId="7" xfId="1" applyFont="1" applyFill="1" applyBorder="1" applyAlignment="1">
      <alignment vertical="center" wrapText="1"/>
    </xf>
    <xf numFmtId="0" fontId="21" fillId="0" borderId="12" xfId="0" applyFont="1" applyBorder="1" applyAlignment="1">
      <alignment horizontal="center" vertical="center" wrapText="1"/>
    </xf>
    <xf numFmtId="0" fontId="40" fillId="0" borderId="30" xfId="1" applyFont="1" applyBorder="1"/>
    <xf numFmtId="0" fontId="40" fillId="0" borderId="31" xfId="1" applyFont="1" applyBorder="1"/>
    <xf numFmtId="0" fontId="40" fillId="7" borderId="7" xfId="1" applyFont="1" applyFill="1" applyBorder="1"/>
    <xf numFmtId="0" fontId="40" fillId="0" borderId="5" xfId="1" applyFont="1" applyBorder="1" applyAlignment="1">
      <alignment vertical="center"/>
    </xf>
    <xf numFmtId="0" fontId="51" fillId="7" borderId="7" xfId="1" applyFont="1" applyFill="1" applyBorder="1"/>
    <xf numFmtId="0" fontId="51" fillId="7" borderId="17" xfId="1" applyFont="1" applyFill="1" applyBorder="1"/>
    <xf numFmtId="0" fontId="40" fillId="2" borderId="17" xfId="1" applyFont="1" applyFill="1" applyBorder="1"/>
    <xf numFmtId="0" fontId="40" fillId="7" borderId="17" xfId="1" applyFont="1" applyFill="1" applyBorder="1"/>
    <xf numFmtId="0" fontId="40" fillId="7" borderId="8" xfId="1" applyFont="1" applyFill="1" applyBorder="1" applyAlignment="1">
      <alignment horizontal="center" vertical="center" wrapText="1"/>
    </xf>
    <xf numFmtId="0" fontId="40" fillId="7" borderId="18" xfId="1" applyFont="1" applyFill="1" applyBorder="1" applyAlignment="1">
      <alignment horizontal="center" vertical="center" wrapText="1"/>
    </xf>
    <xf numFmtId="0" fontId="40" fillId="7" borderId="18" xfId="1" applyFont="1" applyFill="1" applyBorder="1"/>
    <xf numFmtId="0" fontId="40" fillId="7" borderId="8" xfId="1" applyFont="1" applyFill="1" applyBorder="1"/>
    <xf numFmtId="0" fontId="51" fillId="0" borderId="12" xfId="1" applyFont="1" applyBorder="1" applyAlignment="1">
      <alignment vertical="center"/>
    </xf>
    <xf numFmtId="0" fontId="16" fillId="10" borderId="5" xfId="1" applyFont="1" applyFill="1" applyBorder="1" applyAlignment="1">
      <alignment vertical="center" wrapText="1"/>
    </xf>
    <xf numFmtId="0" fontId="88" fillId="4" borderId="30" xfId="0" applyFont="1" applyFill="1" applyBorder="1" applyAlignment="1">
      <alignment horizontal="center" vertical="center" wrapText="1"/>
    </xf>
    <xf numFmtId="0" fontId="88" fillId="4" borderId="5" xfId="0" applyFont="1" applyFill="1" applyBorder="1" applyAlignment="1">
      <alignment horizontal="center" vertical="center" wrapText="1"/>
    </xf>
    <xf numFmtId="0" fontId="88" fillId="4" borderId="6" xfId="0" applyFont="1" applyFill="1" applyBorder="1" applyAlignment="1">
      <alignment horizontal="center" vertical="center" wrapText="1"/>
    </xf>
    <xf numFmtId="0" fontId="88" fillId="0" borderId="30" xfId="0" applyFont="1" applyBorder="1" applyAlignment="1">
      <alignment horizontal="center" vertical="center" wrapText="1"/>
    </xf>
    <xf numFmtId="0" fontId="88" fillId="0" borderId="5" xfId="0" applyFont="1" applyBorder="1" applyAlignment="1">
      <alignment horizontal="center" vertical="center" wrapText="1"/>
    </xf>
    <xf numFmtId="0" fontId="88" fillId="0" borderId="6" xfId="0" applyFont="1" applyBorder="1" applyAlignment="1">
      <alignment horizontal="center" vertical="center" wrapText="1"/>
    </xf>
    <xf numFmtId="0" fontId="88" fillId="0" borderId="31" xfId="0" applyFont="1" applyBorder="1" applyAlignment="1">
      <alignment horizontal="center" vertical="center" wrapText="1"/>
    </xf>
    <xf numFmtId="0" fontId="88" fillId="4" borderId="31" xfId="0" applyFont="1" applyFill="1" applyBorder="1" applyAlignment="1">
      <alignment horizontal="center" vertical="center" wrapText="1"/>
    </xf>
    <xf numFmtId="0" fontId="70" fillId="4" borderId="30" xfId="1" applyFont="1" applyFill="1" applyBorder="1" applyAlignment="1">
      <alignment vertical="center" wrapText="1"/>
    </xf>
    <xf numFmtId="0" fontId="70" fillId="4" borderId="5" xfId="1" applyFont="1" applyFill="1" applyBorder="1" applyAlignment="1">
      <alignment vertical="center" wrapText="1"/>
    </xf>
    <xf numFmtId="0" fontId="70" fillId="4" borderId="6" xfId="1" applyFont="1" applyFill="1" applyBorder="1" applyAlignment="1">
      <alignment vertical="center" wrapText="1"/>
    </xf>
    <xf numFmtId="0" fontId="85" fillId="0" borderId="20" xfId="1" applyFont="1" applyBorder="1" applyAlignment="1">
      <alignment horizontal="center" vertical="center"/>
    </xf>
    <xf numFmtId="0" fontId="85" fillId="0" borderId="7" xfId="1" applyFont="1" applyBorder="1" applyAlignment="1">
      <alignment horizontal="center" vertical="center"/>
    </xf>
    <xf numFmtId="0" fontId="37" fillId="9" borderId="19" xfId="1" applyFont="1" applyFill="1" applyBorder="1" applyAlignment="1">
      <alignment horizontal="center" vertical="center" wrapText="1"/>
    </xf>
    <xf numFmtId="0" fontId="26" fillId="9" borderId="19" xfId="1" applyFont="1" applyFill="1" applyBorder="1" applyAlignment="1">
      <alignment horizontal="center" vertical="center"/>
    </xf>
    <xf numFmtId="0" fontId="37" fillId="0" borderId="8" xfId="1" applyFont="1" applyBorder="1" applyAlignment="1">
      <alignment vertical="center" wrapText="1"/>
    </xf>
    <xf numFmtId="0" fontId="36" fillId="7" borderId="5" xfId="1" applyFont="1" applyFill="1" applyBorder="1" applyAlignment="1">
      <alignment vertical="center" wrapText="1"/>
    </xf>
    <xf numFmtId="0" fontId="2" fillId="0" borderId="5" xfId="1" applyFont="1" applyBorder="1" applyAlignment="1">
      <alignment vertical="center" wrapText="1"/>
    </xf>
    <xf numFmtId="0" fontId="2" fillId="7" borderId="5" xfId="1" applyFont="1" applyFill="1" applyBorder="1" applyAlignment="1">
      <alignment vertical="center" wrapText="1"/>
    </xf>
    <xf numFmtId="0" fontId="3" fillId="7" borderId="5" xfId="1" applyFont="1" applyFill="1" applyBorder="1" applyAlignment="1">
      <alignment vertical="top" wrapText="1"/>
    </xf>
    <xf numFmtId="0" fontId="16" fillId="7" borderId="5" xfId="1" applyFont="1" applyFill="1" applyBorder="1" applyAlignment="1">
      <alignment vertical="center" wrapText="1"/>
    </xf>
    <xf numFmtId="0" fontId="7" fillId="7" borderId="5" xfId="1" applyFont="1" applyFill="1" applyBorder="1" applyAlignment="1">
      <alignment horizontal="center" vertical="center"/>
    </xf>
    <xf numFmtId="0" fontId="15" fillId="7" borderId="5" xfId="1" applyFont="1" applyFill="1" applyBorder="1"/>
    <xf numFmtId="0" fontId="1" fillId="7" borderId="5" xfId="1" applyFill="1" applyBorder="1" applyAlignment="1">
      <alignment horizontal="center"/>
    </xf>
    <xf numFmtId="0" fontId="21" fillId="7" borderId="5" xfId="0" applyFont="1" applyFill="1" applyBorder="1" applyAlignment="1">
      <alignment horizontal="center" vertical="center" wrapText="1"/>
    </xf>
    <xf numFmtId="0" fontId="19" fillId="7" borderId="5" xfId="1" applyFont="1" applyFill="1" applyBorder="1" applyAlignment="1">
      <alignment vertical="center" wrapText="1"/>
    </xf>
    <xf numFmtId="0" fontId="16" fillId="7" borderId="5" xfId="1" applyFont="1" applyFill="1" applyBorder="1"/>
    <xf numFmtId="0" fontId="66" fillId="7" borderId="5" xfId="1" applyFont="1" applyFill="1" applyBorder="1" applyAlignment="1">
      <alignment vertical="center" wrapText="1"/>
    </xf>
    <xf numFmtId="0" fontId="50" fillId="7" borderId="5" xfId="1" applyFont="1" applyFill="1" applyBorder="1"/>
    <xf numFmtId="0" fontId="50" fillId="2" borderId="5" xfId="1" applyFont="1" applyFill="1" applyBorder="1"/>
    <xf numFmtId="0" fontId="67" fillId="7" borderId="5" xfId="0" applyFont="1" applyFill="1" applyBorder="1" applyAlignment="1">
      <alignment horizontal="center" vertical="center" wrapText="1"/>
    </xf>
    <xf numFmtId="0" fontId="66" fillId="7" borderId="5" xfId="1" applyFont="1" applyFill="1" applyBorder="1" applyAlignment="1">
      <alignment horizontal="center" vertical="center" wrapText="1"/>
    </xf>
    <xf numFmtId="0" fontId="19" fillId="8" borderId="5" xfId="1" applyFont="1" applyFill="1" applyBorder="1" applyAlignment="1">
      <alignment vertical="center" wrapText="1"/>
    </xf>
    <xf numFmtId="0" fontId="15" fillId="8" borderId="5" xfId="1" applyFont="1" applyFill="1" applyBorder="1"/>
    <xf numFmtId="0" fontId="89" fillId="8" borderId="5" xfId="1" applyFont="1" applyFill="1" applyBorder="1" applyAlignment="1">
      <alignment vertical="center" wrapText="1"/>
    </xf>
    <xf numFmtId="0" fontId="40" fillId="5" borderId="27" xfId="1" applyFont="1" applyFill="1" applyBorder="1"/>
    <xf numFmtId="0" fontId="40" fillId="5" borderId="28" xfId="1" applyFont="1" applyFill="1" applyBorder="1"/>
    <xf numFmtId="0" fontId="40" fillId="5" borderId="29" xfId="1" applyFont="1" applyFill="1" applyBorder="1"/>
    <xf numFmtId="0" fontId="40" fillId="5" borderId="65" xfId="1" applyFont="1" applyFill="1" applyBorder="1"/>
    <xf numFmtId="0" fontId="40" fillId="5" borderId="66" xfId="1" applyFont="1" applyFill="1" applyBorder="1"/>
    <xf numFmtId="0" fontId="40" fillId="5" borderId="51" xfId="1" applyFont="1" applyFill="1" applyBorder="1"/>
    <xf numFmtId="0" fontId="40" fillId="5" borderId="43" xfId="1" applyFont="1" applyFill="1" applyBorder="1"/>
    <xf numFmtId="0" fontId="40" fillId="0" borderId="59" xfId="1" applyFont="1" applyBorder="1"/>
    <xf numFmtId="0" fontId="40" fillId="5" borderId="42" xfId="1" applyFont="1" applyFill="1" applyBorder="1"/>
    <xf numFmtId="0" fontId="51" fillId="0" borderId="61" xfId="1" applyFont="1" applyBorder="1" applyAlignment="1">
      <alignment vertical="center"/>
    </xf>
    <xf numFmtId="0" fontId="40" fillId="5" borderId="70" xfId="1" applyFont="1" applyFill="1" applyBorder="1"/>
    <xf numFmtId="0" fontId="90" fillId="5" borderId="27" xfId="1" applyFont="1" applyFill="1" applyBorder="1"/>
    <xf numFmtId="0" fontId="90" fillId="5" borderId="29" xfId="1" applyFont="1" applyFill="1" applyBorder="1"/>
    <xf numFmtId="0" fontId="40" fillId="0" borderId="54" xfId="1" applyFont="1" applyBorder="1"/>
    <xf numFmtId="0" fontId="40" fillId="5" borderId="72" xfId="1" applyFont="1" applyFill="1" applyBorder="1"/>
    <xf numFmtId="0" fontId="40" fillId="5" borderId="73" xfId="1" applyFont="1" applyFill="1" applyBorder="1"/>
    <xf numFmtId="0" fontId="77" fillId="6" borderId="0" xfId="0" applyFont="1" applyFill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" fillId="11" borderId="49" xfId="1" applyFill="1" applyBorder="1"/>
    <xf numFmtId="0" fontId="54" fillId="0" borderId="5" xfId="1" applyFont="1" applyBorder="1" applyAlignment="1">
      <alignment horizontal="center" vertical="center"/>
    </xf>
    <xf numFmtId="0" fontId="38" fillId="0" borderId="0" xfId="1" applyFont="1" applyAlignment="1">
      <alignment horizontal="center"/>
    </xf>
    <xf numFmtId="0" fontId="86" fillId="2" borderId="4" xfId="1" applyFont="1" applyFill="1" applyBorder="1" applyAlignment="1">
      <alignment horizontal="center" vertical="center"/>
    </xf>
    <xf numFmtId="0" fontId="15" fillId="2" borderId="18" xfId="1" applyFont="1" applyFill="1" applyBorder="1"/>
    <xf numFmtId="0" fontId="37" fillId="2" borderId="8" xfId="1" applyFont="1" applyFill="1" applyBorder="1" applyAlignment="1">
      <alignment horizontal="center" vertical="center" wrapText="1"/>
    </xf>
    <xf numFmtId="0" fontId="41" fillId="2" borderId="11" xfId="1" applyFont="1" applyFill="1" applyBorder="1" applyAlignment="1">
      <alignment horizontal="center" vertical="center" wrapText="1"/>
    </xf>
    <xf numFmtId="0" fontId="41" fillId="2" borderId="13" xfId="1" applyFont="1" applyFill="1" applyBorder="1" applyAlignment="1">
      <alignment horizontal="center" vertical="center" wrapText="1"/>
    </xf>
    <xf numFmtId="0" fontId="35" fillId="2" borderId="23" xfId="1" applyFont="1" applyFill="1" applyBorder="1"/>
    <xf numFmtId="0" fontId="1" fillId="2" borderId="18" xfId="1" applyFill="1" applyBorder="1"/>
    <xf numFmtId="0" fontId="40" fillId="2" borderId="5" xfId="1" applyFont="1" applyFill="1" applyBorder="1" applyAlignment="1">
      <alignment horizontal="center" vertical="center"/>
    </xf>
    <xf numFmtId="0" fontId="35" fillId="2" borderId="14" xfId="1" applyFont="1" applyFill="1" applyBorder="1"/>
    <xf numFmtId="0" fontId="74" fillId="0" borderId="23" xfId="1" applyFont="1" applyBorder="1" applyAlignment="1">
      <alignment vertical="center" wrapText="1"/>
    </xf>
    <xf numFmtId="0" fontId="74" fillId="0" borderId="62" xfId="1" applyFont="1" applyBorder="1" applyAlignment="1">
      <alignment vertical="center" wrapText="1"/>
    </xf>
    <xf numFmtId="0" fontId="74" fillId="0" borderId="24" xfId="1" applyFont="1" applyBorder="1" applyAlignment="1">
      <alignment vertical="center"/>
    </xf>
    <xf numFmtId="0" fontId="74" fillId="2" borderId="62" xfId="1" applyFont="1" applyFill="1" applyBorder="1" applyAlignment="1">
      <alignment vertical="center"/>
    </xf>
    <xf numFmtId="0" fontId="24" fillId="2" borderId="7" xfId="1" applyFont="1" applyFill="1" applyBorder="1" applyAlignment="1">
      <alignment horizontal="center"/>
    </xf>
    <xf numFmtId="0" fontId="56" fillId="2" borderId="5" xfId="1" applyFont="1" applyFill="1" applyBorder="1" applyAlignment="1">
      <alignment horizontal="center" vertical="center"/>
    </xf>
    <xf numFmtId="0" fontId="24" fillId="2" borderId="5" xfId="1" applyFont="1" applyFill="1" applyBorder="1" applyAlignment="1">
      <alignment horizontal="center" vertical="center"/>
    </xf>
    <xf numFmtId="0" fontId="1" fillId="2" borderId="14" xfId="1" applyFill="1" applyBorder="1"/>
    <xf numFmtId="0" fontId="24" fillId="12" borderId="7" xfId="1" applyFont="1" applyFill="1" applyBorder="1"/>
    <xf numFmtId="0" fontId="26" fillId="12" borderId="5" xfId="1" applyFont="1" applyFill="1" applyBorder="1" applyAlignment="1">
      <alignment horizontal="center" vertical="center"/>
    </xf>
    <xf numFmtId="0" fontId="40" fillId="2" borderId="44" xfId="1" applyFont="1" applyFill="1" applyBorder="1"/>
    <xf numFmtId="0" fontId="40" fillId="2" borderId="41" xfId="1" applyFont="1" applyFill="1" applyBorder="1"/>
    <xf numFmtId="0" fontId="40" fillId="2" borderId="7" xfId="1" applyFont="1" applyFill="1" applyBorder="1"/>
    <xf numFmtId="0" fontId="85" fillId="2" borderId="19" xfId="1" applyFont="1" applyFill="1" applyBorder="1" applyAlignment="1">
      <alignment horizontal="center" vertical="center"/>
    </xf>
    <xf numFmtId="0" fontId="0" fillId="2" borderId="0" xfId="0" applyFill="1"/>
    <xf numFmtId="0" fontId="92" fillId="12" borderId="7" xfId="1" applyFont="1" applyFill="1" applyBorder="1"/>
    <xf numFmtId="0" fontId="92" fillId="12" borderId="6" xfId="1" applyFont="1" applyFill="1" applyBorder="1"/>
    <xf numFmtId="0" fontId="92" fillId="12" borderId="5" xfId="1" applyFont="1" applyFill="1" applyBorder="1"/>
    <xf numFmtId="0" fontId="92" fillId="12" borderId="49" xfId="1" applyFont="1" applyFill="1" applyBorder="1"/>
    <xf numFmtId="0" fontId="48" fillId="2" borderId="7" xfId="1" applyFont="1" applyFill="1" applyBorder="1" applyAlignment="1">
      <alignment horizontal="center" vertical="center" wrapText="1"/>
    </xf>
    <xf numFmtId="0" fontId="48" fillId="2" borderId="5" xfId="1" applyFont="1" applyFill="1" applyBorder="1" applyAlignment="1">
      <alignment horizontal="center" vertical="center"/>
    </xf>
    <xf numFmtId="0" fontId="92" fillId="0" borderId="49" xfId="1" applyFont="1" applyBorder="1"/>
    <xf numFmtId="0" fontId="92" fillId="0" borderId="6" xfId="1" applyFont="1" applyBorder="1"/>
    <xf numFmtId="0" fontId="92" fillId="0" borderId="5" xfId="1" applyFont="1" applyBorder="1"/>
    <xf numFmtId="0" fontId="92" fillId="0" borderId="7" xfId="1" applyFont="1" applyBorder="1"/>
    <xf numFmtId="0" fontId="92" fillId="0" borderId="7" xfId="1" applyFont="1" applyBorder="1" applyAlignment="1">
      <alignment horizontal="center" vertical="center" wrapText="1"/>
    </xf>
    <xf numFmtId="14" fontId="80" fillId="0" borderId="4" xfId="1" applyNumberFormat="1" applyFont="1" applyBorder="1" applyAlignment="1">
      <alignment horizontal="right" vertical="center"/>
    </xf>
    <xf numFmtId="49" fontId="1" fillId="7" borderId="5" xfId="1" applyNumberFormat="1" applyFill="1" applyBorder="1" applyAlignment="1">
      <alignment horizontal="right" vertical="center"/>
    </xf>
    <xf numFmtId="0" fontId="40" fillId="0" borderId="5" xfId="1" applyFont="1" applyBorder="1" applyAlignment="1">
      <alignment horizontal="right" vertical="center"/>
    </xf>
    <xf numFmtId="0" fontId="40" fillId="0" borderId="6" xfId="1" applyFont="1" applyBorder="1" applyAlignment="1">
      <alignment horizontal="right" vertical="center"/>
    </xf>
    <xf numFmtId="0" fontId="40" fillId="7" borderId="5" xfId="1" applyFont="1" applyFill="1" applyBorder="1" applyAlignment="1">
      <alignment horizontal="right" vertical="center"/>
    </xf>
    <xf numFmtId="0" fontId="68" fillId="0" borderId="19" xfId="1" applyFont="1" applyBorder="1" applyAlignment="1">
      <alignment horizontal="right" vertical="center"/>
    </xf>
    <xf numFmtId="0" fontId="68" fillId="0" borderId="4" xfId="1" applyFont="1" applyBorder="1" applyAlignment="1">
      <alignment horizontal="right" vertical="center"/>
    </xf>
    <xf numFmtId="0" fontId="35" fillId="7" borderId="0" xfId="1" applyFont="1" applyFill="1" applyAlignment="1">
      <alignment horizontal="right" vertical="center"/>
    </xf>
    <xf numFmtId="0" fontId="35" fillId="0" borderId="0" xfId="1" applyFont="1" applyAlignment="1">
      <alignment horizontal="right" vertical="center"/>
    </xf>
    <xf numFmtId="0" fontId="1" fillId="7" borderId="8" xfId="1" applyFill="1" applyBorder="1" applyAlignment="1">
      <alignment horizontal="right" vertical="center"/>
    </xf>
    <xf numFmtId="0" fontId="15" fillId="0" borderId="5" xfId="1" applyFont="1" applyBorder="1" applyAlignment="1">
      <alignment horizontal="right" vertical="center"/>
    </xf>
    <xf numFmtId="0" fontId="15" fillId="7" borderId="8" xfId="1" applyFont="1" applyFill="1" applyBorder="1" applyAlignment="1">
      <alignment horizontal="right" vertical="center"/>
    </xf>
    <xf numFmtId="0" fontId="1" fillId="0" borderId="5" xfId="1" applyBorder="1" applyAlignment="1">
      <alignment horizontal="right" vertical="center"/>
    </xf>
    <xf numFmtId="0" fontId="1" fillId="7" borderId="5" xfId="1" applyFill="1" applyBorder="1" applyAlignment="1">
      <alignment horizontal="right" vertical="center"/>
    </xf>
    <xf numFmtId="0" fontId="24" fillId="0" borderId="7" xfId="1" applyFont="1" applyBorder="1" applyAlignment="1">
      <alignment horizontal="right" vertical="center"/>
    </xf>
    <xf numFmtId="0" fontId="24" fillId="0" borderId="5" xfId="1" applyFont="1" applyBorder="1" applyAlignment="1">
      <alignment horizontal="right" vertical="center"/>
    </xf>
    <xf numFmtId="0" fontId="24" fillId="0" borderId="6" xfId="1" applyFont="1" applyBorder="1" applyAlignment="1">
      <alignment horizontal="right" vertical="center"/>
    </xf>
    <xf numFmtId="0" fontId="1" fillId="0" borderId="6" xfId="1" applyBorder="1" applyAlignment="1">
      <alignment horizontal="right" vertical="center"/>
    </xf>
    <xf numFmtId="0" fontId="1" fillId="7" borderId="7" xfId="1" applyFill="1" applyBorder="1" applyAlignment="1">
      <alignment horizontal="right" vertical="center"/>
    </xf>
    <xf numFmtId="0" fontId="93" fillId="12" borderId="19" xfId="1" applyFont="1" applyFill="1" applyBorder="1" applyAlignment="1">
      <alignment horizontal="center" vertical="center"/>
    </xf>
    <xf numFmtId="0" fontId="93" fillId="12" borderId="4" xfId="1" applyFont="1" applyFill="1" applyBorder="1" applyAlignment="1">
      <alignment horizontal="center" vertical="center"/>
    </xf>
    <xf numFmtId="0" fontId="93" fillId="12" borderId="4" xfId="1" applyFont="1" applyFill="1" applyBorder="1" applyAlignment="1">
      <alignment horizontal="center" vertical="center" wrapText="1"/>
    </xf>
    <xf numFmtId="0" fontId="93" fillId="12" borderId="7" xfId="1" applyFont="1" applyFill="1" applyBorder="1" applyAlignment="1">
      <alignment horizontal="center" vertical="center" wrapText="1"/>
    </xf>
    <xf numFmtId="0" fontId="94" fillId="12" borderId="4" xfId="0" applyFont="1" applyFill="1" applyBorder="1" applyAlignment="1">
      <alignment horizontal="center" vertical="center"/>
    </xf>
    <xf numFmtId="0" fontId="93" fillId="12" borderId="5" xfId="1" applyFont="1" applyFill="1" applyBorder="1" applyAlignment="1">
      <alignment horizontal="center" vertical="center"/>
    </xf>
    <xf numFmtId="0" fontId="93" fillId="12" borderId="14" xfId="1" applyFont="1" applyFill="1" applyBorder="1" applyAlignment="1">
      <alignment horizontal="center" vertical="center"/>
    </xf>
    <xf numFmtId="0" fontId="95" fillId="12" borderId="14" xfId="1" applyFont="1" applyFill="1" applyBorder="1" applyAlignment="1">
      <alignment horizontal="center" vertical="center"/>
    </xf>
    <xf numFmtId="0" fontId="93" fillId="12" borderId="23" xfId="1" applyFont="1" applyFill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/>
    </xf>
    <xf numFmtId="0" fontId="96" fillId="12" borderId="11" xfId="1" applyFont="1" applyFill="1" applyBorder="1"/>
    <xf numFmtId="0" fontId="96" fillId="12" borderId="5" xfId="1" applyFont="1" applyFill="1" applyBorder="1"/>
    <xf numFmtId="0" fontId="51" fillId="0" borderId="67" xfId="1" applyFont="1" applyBorder="1" applyAlignment="1">
      <alignment horizontal="center" vertical="center"/>
    </xf>
    <xf numFmtId="0" fontId="51" fillId="0" borderId="68" xfId="1" applyFont="1" applyBorder="1" applyAlignment="1">
      <alignment horizontal="center" vertical="center"/>
    </xf>
    <xf numFmtId="0" fontId="26" fillId="0" borderId="6" xfId="1" applyFont="1" applyBorder="1" applyAlignment="1">
      <alignment horizontal="center" vertical="center"/>
    </xf>
    <xf numFmtId="0" fontId="26" fillId="0" borderId="7" xfId="1" applyFont="1" applyBorder="1" applyAlignment="1">
      <alignment horizontal="center" vertical="center"/>
    </xf>
    <xf numFmtId="0" fontId="7" fillId="9" borderId="6" xfId="1" applyFont="1" applyFill="1" applyBorder="1" applyAlignment="1">
      <alignment horizontal="center" vertical="center"/>
    </xf>
    <xf numFmtId="0" fontId="7" fillId="9" borderId="7" xfId="1" applyFont="1" applyFill="1" applyBorder="1" applyAlignment="1">
      <alignment horizontal="center" vertical="center"/>
    </xf>
    <xf numFmtId="0" fontId="1" fillId="0" borderId="6" xfId="1" applyBorder="1" applyAlignment="1">
      <alignment horizontal="center"/>
    </xf>
    <xf numFmtId="0" fontId="1" fillId="0" borderId="8" xfId="1" applyBorder="1" applyAlignment="1">
      <alignment horizontal="center"/>
    </xf>
    <xf numFmtId="0" fontId="1" fillId="0" borderId="7" xfId="1" applyBorder="1" applyAlignment="1">
      <alignment horizontal="center"/>
    </xf>
    <xf numFmtId="0" fontId="36" fillId="0" borderId="8" xfId="1" applyFont="1" applyBorder="1" applyAlignment="1">
      <alignment horizontal="left" vertical="center" wrapText="1"/>
    </xf>
    <xf numFmtId="0" fontId="53" fillId="6" borderId="4" xfId="1" applyFont="1" applyFill="1" applyBorder="1" applyAlignment="1">
      <alignment horizontal="center" vertical="center" wrapText="1"/>
    </xf>
    <xf numFmtId="0" fontId="33" fillId="6" borderId="4" xfId="1" applyFont="1" applyFill="1" applyBorder="1" applyAlignment="1">
      <alignment horizontal="center" vertical="center" wrapText="1"/>
    </xf>
    <xf numFmtId="0" fontId="34" fillId="0" borderId="4" xfId="1" applyFont="1" applyBorder="1" applyAlignment="1">
      <alignment horizontal="center" vertical="center" wrapText="1"/>
    </xf>
    <xf numFmtId="0" fontId="32" fillId="0" borderId="6" xfId="1" applyFont="1" applyBorder="1" applyAlignment="1">
      <alignment horizontal="center" vertical="center" wrapText="1"/>
    </xf>
    <xf numFmtId="0" fontId="32" fillId="0" borderId="8" xfId="1" applyFont="1" applyBorder="1" applyAlignment="1">
      <alignment horizontal="center" vertical="center" wrapText="1"/>
    </xf>
    <xf numFmtId="0" fontId="32" fillId="0" borderId="36" xfId="1" applyFont="1" applyBorder="1" applyAlignment="1">
      <alignment horizontal="center" vertical="center" wrapText="1"/>
    </xf>
    <xf numFmtId="0" fontId="31" fillId="0" borderId="6" xfId="1" applyFont="1" applyBorder="1" applyAlignment="1">
      <alignment horizontal="center" vertical="center" wrapText="1"/>
    </xf>
    <xf numFmtId="0" fontId="31" fillId="0" borderId="8" xfId="1" applyFont="1" applyBorder="1" applyAlignment="1">
      <alignment horizontal="center" vertical="center" wrapText="1"/>
    </xf>
    <xf numFmtId="0" fontId="31" fillId="0" borderId="36" xfId="1" applyFont="1" applyBorder="1" applyAlignment="1">
      <alignment horizontal="center" vertical="center" wrapText="1"/>
    </xf>
    <xf numFmtId="0" fontId="79" fillId="0" borderId="6" xfId="1" applyFont="1" applyBorder="1" applyAlignment="1">
      <alignment horizontal="center" vertical="center" wrapText="1"/>
    </xf>
    <xf numFmtId="0" fontId="79" fillId="0" borderId="8" xfId="1" applyFont="1" applyBorder="1" applyAlignment="1">
      <alignment horizontal="center" vertical="center"/>
    </xf>
    <xf numFmtId="0" fontId="74" fillId="0" borderId="23" xfId="1" applyFont="1" applyBorder="1" applyAlignment="1">
      <alignment horizontal="center" vertical="center" wrapText="1"/>
    </xf>
    <xf numFmtId="0" fontId="74" fillId="0" borderId="62" xfId="1" applyFont="1" applyBorder="1" applyAlignment="1">
      <alignment horizontal="center" vertical="center" wrapText="1"/>
    </xf>
    <xf numFmtId="0" fontId="74" fillId="0" borderId="62" xfId="1" applyFont="1" applyBorder="1" applyAlignment="1">
      <alignment horizontal="center" vertical="center"/>
    </xf>
    <xf numFmtId="0" fontId="74" fillId="0" borderId="24" xfId="1" applyFont="1" applyBorder="1" applyAlignment="1">
      <alignment horizontal="center" vertical="center"/>
    </xf>
    <xf numFmtId="0" fontId="90" fillId="0" borderId="38" xfId="1" applyFont="1" applyBorder="1" applyAlignment="1">
      <alignment horizontal="center"/>
    </xf>
    <xf numFmtId="0" fontId="90" fillId="0" borderId="42" xfId="1" applyFont="1" applyBorder="1" applyAlignment="1">
      <alignment horizontal="center"/>
    </xf>
    <xf numFmtId="0" fontId="51" fillId="0" borderId="69" xfId="1" applyFont="1" applyBorder="1" applyAlignment="1">
      <alignment horizontal="center" vertical="center"/>
    </xf>
    <xf numFmtId="0" fontId="26" fillId="2" borderId="6" xfId="1" applyFont="1" applyFill="1" applyBorder="1" applyAlignment="1">
      <alignment horizontal="center" vertical="center"/>
    </xf>
    <xf numFmtId="0" fontId="26" fillId="2" borderId="7" xfId="1" applyFont="1" applyFill="1" applyBorder="1" applyAlignment="1">
      <alignment horizontal="center" vertical="center"/>
    </xf>
    <xf numFmtId="0" fontId="53" fillId="0" borderId="26" xfId="1" applyFont="1" applyBorder="1" applyAlignment="1">
      <alignment horizontal="center" vertical="center" wrapText="1"/>
    </xf>
    <xf numFmtId="0" fontId="53" fillId="0" borderId="35" xfId="1" applyFont="1" applyBorder="1" applyAlignment="1">
      <alignment horizontal="center" vertical="center" wrapText="1"/>
    </xf>
    <xf numFmtId="0" fontId="31" fillId="8" borderId="5" xfId="1" applyFont="1" applyFill="1" applyBorder="1" applyAlignment="1">
      <alignment horizontal="center" vertical="center" wrapText="1"/>
    </xf>
    <xf numFmtId="0" fontId="30" fillId="3" borderId="4" xfId="1" applyFont="1" applyFill="1" applyBorder="1" applyAlignment="1">
      <alignment horizontal="center" vertical="center" wrapText="1"/>
    </xf>
    <xf numFmtId="0" fontId="32" fillId="0" borderId="13" xfId="1" applyFont="1" applyBorder="1" applyAlignment="1">
      <alignment horizontal="center" vertical="center" wrapText="1"/>
    </xf>
    <xf numFmtId="0" fontId="32" fillId="0" borderId="18" xfId="1" applyFont="1" applyBorder="1" applyAlignment="1">
      <alignment horizontal="center" vertical="center" wrapText="1"/>
    </xf>
    <xf numFmtId="0" fontId="57" fillId="8" borderId="5" xfId="0" applyFont="1" applyFill="1" applyBorder="1" applyAlignment="1">
      <alignment horizontal="center" vertical="center" wrapText="1"/>
    </xf>
    <xf numFmtId="0" fontId="31" fillId="0" borderId="4" xfId="1" applyFont="1" applyBorder="1" applyAlignment="1">
      <alignment horizontal="center" vertical="center" wrapText="1"/>
    </xf>
    <xf numFmtId="0" fontId="70" fillId="0" borderId="4" xfId="0" applyFont="1" applyBorder="1" applyAlignment="1">
      <alignment horizontal="center" vertical="center" wrapText="1"/>
    </xf>
    <xf numFmtId="0" fontId="31" fillId="5" borderId="6" xfId="1" applyFont="1" applyFill="1" applyBorder="1" applyAlignment="1">
      <alignment horizontal="center" vertical="center" wrapText="1"/>
    </xf>
    <xf numFmtId="0" fontId="31" fillId="5" borderId="8" xfId="1" applyFont="1" applyFill="1" applyBorder="1" applyAlignment="1">
      <alignment horizontal="center" vertical="center" wrapText="1"/>
    </xf>
    <xf numFmtId="0" fontId="53" fillId="5" borderId="6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73" fillId="0" borderId="63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31" fillId="4" borderId="63" xfId="1" applyFont="1" applyFill="1" applyBorder="1" applyAlignment="1">
      <alignment horizontal="center" vertical="center" wrapText="1"/>
    </xf>
    <xf numFmtId="0" fontId="31" fillId="4" borderId="0" xfId="1" applyFont="1" applyFill="1" applyAlignment="1">
      <alignment horizontal="center" vertical="center" wrapText="1"/>
    </xf>
    <xf numFmtId="0" fontId="20" fillId="4" borderId="56" xfId="0" applyFont="1" applyFill="1" applyBorder="1" applyAlignment="1">
      <alignment horizontal="center" vertical="center" wrapText="1"/>
    </xf>
    <xf numFmtId="0" fontId="20" fillId="4" borderId="57" xfId="0" applyFont="1" applyFill="1" applyBorder="1" applyAlignment="1">
      <alignment horizontal="center" vertical="center" wrapText="1"/>
    </xf>
    <xf numFmtId="0" fontId="75" fillId="0" borderId="13" xfId="1" applyFont="1" applyBorder="1" applyAlignment="1">
      <alignment horizontal="center" vertical="center" wrapText="1"/>
    </xf>
    <xf numFmtId="0" fontId="75" fillId="0" borderId="18" xfId="1" applyFont="1" applyBorder="1" applyAlignment="1">
      <alignment horizontal="center" vertical="center" wrapText="1"/>
    </xf>
    <xf numFmtId="0" fontId="75" fillId="0" borderId="9" xfId="1" applyFont="1" applyBorder="1" applyAlignment="1">
      <alignment horizontal="center" vertical="center" wrapText="1"/>
    </xf>
    <xf numFmtId="0" fontId="40" fillId="0" borderId="67" xfId="1" applyFont="1" applyBorder="1" applyAlignment="1">
      <alignment horizontal="center"/>
    </xf>
    <xf numFmtId="0" fontId="40" fillId="0" borderId="68" xfId="1" applyFont="1" applyBorder="1" applyAlignment="1">
      <alignment horizontal="center"/>
    </xf>
    <xf numFmtId="0" fontId="31" fillId="3" borderId="63" xfId="1" applyFont="1" applyFill="1" applyBorder="1" applyAlignment="1">
      <alignment horizontal="center" vertical="center" wrapText="1"/>
    </xf>
    <xf numFmtId="0" fontId="31" fillId="3" borderId="0" xfId="1" applyFont="1" applyFill="1" applyAlignment="1">
      <alignment horizontal="center" vertical="center" wrapText="1"/>
    </xf>
    <xf numFmtId="0" fontId="90" fillId="0" borderId="71" xfId="1" applyFont="1" applyBorder="1" applyAlignment="1">
      <alignment horizontal="center"/>
    </xf>
    <xf numFmtId="0" fontId="90" fillId="0" borderId="74" xfId="1" applyFont="1" applyBorder="1" applyAlignment="1">
      <alignment horizontal="center"/>
    </xf>
    <xf numFmtId="0" fontId="90" fillId="0" borderId="61" xfId="1" applyFont="1" applyBorder="1" applyAlignment="1">
      <alignment horizontal="center"/>
    </xf>
    <xf numFmtId="0" fontId="20" fillId="4" borderId="58" xfId="0" applyFont="1" applyFill="1" applyBorder="1" applyAlignment="1">
      <alignment horizontal="center" vertical="center" wrapText="1"/>
    </xf>
    <xf numFmtId="0" fontId="35" fillId="0" borderId="26" xfId="1" applyFont="1" applyBorder="1" applyAlignment="1">
      <alignment horizontal="center" vertical="center" wrapText="1"/>
    </xf>
    <xf numFmtId="0" fontId="35" fillId="0" borderId="35" xfId="1" applyFont="1" applyBorder="1" applyAlignment="1">
      <alignment horizontal="center" vertical="center" wrapText="1"/>
    </xf>
    <xf numFmtId="0" fontId="35" fillId="0" borderId="19" xfId="1" applyFont="1" applyBorder="1" applyAlignment="1">
      <alignment horizontal="center" vertical="center" wrapText="1"/>
    </xf>
  </cellXfs>
  <cellStyles count="3">
    <cellStyle name="Excel Built-in Normal" xfId="1" xr:uid="{00000000-0005-0000-0000-000000000000}"/>
    <cellStyle name="Normale" xfId="0" builtinId="0"/>
    <cellStyle name="Normale 2" xfId="2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33CC"/>
      <rgbColor rgb="0000FFFF"/>
      <rgbColor rgb="00C5000B"/>
      <rgbColor rgb="00008000"/>
      <rgbColor rgb="00000080"/>
      <rgbColor rgb="00808000"/>
      <rgbColor rgb="00800080"/>
      <rgbColor rgb="00008080"/>
      <rgbColor rgb="00BFBFBF"/>
      <rgbColor rgb="00808080"/>
      <rgbColor rgb="009999FF"/>
      <rgbColor rgb="00993366"/>
      <rgbColor rgb="00FFFFCC"/>
      <rgbColor rgb="00E6E0EC"/>
      <rgbColor rgb="00660066"/>
      <rgbColor rgb="00D99694"/>
      <rgbColor rgb="000066CC"/>
      <rgbColor rgb="00B9CDE5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B0F0"/>
      <rgbColor rgb="00CCFFFF"/>
      <rgbColor rgb="00CCFFCC"/>
      <rgbColor rgb="00FFFF99"/>
      <rgbColor rgb="0093CDDD"/>
      <rgbColor rgb="00FF99CC"/>
      <rgbColor rgb="00CC99FF"/>
      <rgbColor rgb="00FFCC99"/>
      <rgbColor rgb="003366FF"/>
      <rgbColor rgb="0033CCCC"/>
      <rgbColor rgb="0092D05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CBAE1"/>
      <color rgb="FFB1F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0</xdr:row>
      <xdr:rowOff>400050</xdr:rowOff>
    </xdr:from>
    <xdr:to>
      <xdr:col>2</xdr:col>
      <xdr:colOff>152400</xdr:colOff>
      <xdr:row>0</xdr:row>
      <xdr:rowOff>1733550</xdr:rowOff>
    </xdr:to>
    <xdr:pic>
      <xdr:nvPicPr>
        <xdr:cNvPr id="2" name="Immagine 8">
          <a:extLst>
            <a:ext uri="{FF2B5EF4-FFF2-40B4-BE49-F238E27FC236}">
              <a16:creationId xmlns:a16="http://schemas.microsoft.com/office/drawing/2014/main" id="{4B085E36-3F87-4DF7-BB44-6EF4048B3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00050"/>
          <a:ext cx="14668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NADIA CANONICO" id="{D17325C1-D3D5-4521-9DAD-7371A8EFA093}" userId="S::P024361@staff.univpm.it::7e541b85-b711-4931-a086-9fcf118328c4" providerId="AD"/>
</personList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H164" dT="2026-05-05T12:16:26.45" personId="{D17325C1-D3D5-4521-9DAD-7371A8EFA093}" id="{7B7FD482-E9A3-4B6D-8D08-C8638E57BC09}">
    <text>No sinicato</text>
  </threadedComment>
  <threadedComment ref="FE176" dT="2026-04-30T13:17:09.18" personId="{D17325C1-D3D5-4521-9DAD-7371A8EFA093}" id="{E49F2778-81F1-46C7-9153-A38B4AD474C4}">
    <text>Venturi non 19 mattina no 18 pomeriggio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M1048571"/>
  <sheetViews>
    <sheetView tabSelected="1" view="pageBreakPreview" zoomScale="50" zoomScaleNormal="50" zoomScaleSheetLayoutView="50" zoomScalePageLayoutView="25" workbookViewId="0">
      <pane xSplit="2" topLeftCell="C1" activePane="topRight" state="frozen"/>
      <selection activeCell="A2" sqref="A2"/>
      <selection pane="topRight" activeCell="D3" sqref="D1:CB1048576"/>
    </sheetView>
  </sheetViews>
  <sheetFormatPr defaultColWidth="9.109375" defaultRowHeight="26.25" customHeight="1" x14ac:dyDescent="0.5"/>
  <cols>
    <col min="1" max="1" width="15" style="282" customWidth="1"/>
    <col min="2" max="2" width="24.88671875" style="283" customWidth="1"/>
    <col min="3" max="3" width="11.6640625" style="284" customWidth="1"/>
    <col min="4" max="4" width="11.6640625" style="317" customWidth="1"/>
    <col min="5" max="7" width="9.88671875" style="34" customWidth="1"/>
    <col min="8" max="25" width="9.88671875" style="9" customWidth="1"/>
    <col min="26" max="26" width="10.88671875" style="334" customWidth="1"/>
    <col min="27" max="27" width="30.6640625" style="34" customWidth="1"/>
    <col min="28" max="34" width="38.88671875" style="34" customWidth="1"/>
    <col min="35" max="35" width="12" style="334" customWidth="1"/>
    <col min="36" max="76" width="8.6640625" style="9" customWidth="1"/>
    <col min="77" max="77" width="6.6640625" style="334" customWidth="1"/>
    <col min="78" max="97" width="9.6640625" style="34" customWidth="1"/>
    <col min="98" max="102" width="7.88671875" style="34" customWidth="1"/>
    <col min="103" max="103" width="13" style="334" customWidth="1"/>
    <col min="104" max="119" width="13" style="9" hidden="1" customWidth="1"/>
    <col min="120" max="120" width="13" style="334" hidden="1" customWidth="1"/>
    <col min="121" max="144" width="11.88671875" style="9" customWidth="1"/>
    <col min="145" max="145" width="13" style="334" customWidth="1"/>
    <col min="146" max="151" width="13" style="9" customWidth="1"/>
    <col min="152" max="152" width="10.88671875" style="237" customWidth="1"/>
    <col min="153" max="153" width="9.33203125" style="9" customWidth="1"/>
    <col min="154" max="154" width="8.109375" style="9" customWidth="1"/>
    <col min="155" max="155" width="7.88671875" style="9" customWidth="1"/>
    <col min="156" max="156" width="9.44140625" style="9" customWidth="1"/>
    <col min="157" max="157" width="9.5546875" style="410" customWidth="1"/>
    <col min="158" max="158" width="55.33203125" style="9" customWidth="1"/>
    <col min="159" max="160" width="39.6640625" style="9" customWidth="1"/>
    <col min="161" max="162" width="30.5546875" style="9" customWidth="1"/>
    <col min="163" max="163" width="35.109375" style="9" customWidth="1"/>
    <col min="164" max="164" width="36" style="9" customWidth="1"/>
    <col min="165" max="165" width="35.5546875" style="9" customWidth="1"/>
    <col min="166" max="166" width="15.88671875" style="9" customWidth="1"/>
    <col min="167" max="167" width="16.109375" style="9" customWidth="1"/>
    <col min="168" max="168" width="40" style="9" customWidth="1"/>
    <col min="169" max="169" width="38" style="9" customWidth="1"/>
    <col min="170" max="170" width="34" style="9" customWidth="1"/>
    <col min="171" max="171" width="33.109375" style="9" customWidth="1"/>
    <col min="172" max="173" width="36.33203125" style="9" customWidth="1"/>
    <col min="174" max="174" width="39.109375" style="9" customWidth="1"/>
    <col min="175" max="175" width="41.33203125" style="9" customWidth="1"/>
    <col min="176" max="176" width="9.109375" style="334" customWidth="1"/>
    <col min="177" max="177" width="12" style="9" customWidth="1"/>
    <col min="178" max="178" width="8.44140625" style="9" customWidth="1"/>
    <col min="179" max="244" width="9.109375" style="9" customWidth="1"/>
    <col min="245" max="245" width="9.109375" style="285" customWidth="1"/>
    <col min="246" max="344" width="9.109375" style="281" customWidth="1"/>
    <col min="345" max="16384" width="9.109375" style="281"/>
  </cols>
  <sheetData>
    <row r="1" spans="1:377" s="12" customFormat="1" ht="184.5" customHeight="1" x14ac:dyDescent="0.3">
      <c r="A1" s="780"/>
      <c r="B1" s="781"/>
      <c r="C1" s="782"/>
      <c r="D1" s="310"/>
      <c r="E1" s="783"/>
      <c r="F1" s="783"/>
      <c r="G1" s="783"/>
      <c r="H1" s="78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19"/>
      <c r="AA1" s="4"/>
      <c r="AB1" s="4"/>
      <c r="AC1" s="4"/>
      <c r="AD1" s="4"/>
      <c r="AE1" s="4"/>
      <c r="AF1" s="4"/>
      <c r="AG1" s="4"/>
      <c r="AH1" s="4"/>
      <c r="AI1" s="335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33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385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404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38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668"/>
      <c r="FB1" s="4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8"/>
      <c r="FT1" s="334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10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</row>
    <row r="2" spans="1:377" s="12" customFormat="1" ht="322.5" customHeight="1" x14ac:dyDescent="0.3">
      <c r="A2" s="13"/>
      <c r="B2" s="14"/>
      <c r="C2" s="15" t="s">
        <v>0</v>
      </c>
      <c r="D2" s="311"/>
      <c r="E2" s="787" t="s">
        <v>1</v>
      </c>
      <c r="F2" s="788"/>
      <c r="G2" s="788"/>
      <c r="H2" s="788"/>
      <c r="I2" s="788"/>
      <c r="J2" s="788"/>
      <c r="K2" s="788"/>
      <c r="L2" s="788"/>
      <c r="M2" s="788"/>
      <c r="N2" s="788"/>
      <c r="O2" s="788"/>
      <c r="P2" s="788"/>
      <c r="Q2" s="788"/>
      <c r="R2" s="788"/>
      <c r="S2" s="788"/>
      <c r="T2" s="788"/>
      <c r="U2" s="788"/>
      <c r="V2" s="788"/>
      <c r="W2" s="788"/>
      <c r="X2" s="788"/>
      <c r="Y2" s="788"/>
      <c r="Z2" s="789"/>
      <c r="AA2" s="784" t="s">
        <v>2</v>
      </c>
      <c r="AB2" s="785"/>
      <c r="AC2" s="785"/>
      <c r="AD2" s="785"/>
      <c r="AE2" s="785"/>
      <c r="AF2" s="785"/>
      <c r="AG2" s="785"/>
      <c r="AH2" s="785"/>
      <c r="AI2" s="336"/>
      <c r="AJ2" s="804" t="s">
        <v>3</v>
      </c>
      <c r="AK2" s="805"/>
      <c r="AL2" s="805"/>
      <c r="AM2" s="805"/>
      <c r="AN2" s="805"/>
      <c r="AO2" s="805"/>
      <c r="AP2" s="805"/>
      <c r="AQ2" s="805"/>
      <c r="AR2" s="805"/>
      <c r="AS2" s="805"/>
      <c r="AT2" s="805"/>
      <c r="AU2" s="805"/>
      <c r="AV2" s="805"/>
      <c r="AW2" s="805"/>
      <c r="AX2" s="805"/>
      <c r="AY2" s="805"/>
      <c r="AZ2" s="805"/>
      <c r="BA2" s="805"/>
      <c r="BB2" s="805"/>
      <c r="BC2" s="805"/>
      <c r="BD2" s="805"/>
      <c r="BE2" s="805"/>
      <c r="BF2" s="805"/>
      <c r="BG2" s="805"/>
      <c r="BH2" s="805"/>
      <c r="BI2" s="805"/>
      <c r="BJ2" s="805"/>
      <c r="BK2" s="805"/>
      <c r="BL2" s="805"/>
      <c r="BM2" s="805"/>
      <c r="BN2" s="805"/>
      <c r="BO2" s="805"/>
      <c r="BP2" s="805"/>
      <c r="BQ2" s="805"/>
      <c r="BR2" s="805"/>
      <c r="BS2" s="805"/>
      <c r="BT2" s="805"/>
      <c r="BU2" s="805"/>
      <c r="BV2" s="805"/>
      <c r="BW2" s="805"/>
      <c r="BX2" s="805"/>
      <c r="BY2" s="358"/>
      <c r="BZ2" s="813" t="s">
        <v>4</v>
      </c>
      <c r="CA2" s="814"/>
      <c r="CB2" s="814"/>
      <c r="CC2" s="814"/>
      <c r="CD2" s="814"/>
      <c r="CE2" s="814"/>
      <c r="CF2" s="814"/>
      <c r="CG2" s="814"/>
      <c r="CH2" s="814"/>
      <c r="CI2" s="814"/>
      <c r="CJ2" s="814"/>
      <c r="CK2" s="814"/>
      <c r="CL2" s="814"/>
      <c r="CM2" s="814"/>
      <c r="CN2" s="814"/>
      <c r="CO2" s="814"/>
      <c r="CP2" s="814"/>
      <c r="CQ2" s="814"/>
      <c r="CR2" s="814"/>
      <c r="CS2" s="814"/>
      <c r="CT2" s="814"/>
      <c r="CU2" s="814"/>
      <c r="CV2" s="814"/>
      <c r="CW2" s="814"/>
      <c r="CX2" s="814"/>
      <c r="CY2" s="386"/>
      <c r="CZ2" s="811" t="s">
        <v>5</v>
      </c>
      <c r="DA2" s="811"/>
      <c r="DB2" s="811"/>
      <c r="DC2" s="811"/>
      <c r="DD2" s="811"/>
      <c r="DE2" s="811"/>
      <c r="DF2" s="811"/>
      <c r="DG2" s="811"/>
      <c r="DH2" s="811"/>
      <c r="DI2" s="811"/>
      <c r="DJ2" s="811"/>
      <c r="DK2" s="811"/>
      <c r="DL2" s="811"/>
      <c r="DM2" s="811"/>
      <c r="DN2" s="811"/>
      <c r="DO2" s="811"/>
      <c r="DP2" s="386"/>
      <c r="DQ2" s="819" t="s">
        <v>6</v>
      </c>
      <c r="DR2" s="820"/>
      <c r="DS2" s="820"/>
      <c r="DT2" s="820"/>
      <c r="DU2" s="820"/>
      <c r="DV2" s="820"/>
      <c r="DW2" s="820"/>
      <c r="DX2" s="820"/>
      <c r="DY2" s="820"/>
      <c r="DZ2" s="820"/>
      <c r="EA2" s="820"/>
      <c r="EB2" s="820"/>
      <c r="EC2" s="820"/>
      <c r="ED2" s="820"/>
      <c r="EE2" s="820"/>
      <c r="EF2" s="820"/>
      <c r="EG2" s="820"/>
      <c r="EH2" s="820"/>
      <c r="EI2" s="820"/>
      <c r="EJ2" s="820"/>
      <c r="EK2" s="820"/>
      <c r="EL2" s="820"/>
      <c r="EM2" s="820"/>
      <c r="EN2" s="820"/>
      <c r="EO2" s="386"/>
      <c r="EP2" s="806" t="s">
        <v>7</v>
      </c>
      <c r="EQ2" s="806"/>
      <c r="ER2" s="806"/>
      <c r="ES2" s="806"/>
      <c r="ET2" s="806"/>
      <c r="EU2" s="806"/>
      <c r="EV2" s="806"/>
      <c r="EW2" s="806"/>
      <c r="EX2" s="806"/>
      <c r="EY2" s="806"/>
      <c r="EZ2" s="806"/>
      <c r="FA2" s="806"/>
      <c r="FB2" s="828" t="s">
        <v>8</v>
      </c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829"/>
      <c r="FT2" s="411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10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</row>
    <row r="3" spans="1:377" s="12" customFormat="1" ht="96" customHeight="1" thickBot="1" x14ac:dyDescent="0.35">
      <c r="A3" s="18"/>
      <c r="B3" s="19"/>
      <c r="C3" s="15" t="s">
        <v>9</v>
      </c>
      <c r="D3" s="311"/>
      <c r="E3" s="790" t="s">
        <v>10</v>
      </c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1"/>
      <c r="V3" s="791"/>
      <c r="W3" s="791"/>
      <c r="X3" s="791"/>
      <c r="Y3" s="791"/>
      <c r="Z3" s="792"/>
      <c r="AA3" s="786" t="s">
        <v>11</v>
      </c>
      <c r="AB3" s="786"/>
      <c r="AC3" s="786"/>
      <c r="AD3" s="786"/>
      <c r="AE3" s="786"/>
      <c r="AF3" s="786"/>
      <c r="AG3" s="786"/>
      <c r="AH3" s="786"/>
      <c r="AI3" s="337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359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387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405"/>
      <c r="DQ3" s="817" t="s">
        <v>12</v>
      </c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387"/>
      <c r="EP3" s="21"/>
      <c r="EQ3" s="21"/>
      <c r="ER3" s="21"/>
      <c r="ES3" s="21"/>
      <c r="ET3" s="21"/>
      <c r="EU3" s="21"/>
      <c r="EV3" s="669"/>
      <c r="EW3" s="669"/>
      <c r="EX3" s="669"/>
      <c r="EY3" s="669"/>
      <c r="EZ3" s="669"/>
      <c r="FA3" s="670"/>
      <c r="FB3" s="16"/>
      <c r="FC3" s="808" t="s">
        <v>13</v>
      </c>
      <c r="FD3" s="809"/>
      <c r="FE3" s="809"/>
      <c r="FF3" s="809"/>
      <c r="FG3" s="809"/>
      <c r="FH3" s="809"/>
      <c r="FI3" s="809"/>
      <c r="FJ3" s="809"/>
      <c r="FK3" s="809"/>
      <c r="FL3" s="809"/>
      <c r="FM3" s="809"/>
      <c r="FN3" s="809"/>
      <c r="FO3" s="809"/>
      <c r="FP3" s="809"/>
      <c r="FQ3" s="809"/>
      <c r="FR3" s="809"/>
      <c r="FS3" s="23"/>
      <c r="FT3" s="412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10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</row>
    <row r="4" spans="1:377" s="12" customFormat="1" ht="255" customHeight="1" x14ac:dyDescent="0.3">
      <c r="A4" s="24" t="s">
        <v>14</v>
      </c>
      <c r="B4" s="25" t="s">
        <v>15</v>
      </c>
      <c r="C4" s="26"/>
      <c r="D4" s="312"/>
      <c r="E4" s="793" t="s">
        <v>16</v>
      </c>
      <c r="F4" s="794"/>
      <c r="G4" s="794"/>
      <c r="H4" s="794"/>
      <c r="I4" s="794"/>
      <c r="J4" s="794"/>
      <c r="K4" s="794"/>
      <c r="L4" s="794"/>
      <c r="M4" s="794"/>
      <c r="N4" s="794"/>
      <c r="O4" s="794"/>
      <c r="P4" s="794"/>
      <c r="Q4" s="794"/>
      <c r="R4" s="794"/>
      <c r="S4" s="794"/>
      <c r="T4" s="794"/>
      <c r="U4" s="794"/>
      <c r="V4" s="794"/>
      <c r="W4" s="794"/>
      <c r="X4" s="794"/>
      <c r="Y4" s="794"/>
      <c r="Z4" s="320"/>
      <c r="AA4" s="289" t="s">
        <v>17</v>
      </c>
      <c r="AB4" s="289" t="s">
        <v>18</v>
      </c>
      <c r="AC4" s="289" t="s">
        <v>19</v>
      </c>
      <c r="AD4" s="289" t="s">
        <v>20</v>
      </c>
      <c r="AE4" s="290" t="s">
        <v>21</v>
      </c>
      <c r="AF4" s="289" t="s">
        <v>22</v>
      </c>
      <c r="AG4" s="289" t="s">
        <v>23</v>
      </c>
      <c r="AH4" s="289" t="s">
        <v>24</v>
      </c>
      <c r="AI4" s="338"/>
      <c r="AJ4" s="834" t="s">
        <v>10</v>
      </c>
      <c r="AK4" s="835"/>
      <c r="AL4" s="835"/>
      <c r="AM4" s="835"/>
      <c r="AN4" s="835"/>
      <c r="AO4" s="835"/>
      <c r="AP4" s="835"/>
      <c r="AQ4" s="835"/>
      <c r="AR4" s="835"/>
      <c r="AS4" s="835"/>
      <c r="AT4" s="835"/>
      <c r="AU4" s="835"/>
      <c r="AV4" s="835"/>
      <c r="AW4" s="835"/>
      <c r="AX4" s="835"/>
      <c r="AY4" s="835"/>
      <c r="AZ4" s="835"/>
      <c r="BA4" s="835"/>
      <c r="BB4" s="835"/>
      <c r="BC4" s="835"/>
      <c r="BD4" s="835"/>
      <c r="BE4" s="835"/>
      <c r="BF4" s="835"/>
      <c r="BG4" s="835"/>
      <c r="BH4" s="835"/>
      <c r="BI4" s="835"/>
      <c r="BJ4" s="835"/>
      <c r="BK4" s="835"/>
      <c r="BL4" s="835"/>
      <c r="BM4" s="835"/>
      <c r="BN4" s="835"/>
      <c r="BO4" s="835"/>
      <c r="BP4" s="835"/>
      <c r="BQ4" s="835"/>
      <c r="BR4" s="835"/>
      <c r="BS4" s="835"/>
      <c r="BT4" s="835"/>
      <c r="BU4" s="835"/>
      <c r="BV4" s="835"/>
      <c r="BW4" s="835"/>
      <c r="BX4" s="836"/>
      <c r="BY4" s="360"/>
      <c r="BZ4" s="815" t="s">
        <v>10</v>
      </c>
      <c r="CA4" s="816"/>
      <c r="CB4" s="816"/>
      <c r="CC4" s="816"/>
      <c r="CD4" s="816"/>
      <c r="CE4" s="816"/>
      <c r="CF4" s="816"/>
      <c r="CG4" s="816"/>
      <c r="CH4" s="816"/>
      <c r="CI4" s="816"/>
      <c r="CJ4" s="816"/>
      <c r="CK4" s="816"/>
      <c r="CL4" s="816"/>
      <c r="CM4" s="816"/>
      <c r="CN4" s="816"/>
      <c r="CO4" s="816"/>
      <c r="CP4" s="816"/>
      <c r="CQ4" s="816"/>
      <c r="CR4" s="816"/>
      <c r="CS4" s="816"/>
      <c r="CT4" s="816"/>
      <c r="CU4" s="816"/>
      <c r="CV4" s="816"/>
      <c r="CW4" s="816"/>
      <c r="CX4" s="816"/>
      <c r="CY4" s="388"/>
      <c r="CZ4" s="812" t="s">
        <v>25</v>
      </c>
      <c r="DA4" s="812"/>
      <c r="DB4" s="812"/>
      <c r="DC4" s="812"/>
      <c r="DD4" s="812"/>
      <c r="DE4" s="812"/>
      <c r="DF4" s="812"/>
      <c r="DG4" s="812"/>
      <c r="DH4" s="812"/>
      <c r="DI4" s="812"/>
      <c r="DJ4" s="812"/>
      <c r="DK4" s="812"/>
      <c r="DL4" s="812"/>
      <c r="DM4" s="812"/>
      <c r="DN4" s="812"/>
      <c r="DO4" s="812"/>
      <c r="DP4" s="406"/>
      <c r="DQ4" s="821" t="s">
        <v>26</v>
      </c>
      <c r="DR4" s="822"/>
      <c r="DS4" s="822"/>
      <c r="DT4" s="822"/>
      <c r="DU4" s="822"/>
      <c r="DV4" s="822"/>
      <c r="DW4" s="821" t="s">
        <v>27</v>
      </c>
      <c r="DX4" s="822"/>
      <c r="DY4" s="822"/>
      <c r="DZ4" s="822"/>
      <c r="EA4" s="822"/>
      <c r="EB4" s="822"/>
      <c r="EC4" s="821" t="s">
        <v>28</v>
      </c>
      <c r="ED4" s="822"/>
      <c r="EE4" s="822"/>
      <c r="EF4" s="822"/>
      <c r="EG4" s="822"/>
      <c r="EH4" s="822"/>
      <c r="EI4" s="821" t="s">
        <v>29</v>
      </c>
      <c r="EJ4" s="822"/>
      <c r="EK4" s="822"/>
      <c r="EL4" s="822"/>
      <c r="EM4" s="822"/>
      <c r="EN4" s="833"/>
      <c r="EO4" s="406"/>
      <c r="EP4" s="810" t="s">
        <v>30</v>
      </c>
      <c r="EQ4" s="810"/>
      <c r="ER4" s="810"/>
      <c r="ES4" s="810"/>
      <c r="ET4" s="810"/>
      <c r="EU4" s="810"/>
      <c r="EV4" s="810"/>
      <c r="EW4" s="810"/>
      <c r="EX4" s="810"/>
      <c r="EY4" s="810"/>
      <c r="EZ4" s="810"/>
      <c r="FA4" s="810"/>
      <c r="FB4" s="287" t="s">
        <v>104</v>
      </c>
      <c r="FC4" s="288" t="s">
        <v>31</v>
      </c>
      <c r="FD4" s="288" t="s">
        <v>32</v>
      </c>
      <c r="FE4" s="288" t="s">
        <v>33</v>
      </c>
      <c r="FF4" s="288" t="s">
        <v>34</v>
      </c>
      <c r="FG4" s="288" t="s">
        <v>35</v>
      </c>
      <c r="FH4" s="288" t="s">
        <v>36</v>
      </c>
      <c r="FI4" s="288" t="s">
        <v>37</v>
      </c>
      <c r="FJ4" s="807" t="s">
        <v>38</v>
      </c>
      <c r="FK4" s="807"/>
      <c r="FL4" s="288" t="s">
        <v>39</v>
      </c>
      <c r="FM4" s="288" t="s">
        <v>40</v>
      </c>
      <c r="FN4" s="288" t="s">
        <v>41</v>
      </c>
      <c r="FO4" s="288" t="s">
        <v>42</v>
      </c>
      <c r="FP4" s="288" t="s">
        <v>43</v>
      </c>
      <c r="FQ4" s="288" t="s">
        <v>44</v>
      </c>
      <c r="FR4" s="288" t="s">
        <v>45</v>
      </c>
      <c r="FS4" s="288" t="s">
        <v>46</v>
      </c>
      <c r="FT4" s="412"/>
      <c r="FU4" s="27" t="s">
        <v>47</v>
      </c>
      <c r="FV4" s="28">
        <v>1</v>
      </c>
      <c r="FW4" s="28">
        <v>2</v>
      </c>
      <c r="FX4" s="28">
        <v>3</v>
      </c>
      <c r="FY4" s="29">
        <v>4</v>
      </c>
      <c r="FZ4" s="29">
        <v>5</v>
      </c>
      <c r="GA4" s="29">
        <v>6</v>
      </c>
      <c r="GB4" s="29">
        <v>7</v>
      </c>
      <c r="GC4" s="29">
        <v>8</v>
      </c>
      <c r="GD4" s="29">
        <v>9</v>
      </c>
      <c r="GE4" s="29">
        <v>10</v>
      </c>
      <c r="GF4" s="29">
        <v>11</v>
      </c>
      <c r="GG4" s="29">
        <v>12</v>
      </c>
      <c r="GH4" s="29">
        <v>13</v>
      </c>
      <c r="GI4" s="29">
        <v>14</v>
      </c>
      <c r="GJ4" s="29">
        <v>15</v>
      </c>
      <c r="GK4" s="29">
        <v>16</v>
      </c>
      <c r="GL4" s="29">
        <v>17</v>
      </c>
      <c r="GM4" s="29">
        <v>18</v>
      </c>
      <c r="GN4" s="29">
        <v>19</v>
      </c>
      <c r="GO4" s="29">
        <v>20</v>
      </c>
      <c r="GP4" s="29">
        <v>21</v>
      </c>
      <c r="GQ4" s="29">
        <v>22</v>
      </c>
      <c r="GR4" s="29">
        <v>23</v>
      </c>
      <c r="GS4" s="29">
        <v>24</v>
      </c>
      <c r="GT4" s="29">
        <v>25</v>
      </c>
      <c r="GU4" s="29">
        <v>26</v>
      </c>
      <c r="GV4" s="29">
        <v>27</v>
      </c>
      <c r="GW4" s="29">
        <v>28</v>
      </c>
      <c r="GX4" s="29">
        <v>29</v>
      </c>
      <c r="GY4" s="29">
        <v>30</v>
      </c>
      <c r="GZ4" s="29">
        <v>31</v>
      </c>
      <c r="HA4" s="29">
        <v>32</v>
      </c>
      <c r="HB4" s="29">
        <v>33</v>
      </c>
      <c r="HC4" s="29">
        <v>34</v>
      </c>
      <c r="HD4" s="29">
        <v>35</v>
      </c>
      <c r="HE4" s="29">
        <v>36</v>
      </c>
      <c r="HF4" s="29">
        <v>37</v>
      </c>
      <c r="HG4" s="29">
        <v>38</v>
      </c>
      <c r="HH4" s="29">
        <v>39</v>
      </c>
      <c r="HI4" s="29">
        <v>40</v>
      </c>
      <c r="HJ4" s="29">
        <v>41</v>
      </c>
      <c r="HK4" s="30">
        <v>42</v>
      </c>
      <c r="HL4" s="31">
        <v>43</v>
      </c>
      <c r="HM4" s="31">
        <v>44</v>
      </c>
      <c r="HN4" s="31">
        <v>45</v>
      </c>
      <c r="HO4" s="31">
        <v>46</v>
      </c>
      <c r="HP4" s="31">
        <v>47</v>
      </c>
      <c r="HQ4" s="31">
        <v>48</v>
      </c>
      <c r="HR4" s="31">
        <v>49</v>
      </c>
      <c r="HS4" s="31">
        <v>50</v>
      </c>
      <c r="HT4" s="31">
        <v>51</v>
      </c>
      <c r="HU4" s="31">
        <v>52</v>
      </c>
      <c r="HV4" s="31">
        <v>53</v>
      </c>
      <c r="HW4" s="31">
        <v>54</v>
      </c>
      <c r="HX4" s="31">
        <v>55</v>
      </c>
      <c r="HY4" s="31">
        <v>56</v>
      </c>
      <c r="HZ4" s="31">
        <v>57</v>
      </c>
      <c r="IA4" s="31">
        <v>58</v>
      </c>
      <c r="IB4" s="31">
        <v>59</v>
      </c>
      <c r="IC4" s="31">
        <v>60</v>
      </c>
      <c r="ID4" s="31">
        <v>61</v>
      </c>
      <c r="IE4" s="31">
        <v>62</v>
      </c>
      <c r="IF4" s="31">
        <v>63</v>
      </c>
      <c r="IG4" s="31">
        <v>64</v>
      </c>
      <c r="IH4" s="31">
        <v>65</v>
      </c>
      <c r="II4" s="31">
        <v>66</v>
      </c>
      <c r="IJ4" s="31">
        <v>67</v>
      </c>
      <c r="IK4" s="31">
        <v>68</v>
      </c>
      <c r="IL4" s="31">
        <v>69</v>
      </c>
      <c r="IM4" s="31">
        <v>70</v>
      </c>
      <c r="IN4" s="31">
        <v>71</v>
      </c>
      <c r="IO4" s="31">
        <v>72</v>
      </c>
      <c r="IP4" s="31">
        <v>73</v>
      </c>
      <c r="IQ4" s="31">
        <v>74</v>
      </c>
      <c r="IR4" s="31">
        <v>75</v>
      </c>
      <c r="IS4" s="31">
        <v>76</v>
      </c>
      <c r="IT4" s="31">
        <v>77</v>
      </c>
      <c r="IU4" s="31">
        <v>78</v>
      </c>
      <c r="IV4" s="31">
        <v>79</v>
      </c>
      <c r="IW4" s="31">
        <v>80</v>
      </c>
      <c r="IX4" s="31">
        <v>81</v>
      </c>
      <c r="IY4" s="31">
        <v>82</v>
      </c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</row>
    <row r="5" spans="1:377" s="12" customFormat="1" ht="45" hidden="1" customHeight="1" x14ac:dyDescent="0.5">
      <c r="A5" s="32" t="s">
        <v>48</v>
      </c>
      <c r="B5" s="33">
        <v>46083</v>
      </c>
      <c r="C5" s="33" t="s">
        <v>49</v>
      </c>
      <c r="D5" s="313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21"/>
      <c r="AA5" s="35"/>
      <c r="AB5" s="36"/>
      <c r="AC5" s="36"/>
      <c r="AD5" s="35"/>
      <c r="AE5" s="35"/>
      <c r="AF5" s="35"/>
      <c r="AG5" s="35"/>
      <c r="AH5" s="37"/>
      <c r="AI5" s="339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39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89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62"/>
      <c r="DQ5" s="40"/>
      <c r="DR5" s="39"/>
      <c r="DS5" s="39"/>
      <c r="DT5" s="39"/>
      <c r="DU5" s="39"/>
      <c r="DV5" s="39"/>
      <c r="DW5" s="40"/>
      <c r="DX5" s="41"/>
      <c r="DY5" s="39"/>
      <c r="DZ5" s="39"/>
      <c r="EA5" s="39"/>
      <c r="EB5" s="39"/>
      <c r="EC5" s="40"/>
      <c r="ED5" s="39"/>
      <c r="EE5" s="39"/>
      <c r="EF5" s="39"/>
      <c r="EG5" s="40"/>
      <c r="EH5" s="39"/>
      <c r="EI5" s="40"/>
      <c r="EJ5" s="39"/>
      <c r="EK5" s="39"/>
      <c r="EL5" s="39"/>
      <c r="EM5" s="39"/>
      <c r="EN5" s="124"/>
      <c r="EO5" s="389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21"/>
      <c r="FB5" s="42"/>
      <c r="FC5" s="44"/>
      <c r="FD5" s="44"/>
      <c r="FE5" s="45"/>
      <c r="FF5" s="45"/>
      <c r="FG5" s="45"/>
      <c r="FH5" s="44"/>
      <c r="FI5" s="44"/>
      <c r="FJ5" s="44"/>
      <c r="FK5" s="44"/>
      <c r="FL5" s="44"/>
      <c r="FM5" s="44"/>
      <c r="FN5" s="44"/>
      <c r="FO5" s="44"/>
      <c r="FP5" s="44"/>
      <c r="FQ5" s="46"/>
      <c r="FR5" s="46"/>
      <c r="FS5" s="46"/>
      <c r="FT5" s="412"/>
      <c r="FU5" s="47"/>
      <c r="FV5" s="48">
        <f t="shared" ref="FV5:FV36" si="0">COUNTIF($E5:$FS5,"1")</f>
        <v>0</v>
      </c>
      <c r="FW5" s="48">
        <f t="shared" ref="FW5:FW36" si="1">COUNTIF($E5:$FS5,"2")</f>
        <v>0</v>
      </c>
      <c r="FX5" s="48">
        <f t="shared" ref="FX5:FX36" si="2">COUNTIF($E5:$FS5,"3")</f>
        <v>0</v>
      </c>
      <c r="FY5" s="48">
        <f t="shared" ref="FY5:FY36" si="3">COUNTIF($E5:$FS5,"4")</f>
        <v>0</v>
      </c>
      <c r="FZ5" s="48">
        <f t="shared" ref="FZ5:FZ36" si="4">COUNTIF($E5:$FS5,"5")</f>
        <v>0</v>
      </c>
      <c r="GA5" s="48">
        <f t="shared" ref="GA5:GA36" si="5">COUNTIF($E5:$FS5,"6")</f>
        <v>0</v>
      </c>
      <c r="GB5" s="48">
        <f t="shared" ref="GB5:GB36" si="6">COUNTIF($E5:$FS5,"7")</f>
        <v>0</v>
      </c>
      <c r="GC5" s="48">
        <f t="shared" ref="GC5:GC36" si="7">COUNTIF($E5:$FS5,"8")</f>
        <v>0</v>
      </c>
      <c r="GD5" s="48">
        <f t="shared" ref="GD5:GD36" si="8">COUNTIF($E5:$FS5,"9")</f>
        <v>0</v>
      </c>
      <c r="GE5" s="48">
        <f t="shared" ref="GE5:GE36" si="9">COUNTIF($E5:$FS5,"10")</f>
        <v>0</v>
      </c>
      <c r="GF5" s="48">
        <f t="shared" ref="GF5:GF36" si="10">COUNTIF($E5:$FS5,"11")</f>
        <v>0</v>
      </c>
      <c r="GG5" s="48">
        <f t="shared" ref="GG5:GG36" si="11">COUNTIF($E5:$FS5,"12")</f>
        <v>0</v>
      </c>
      <c r="GH5" s="48">
        <f t="shared" ref="GH5:GH36" si="12">COUNTIF($E5:$FS5,"13")</f>
        <v>0</v>
      </c>
      <c r="GI5" s="48">
        <f t="shared" ref="GI5:GI36" si="13">COUNTIF($E5:$FS5,"14")</f>
        <v>0</v>
      </c>
      <c r="GJ5" s="48">
        <f t="shared" ref="GJ5:GJ36" si="14">COUNTIF($E5:$FS5,"15")</f>
        <v>0</v>
      </c>
      <c r="GK5" s="48">
        <f t="shared" ref="GK5:GK36" si="15">COUNTIF($E5:$FS5,"16")</f>
        <v>0</v>
      </c>
      <c r="GL5" s="48">
        <f t="shared" ref="GL5:GL36" si="16">COUNTIF($E5:$FS5,"17")</f>
        <v>0</v>
      </c>
      <c r="GM5" s="48">
        <f t="shared" ref="GM5:GM36" si="17">COUNTIF($E5:$FS5,"18")</f>
        <v>0</v>
      </c>
      <c r="GN5" s="48">
        <f t="shared" ref="GN5:GN36" si="18">COUNTIF($E5:$FS5,"19")</f>
        <v>0</v>
      </c>
      <c r="GO5" s="48">
        <f t="shared" ref="GO5:GO36" si="19">COUNTIF($E5:$FS5,"20")</f>
        <v>0</v>
      </c>
      <c r="GP5" s="48">
        <f t="shared" ref="GP5:GP36" si="20">COUNTIF($E5:$FS5,"21")</f>
        <v>0</v>
      </c>
      <c r="GQ5" s="48">
        <f t="shared" ref="GQ5:GQ36" si="21">COUNTIF($E5:$FS5,"22")</f>
        <v>0</v>
      </c>
      <c r="GR5" s="48">
        <f t="shared" ref="GR5:GR36" si="22">COUNTIF($E5:$FS5,"23")</f>
        <v>0</v>
      </c>
      <c r="GS5" s="48">
        <f t="shared" ref="GS5:GS36" si="23">COUNTIF($E5:$FS5,"24")</f>
        <v>0</v>
      </c>
      <c r="GT5" s="48">
        <f t="shared" ref="GT5:GT36" si="24">COUNTIF($E5:$FS5,"25")</f>
        <v>0</v>
      </c>
      <c r="GU5" s="48">
        <f t="shared" ref="GU5:GU36" si="25">COUNTIF($E5:$FS5,"26")</f>
        <v>0</v>
      </c>
      <c r="GV5" s="48">
        <f t="shared" ref="GV5:GV36" si="26">COUNTIF($E5:$FS5,"27")</f>
        <v>0</v>
      </c>
      <c r="GW5" s="48">
        <f t="shared" ref="GW5:GW36" si="27">COUNTIF($E5:$FS5,"28")</f>
        <v>0</v>
      </c>
      <c r="GX5" s="48">
        <f t="shared" ref="GX5:GX36" si="28">COUNTIF($E5:$FS5,"29")</f>
        <v>0</v>
      </c>
      <c r="GY5" s="48">
        <f t="shared" ref="GY5:GY36" si="29">COUNTIF($E5:$FS5,"30")</f>
        <v>0</v>
      </c>
      <c r="GZ5" s="48">
        <f t="shared" ref="GZ5:GZ36" si="30">COUNTIF($E5:$FS5,"31")</f>
        <v>0</v>
      </c>
      <c r="HA5" s="48">
        <f t="shared" ref="HA5:HA36" si="31">COUNTIF($E5:$FS5,"32")</f>
        <v>0</v>
      </c>
      <c r="HB5" s="48">
        <f t="shared" ref="HB5:HB36" si="32">COUNTIF($E5:$FS5,"33")</f>
        <v>0</v>
      </c>
      <c r="HC5" s="48">
        <f t="shared" ref="HC5:HC36" si="33">COUNTIF($E5:$FS5,"34")</f>
        <v>0</v>
      </c>
      <c r="HD5" s="48">
        <f t="shared" ref="HD5:HD36" si="34">COUNTIF($E5:$FS5,"35")</f>
        <v>0</v>
      </c>
      <c r="HE5" s="48">
        <f t="shared" ref="HE5:HE36" si="35">COUNTIF($E5:$FS5,"36")</f>
        <v>0</v>
      </c>
      <c r="HF5" s="48">
        <f t="shared" ref="HF5:HF36" si="36">COUNTIF($E5:$FS5,"37")</f>
        <v>0</v>
      </c>
      <c r="HG5" s="48">
        <f t="shared" ref="HG5:HG36" si="37">COUNTIF($E5:$FS5,"38")</f>
        <v>0</v>
      </c>
      <c r="HH5" s="48">
        <f t="shared" ref="HH5:HH36" si="38">COUNTIF($E5:$FS5,"39")</f>
        <v>0</v>
      </c>
      <c r="HI5" s="48">
        <f t="shared" ref="HI5:HI36" si="39">COUNTIF($E5:$FS5,"40")</f>
        <v>0</v>
      </c>
      <c r="HJ5" s="48">
        <f t="shared" ref="HJ5:HJ36" si="40">COUNTIF($E5:$FS5,"41")</f>
        <v>0</v>
      </c>
      <c r="HK5" s="48">
        <f t="shared" ref="HK5:HK36" si="41">COUNTIF($E5:$FS5,"42")</f>
        <v>0</v>
      </c>
      <c r="HL5" s="48">
        <f t="shared" ref="HL5:HL36" si="42">COUNTIF($E5:$FS5,"43")</f>
        <v>0</v>
      </c>
      <c r="HM5" s="48">
        <f t="shared" ref="HM5:HM36" si="43">COUNTIF($E5:$FS5,"44")</f>
        <v>0</v>
      </c>
      <c r="HN5" s="48">
        <f t="shared" ref="HN5:HN36" si="44">COUNTIF($E5:$FS5,"45")</f>
        <v>0</v>
      </c>
      <c r="HO5" s="48">
        <f t="shared" ref="HO5:HO36" si="45">COUNTIF($E5:$FS5,"46")</f>
        <v>0</v>
      </c>
      <c r="HP5" s="48">
        <f t="shared" ref="HP5:HP36" si="46">COUNTIF($E5:$FS5,"47")</f>
        <v>0</v>
      </c>
      <c r="HQ5" s="48">
        <f t="shared" ref="HQ5:HQ36" si="47">COUNTIF($E5:$FS5,"48")</f>
        <v>0</v>
      </c>
      <c r="HR5" s="48">
        <f t="shared" ref="HR5:HR36" si="48">COUNTIF($E5:$FS5,"49")</f>
        <v>0</v>
      </c>
      <c r="HS5" s="48">
        <f t="shared" ref="HS5:HS36" si="49">COUNTIF($E5:$FS5,"50")</f>
        <v>0</v>
      </c>
      <c r="HT5" s="48">
        <f t="shared" ref="HT5:HT36" si="50">COUNTIF($E5:$FS5,"51")</f>
        <v>0</v>
      </c>
      <c r="HU5" s="48">
        <f t="shared" ref="HU5:HU36" si="51">COUNTIF($E5:$FS5,"52")</f>
        <v>0</v>
      </c>
      <c r="HV5" s="48">
        <f t="shared" ref="HV5:HV36" si="52">COUNTIF($E5:$FS5,"53")</f>
        <v>0</v>
      </c>
      <c r="HW5" s="48">
        <f t="shared" ref="HW5:HW36" si="53">COUNTIF($E5:$FS5,"54")</f>
        <v>0</v>
      </c>
      <c r="HX5" s="48">
        <f t="shared" ref="HX5:HX36" si="54">COUNTIF($E5:$FS5,"55")</f>
        <v>0</v>
      </c>
      <c r="HY5" s="48">
        <f t="shared" ref="HY5:HY36" si="55">COUNTIF($E5:$FS5,"56")</f>
        <v>0</v>
      </c>
      <c r="HZ5" s="48">
        <f t="shared" ref="HZ5:HZ36" si="56">COUNTIF($E5:$FS5,"57")</f>
        <v>0</v>
      </c>
      <c r="IA5" s="48">
        <f t="shared" ref="IA5:IA36" si="57">COUNTIF($E5:$FS5,"58")</f>
        <v>0</v>
      </c>
      <c r="IB5" s="48">
        <f t="shared" ref="IB5:IB36" si="58">COUNTIF($E5:$FS5,"59")</f>
        <v>0</v>
      </c>
      <c r="IC5" s="48">
        <f t="shared" ref="IC5:IC36" si="59">COUNTIF($E5:$FS5,"60")</f>
        <v>0</v>
      </c>
      <c r="ID5" s="48">
        <f t="shared" ref="ID5:ID36" si="60">COUNTIF($E5:$FS5,"61")</f>
        <v>0</v>
      </c>
      <c r="IE5" s="48">
        <f t="shared" ref="IE5:IE36" si="61">COUNTIF($E5:$FS5,"62")</f>
        <v>0</v>
      </c>
      <c r="IF5" s="48">
        <f t="shared" ref="IF5:IF36" si="62">COUNTIF($E5:$FS5,"63")</f>
        <v>0</v>
      </c>
      <c r="IG5" s="48">
        <f t="shared" ref="IG5:IG36" si="63">COUNTIF($E5:$FS5,"64")</f>
        <v>0</v>
      </c>
      <c r="IH5" s="48">
        <f t="shared" ref="IH5:IH36" si="64">COUNTIF($E5:$FS5,"65")</f>
        <v>0</v>
      </c>
      <c r="II5" s="48">
        <f t="shared" ref="II5:II36" si="65">COUNTIF($E5:$FS5,"66")</f>
        <v>0</v>
      </c>
      <c r="IJ5" s="48">
        <f t="shared" ref="IJ5:IJ36" si="66">COUNTIF($E5:$FS5,"67")</f>
        <v>0</v>
      </c>
      <c r="IK5" s="48">
        <f t="shared" ref="IK5:IK36" si="67">COUNTIF($E5:$FS5,"68")</f>
        <v>0</v>
      </c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</row>
    <row r="6" spans="1:377" s="12" customFormat="1" ht="39" hidden="1" customHeight="1" x14ac:dyDescent="0.5">
      <c r="A6" s="32"/>
      <c r="B6" s="33"/>
      <c r="C6" s="33" t="s">
        <v>50</v>
      </c>
      <c r="D6" s="313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21"/>
      <c r="AA6" s="34"/>
      <c r="AB6" s="49"/>
      <c r="AC6" s="49"/>
      <c r="AD6" s="34"/>
      <c r="AE6" s="34"/>
      <c r="AF6" s="34"/>
      <c r="AG6" s="34"/>
      <c r="AH6" s="50"/>
      <c r="AI6" s="34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340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67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364"/>
      <c r="DQ6" s="53"/>
      <c r="DR6" s="52"/>
      <c r="DS6" s="52"/>
      <c r="DT6" s="52"/>
      <c r="DU6" s="52"/>
      <c r="DV6" s="52"/>
      <c r="DW6" s="53"/>
      <c r="DX6" s="54"/>
      <c r="DY6" s="52"/>
      <c r="DZ6" s="52"/>
      <c r="EA6" s="52"/>
      <c r="EB6" s="52"/>
      <c r="EC6" s="53"/>
      <c r="ED6" s="52"/>
      <c r="EE6" s="52"/>
      <c r="EF6" s="52"/>
      <c r="EG6" s="53"/>
      <c r="EH6" s="52"/>
      <c r="EI6" s="53"/>
      <c r="EJ6" s="52"/>
      <c r="EK6" s="52"/>
      <c r="EL6" s="52"/>
      <c r="EM6" s="52"/>
      <c r="EN6" s="85"/>
      <c r="EO6" s="367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21"/>
      <c r="FB6" s="55"/>
      <c r="FC6" s="43"/>
      <c r="FD6" s="43"/>
      <c r="FE6" s="56"/>
      <c r="FF6" s="56"/>
      <c r="FG6" s="56"/>
      <c r="FH6" s="43"/>
      <c r="FI6" s="43"/>
      <c r="FJ6" s="43"/>
      <c r="FK6" s="43"/>
      <c r="FL6" s="43"/>
      <c r="FM6" s="43"/>
      <c r="FN6" s="43"/>
      <c r="FO6" s="43"/>
      <c r="FP6" s="43"/>
      <c r="FQ6" s="57"/>
      <c r="FR6" s="57"/>
      <c r="FS6" s="57"/>
      <c r="FT6" s="412"/>
      <c r="FU6" s="47"/>
      <c r="FV6" s="48">
        <f t="shared" si="0"/>
        <v>0</v>
      </c>
      <c r="FW6" s="48">
        <f t="shared" si="1"/>
        <v>0</v>
      </c>
      <c r="FX6" s="48">
        <f t="shared" si="2"/>
        <v>0</v>
      </c>
      <c r="FY6" s="48">
        <f t="shared" si="3"/>
        <v>0</v>
      </c>
      <c r="FZ6" s="48">
        <f t="shared" si="4"/>
        <v>0</v>
      </c>
      <c r="GA6" s="48">
        <f t="shared" si="5"/>
        <v>0</v>
      </c>
      <c r="GB6" s="48">
        <f t="shared" si="6"/>
        <v>0</v>
      </c>
      <c r="GC6" s="48">
        <f t="shared" si="7"/>
        <v>0</v>
      </c>
      <c r="GD6" s="48">
        <f t="shared" si="8"/>
        <v>0</v>
      </c>
      <c r="GE6" s="48">
        <f t="shared" si="9"/>
        <v>0</v>
      </c>
      <c r="GF6" s="48">
        <f t="shared" si="10"/>
        <v>0</v>
      </c>
      <c r="GG6" s="48">
        <f t="shared" si="11"/>
        <v>0</v>
      </c>
      <c r="GH6" s="48">
        <f t="shared" si="12"/>
        <v>0</v>
      </c>
      <c r="GI6" s="48">
        <f t="shared" si="13"/>
        <v>0</v>
      </c>
      <c r="GJ6" s="48">
        <f t="shared" si="14"/>
        <v>0</v>
      </c>
      <c r="GK6" s="48">
        <f t="shared" si="15"/>
        <v>0</v>
      </c>
      <c r="GL6" s="48">
        <f t="shared" si="16"/>
        <v>0</v>
      </c>
      <c r="GM6" s="48">
        <f t="shared" si="17"/>
        <v>0</v>
      </c>
      <c r="GN6" s="48">
        <f t="shared" si="18"/>
        <v>0</v>
      </c>
      <c r="GO6" s="48">
        <f t="shared" si="19"/>
        <v>0</v>
      </c>
      <c r="GP6" s="48">
        <f t="shared" si="20"/>
        <v>0</v>
      </c>
      <c r="GQ6" s="48">
        <f t="shared" si="21"/>
        <v>0</v>
      </c>
      <c r="GR6" s="48">
        <f t="shared" si="22"/>
        <v>0</v>
      </c>
      <c r="GS6" s="48">
        <f t="shared" si="23"/>
        <v>0</v>
      </c>
      <c r="GT6" s="48">
        <f t="shared" si="24"/>
        <v>0</v>
      </c>
      <c r="GU6" s="48">
        <f t="shared" si="25"/>
        <v>0</v>
      </c>
      <c r="GV6" s="48">
        <f t="shared" si="26"/>
        <v>0</v>
      </c>
      <c r="GW6" s="48">
        <f t="shared" si="27"/>
        <v>0</v>
      </c>
      <c r="GX6" s="48">
        <f t="shared" si="28"/>
        <v>0</v>
      </c>
      <c r="GY6" s="48">
        <f t="shared" si="29"/>
        <v>0</v>
      </c>
      <c r="GZ6" s="48">
        <f t="shared" si="30"/>
        <v>0</v>
      </c>
      <c r="HA6" s="48">
        <f t="shared" si="31"/>
        <v>0</v>
      </c>
      <c r="HB6" s="48">
        <f t="shared" si="32"/>
        <v>0</v>
      </c>
      <c r="HC6" s="48">
        <f t="shared" si="33"/>
        <v>0</v>
      </c>
      <c r="HD6" s="48">
        <f t="shared" si="34"/>
        <v>0</v>
      </c>
      <c r="HE6" s="48">
        <f t="shared" si="35"/>
        <v>0</v>
      </c>
      <c r="HF6" s="48">
        <f t="shared" si="36"/>
        <v>0</v>
      </c>
      <c r="HG6" s="48">
        <f t="shared" si="37"/>
        <v>0</v>
      </c>
      <c r="HH6" s="48">
        <f t="shared" si="38"/>
        <v>0</v>
      </c>
      <c r="HI6" s="48">
        <f t="shared" si="39"/>
        <v>0</v>
      </c>
      <c r="HJ6" s="48">
        <f t="shared" si="40"/>
        <v>0</v>
      </c>
      <c r="HK6" s="48">
        <f t="shared" si="41"/>
        <v>0</v>
      </c>
      <c r="HL6" s="48">
        <f t="shared" si="42"/>
        <v>0</v>
      </c>
      <c r="HM6" s="48">
        <f t="shared" si="43"/>
        <v>0</v>
      </c>
      <c r="HN6" s="48">
        <f t="shared" si="44"/>
        <v>0</v>
      </c>
      <c r="HO6" s="48">
        <f t="shared" si="45"/>
        <v>0</v>
      </c>
      <c r="HP6" s="48">
        <f t="shared" si="46"/>
        <v>0</v>
      </c>
      <c r="HQ6" s="48">
        <f t="shared" si="47"/>
        <v>0</v>
      </c>
      <c r="HR6" s="48">
        <f t="shared" si="48"/>
        <v>0</v>
      </c>
      <c r="HS6" s="48">
        <f t="shared" si="49"/>
        <v>0</v>
      </c>
      <c r="HT6" s="48">
        <f t="shared" si="50"/>
        <v>0</v>
      </c>
      <c r="HU6" s="48">
        <f t="shared" si="51"/>
        <v>0</v>
      </c>
      <c r="HV6" s="48">
        <f t="shared" si="52"/>
        <v>0</v>
      </c>
      <c r="HW6" s="48">
        <f t="shared" si="53"/>
        <v>0</v>
      </c>
      <c r="HX6" s="48">
        <f t="shared" si="54"/>
        <v>0</v>
      </c>
      <c r="HY6" s="48">
        <f t="shared" si="55"/>
        <v>0</v>
      </c>
      <c r="HZ6" s="48">
        <f t="shared" si="56"/>
        <v>0</v>
      </c>
      <c r="IA6" s="48">
        <f t="shared" si="57"/>
        <v>0</v>
      </c>
      <c r="IB6" s="48">
        <f t="shared" si="58"/>
        <v>0</v>
      </c>
      <c r="IC6" s="48">
        <f t="shared" si="59"/>
        <v>0</v>
      </c>
      <c r="ID6" s="48">
        <f t="shared" si="60"/>
        <v>0</v>
      </c>
      <c r="IE6" s="48">
        <f t="shared" si="61"/>
        <v>0</v>
      </c>
      <c r="IF6" s="48">
        <f t="shared" si="62"/>
        <v>0</v>
      </c>
      <c r="IG6" s="48">
        <f t="shared" si="63"/>
        <v>0</v>
      </c>
      <c r="IH6" s="48">
        <f t="shared" si="64"/>
        <v>0</v>
      </c>
      <c r="II6" s="48">
        <f t="shared" si="65"/>
        <v>0</v>
      </c>
      <c r="IJ6" s="48">
        <f t="shared" si="66"/>
        <v>0</v>
      </c>
      <c r="IK6" s="48">
        <f t="shared" si="67"/>
        <v>0</v>
      </c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</row>
    <row r="7" spans="1:377" s="12" customFormat="1" ht="34.5" hidden="1" customHeight="1" x14ac:dyDescent="0.5">
      <c r="A7" s="32" t="s">
        <v>51</v>
      </c>
      <c r="B7" s="33">
        <v>46084</v>
      </c>
      <c r="C7" s="33" t="s">
        <v>49</v>
      </c>
      <c r="D7" s="313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21"/>
      <c r="AA7" s="34"/>
      <c r="AB7" s="49"/>
      <c r="AC7" s="49"/>
      <c r="AD7" s="34"/>
      <c r="AE7" s="34"/>
      <c r="AF7" s="34"/>
      <c r="AG7" s="34"/>
      <c r="AH7" s="50"/>
      <c r="AI7" s="34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340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67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364"/>
      <c r="DQ7" s="53"/>
      <c r="DR7" s="52"/>
      <c r="DS7" s="52"/>
      <c r="DT7" s="52"/>
      <c r="DU7" s="52"/>
      <c r="DV7" s="52"/>
      <c r="DW7" s="53"/>
      <c r="DX7" s="54"/>
      <c r="DY7" s="52"/>
      <c r="DZ7" s="52"/>
      <c r="EA7" s="52"/>
      <c r="EB7" s="52"/>
      <c r="EC7" s="53"/>
      <c r="ED7" s="52"/>
      <c r="EE7" s="52"/>
      <c r="EF7" s="52"/>
      <c r="EG7" s="53"/>
      <c r="EH7" s="52"/>
      <c r="EI7" s="53"/>
      <c r="EJ7" s="52"/>
      <c r="EK7" s="52"/>
      <c r="EL7" s="52"/>
      <c r="EM7" s="52"/>
      <c r="EN7" s="85"/>
      <c r="EO7" s="367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21"/>
      <c r="FB7" s="55"/>
      <c r="FC7" s="43"/>
      <c r="FD7" s="43"/>
      <c r="FE7" s="56"/>
      <c r="FF7" s="56"/>
      <c r="FG7" s="56"/>
      <c r="FH7" s="43"/>
      <c r="FI7" s="43"/>
      <c r="FJ7" s="43"/>
      <c r="FK7" s="43"/>
      <c r="FL7" s="43"/>
      <c r="FM7" s="43"/>
      <c r="FN7" s="43"/>
      <c r="FO7" s="43"/>
      <c r="FP7" s="43"/>
      <c r="FQ7" s="57"/>
      <c r="FR7" s="57"/>
      <c r="FS7" s="57"/>
      <c r="FT7" s="412"/>
      <c r="FU7" s="47"/>
      <c r="FV7" s="48">
        <f t="shared" si="0"/>
        <v>0</v>
      </c>
      <c r="FW7" s="48">
        <f t="shared" si="1"/>
        <v>0</v>
      </c>
      <c r="FX7" s="48">
        <f t="shared" si="2"/>
        <v>0</v>
      </c>
      <c r="FY7" s="48">
        <f t="shared" si="3"/>
        <v>0</v>
      </c>
      <c r="FZ7" s="48">
        <f t="shared" si="4"/>
        <v>0</v>
      </c>
      <c r="GA7" s="48">
        <f t="shared" si="5"/>
        <v>0</v>
      </c>
      <c r="GB7" s="48">
        <f t="shared" si="6"/>
        <v>0</v>
      </c>
      <c r="GC7" s="48">
        <f t="shared" si="7"/>
        <v>0</v>
      </c>
      <c r="GD7" s="48">
        <f t="shared" si="8"/>
        <v>0</v>
      </c>
      <c r="GE7" s="48">
        <f t="shared" si="9"/>
        <v>0</v>
      </c>
      <c r="GF7" s="48">
        <f t="shared" si="10"/>
        <v>0</v>
      </c>
      <c r="GG7" s="48">
        <f t="shared" si="11"/>
        <v>0</v>
      </c>
      <c r="GH7" s="48">
        <f t="shared" si="12"/>
        <v>0</v>
      </c>
      <c r="GI7" s="48">
        <f t="shared" si="13"/>
        <v>0</v>
      </c>
      <c r="GJ7" s="48">
        <f t="shared" si="14"/>
        <v>0</v>
      </c>
      <c r="GK7" s="48">
        <f t="shared" si="15"/>
        <v>0</v>
      </c>
      <c r="GL7" s="48">
        <f t="shared" si="16"/>
        <v>0</v>
      </c>
      <c r="GM7" s="48">
        <f t="shared" si="17"/>
        <v>0</v>
      </c>
      <c r="GN7" s="48">
        <f t="shared" si="18"/>
        <v>0</v>
      </c>
      <c r="GO7" s="48">
        <f t="shared" si="19"/>
        <v>0</v>
      </c>
      <c r="GP7" s="48">
        <f t="shared" si="20"/>
        <v>0</v>
      </c>
      <c r="GQ7" s="48">
        <f t="shared" si="21"/>
        <v>0</v>
      </c>
      <c r="GR7" s="48">
        <f t="shared" si="22"/>
        <v>0</v>
      </c>
      <c r="GS7" s="48">
        <f t="shared" si="23"/>
        <v>0</v>
      </c>
      <c r="GT7" s="48">
        <f t="shared" si="24"/>
        <v>0</v>
      </c>
      <c r="GU7" s="48">
        <f t="shared" si="25"/>
        <v>0</v>
      </c>
      <c r="GV7" s="48">
        <f t="shared" si="26"/>
        <v>0</v>
      </c>
      <c r="GW7" s="48">
        <f t="shared" si="27"/>
        <v>0</v>
      </c>
      <c r="GX7" s="48">
        <f t="shared" si="28"/>
        <v>0</v>
      </c>
      <c r="GY7" s="48">
        <f t="shared" si="29"/>
        <v>0</v>
      </c>
      <c r="GZ7" s="48">
        <f t="shared" si="30"/>
        <v>0</v>
      </c>
      <c r="HA7" s="48">
        <f t="shared" si="31"/>
        <v>0</v>
      </c>
      <c r="HB7" s="48">
        <f t="shared" si="32"/>
        <v>0</v>
      </c>
      <c r="HC7" s="48">
        <f t="shared" si="33"/>
        <v>0</v>
      </c>
      <c r="HD7" s="48">
        <f t="shared" si="34"/>
        <v>0</v>
      </c>
      <c r="HE7" s="48">
        <f t="shared" si="35"/>
        <v>0</v>
      </c>
      <c r="HF7" s="48">
        <f t="shared" si="36"/>
        <v>0</v>
      </c>
      <c r="HG7" s="48">
        <f t="shared" si="37"/>
        <v>0</v>
      </c>
      <c r="HH7" s="48">
        <f t="shared" si="38"/>
        <v>0</v>
      </c>
      <c r="HI7" s="48">
        <f t="shared" si="39"/>
        <v>0</v>
      </c>
      <c r="HJ7" s="48">
        <f t="shared" si="40"/>
        <v>0</v>
      </c>
      <c r="HK7" s="48">
        <f t="shared" si="41"/>
        <v>0</v>
      </c>
      <c r="HL7" s="48">
        <f t="shared" si="42"/>
        <v>0</v>
      </c>
      <c r="HM7" s="48">
        <f t="shared" si="43"/>
        <v>0</v>
      </c>
      <c r="HN7" s="48">
        <f t="shared" si="44"/>
        <v>0</v>
      </c>
      <c r="HO7" s="48">
        <f t="shared" si="45"/>
        <v>0</v>
      </c>
      <c r="HP7" s="48">
        <f t="shared" si="46"/>
        <v>0</v>
      </c>
      <c r="HQ7" s="48">
        <f t="shared" si="47"/>
        <v>0</v>
      </c>
      <c r="HR7" s="48">
        <f t="shared" si="48"/>
        <v>0</v>
      </c>
      <c r="HS7" s="48">
        <f t="shared" si="49"/>
        <v>0</v>
      </c>
      <c r="HT7" s="48">
        <f t="shared" si="50"/>
        <v>0</v>
      </c>
      <c r="HU7" s="48">
        <f t="shared" si="51"/>
        <v>0</v>
      </c>
      <c r="HV7" s="48">
        <f t="shared" si="52"/>
        <v>0</v>
      </c>
      <c r="HW7" s="48">
        <f t="shared" si="53"/>
        <v>0</v>
      </c>
      <c r="HX7" s="48">
        <f t="shared" si="54"/>
        <v>0</v>
      </c>
      <c r="HY7" s="48">
        <f t="shared" si="55"/>
        <v>0</v>
      </c>
      <c r="HZ7" s="48">
        <f t="shared" si="56"/>
        <v>0</v>
      </c>
      <c r="IA7" s="48">
        <f t="shared" si="57"/>
        <v>0</v>
      </c>
      <c r="IB7" s="48">
        <f t="shared" si="58"/>
        <v>0</v>
      </c>
      <c r="IC7" s="48">
        <f t="shared" si="59"/>
        <v>0</v>
      </c>
      <c r="ID7" s="48">
        <f t="shared" si="60"/>
        <v>0</v>
      </c>
      <c r="IE7" s="48">
        <f t="shared" si="61"/>
        <v>0</v>
      </c>
      <c r="IF7" s="48">
        <f t="shared" si="62"/>
        <v>0</v>
      </c>
      <c r="IG7" s="48">
        <f t="shared" si="63"/>
        <v>0</v>
      </c>
      <c r="IH7" s="48">
        <f t="shared" si="64"/>
        <v>0</v>
      </c>
      <c r="II7" s="48">
        <f t="shared" si="65"/>
        <v>0</v>
      </c>
      <c r="IJ7" s="48">
        <f t="shared" si="66"/>
        <v>0</v>
      </c>
      <c r="IK7" s="48">
        <f t="shared" si="67"/>
        <v>0</v>
      </c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</row>
    <row r="8" spans="1:377" s="12" customFormat="1" ht="39" hidden="1" customHeight="1" x14ac:dyDescent="0.5">
      <c r="A8" s="32"/>
      <c r="B8" s="33"/>
      <c r="C8" s="33" t="s">
        <v>50</v>
      </c>
      <c r="D8" s="313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21"/>
      <c r="AA8" s="34"/>
      <c r="AB8" s="49"/>
      <c r="AC8" s="49"/>
      <c r="AD8" s="34"/>
      <c r="AE8" s="34"/>
      <c r="AF8" s="34"/>
      <c r="AG8" s="34"/>
      <c r="AH8" s="50"/>
      <c r="AI8" s="34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340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67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364"/>
      <c r="DQ8" s="53"/>
      <c r="DR8" s="52"/>
      <c r="DS8" s="52"/>
      <c r="DT8" s="52"/>
      <c r="DU8" s="52"/>
      <c r="DV8" s="52"/>
      <c r="DW8" s="53"/>
      <c r="DX8" s="54"/>
      <c r="DY8" s="52"/>
      <c r="DZ8" s="52"/>
      <c r="EA8" s="52"/>
      <c r="EB8" s="52"/>
      <c r="EC8" s="53"/>
      <c r="ED8" s="52"/>
      <c r="EE8" s="52"/>
      <c r="EF8" s="52"/>
      <c r="EG8" s="53"/>
      <c r="EH8" s="52"/>
      <c r="EI8" s="53"/>
      <c r="EJ8" s="52"/>
      <c r="EK8" s="52"/>
      <c r="EL8" s="52"/>
      <c r="EM8" s="52"/>
      <c r="EN8" s="85"/>
      <c r="EO8" s="367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21"/>
      <c r="FB8" s="55"/>
      <c r="FC8" s="43"/>
      <c r="FD8" s="43"/>
      <c r="FE8" s="56"/>
      <c r="FF8" s="56"/>
      <c r="FG8" s="56"/>
      <c r="FH8" s="43"/>
      <c r="FI8" s="43"/>
      <c r="FJ8" s="43"/>
      <c r="FK8" s="43"/>
      <c r="FL8" s="43"/>
      <c r="FM8" s="43"/>
      <c r="FN8" s="43"/>
      <c r="FO8" s="43"/>
      <c r="FP8" s="43"/>
      <c r="FQ8" s="57"/>
      <c r="FR8" s="57"/>
      <c r="FS8" s="57"/>
      <c r="FT8" s="412"/>
      <c r="FU8" s="47"/>
      <c r="FV8" s="48">
        <f t="shared" si="0"/>
        <v>0</v>
      </c>
      <c r="FW8" s="48">
        <f t="shared" si="1"/>
        <v>0</v>
      </c>
      <c r="FX8" s="48">
        <f t="shared" si="2"/>
        <v>0</v>
      </c>
      <c r="FY8" s="48">
        <f t="shared" si="3"/>
        <v>0</v>
      </c>
      <c r="FZ8" s="48">
        <f t="shared" si="4"/>
        <v>0</v>
      </c>
      <c r="GA8" s="48">
        <f t="shared" si="5"/>
        <v>0</v>
      </c>
      <c r="GB8" s="48">
        <f t="shared" si="6"/>
        <v>0</v>
      </c>
      <c r="GC8" s="48">
        <f t="shared" si="7"/>
        <v>0</v>
      </c>
      <c r="GD8" s="48">
        <f t="shared" si="8"/>
        <v>0</v>
      </c>
      <c r="GE8" s="48">
        <f t="shared" si="9"/>
        <v>0</v>
      </c>
      <c r="GF8" s="48">
        <f t="shared" si="10"/>
        <v>0</v>
      </c>
      <c r="GG8" s="48">
        <f t="shared" si="11"/>
        <v>0</v>
      </c>
      <c r="GH8" s="48">
        <f t="shared" si="12"/>
        <v>0</v>
      </c>
      <c r="GI8" s="48">
        <f t="shared" si="13"/>
        <v>0</v>
      </c>
      <c r="GJ8" s="48">
        <f t="shared" si="14"/>
        <v>0</v>
      </c>
      <c r="GK8" s="48">
        <f t="shared" si="15"/>
        <v>0</v>
      </c>
      <c r="GL8" s="48">
        <f t="shared" si="16"/>
        <v>0</v>
      </c>
      <c r="GM8" s="48">
        <f t="shared" si="17"/>
        <v>0</v>
      </c>
      <c r="GN8" s="48">
        <f t="shared" si="18"/>
        <v>0</v>
      </c>
      <c r="GO8" s="48">
        <f t="shared" si="19"/>
        <v>0</v>
      </c>
      <c r="GP8" s="48">
        <f t="shared" si="20"/>
        <v>0</v>
      </c>
      <c r="GQ8" s="48">
        <f t="shared" si="21"/>
        <v>0</v>
      </c>
      <c r="GR8" s="48">
        <f t="shared" si="22"/>
        <v>0</v>
      </c>
      <c r="GS8" s="48">
        <f t="shared" si="23"/>
        <v>0</v>
      </c>
      <c r="GT8" s="48">
        <f t="shared" si="24"/>
        <v>0</v>
      </c>
      <c r="GU8" s="48">
        <f t="shared" si="25"/>
        <v>0</v>
      </c>
      <c r="GV8" s="48">
        <f t="shared" si="26"/>
        <v>0</v>
      </c>
      <c r="GW8" s="48">
        <f t="shared" si="27"/>
        <v>0</v>
      </c>
      <c r="GX8" s="48">
        <f t="shared" si="28"/>
        <v>0</v>
      </c>
      <c r="GY8" s="48">
        <f t="shared" si="29"/>
        <v>0</v>
      </c>
      <c r="GZ8" s="48">
        <f t="shared" si="30"/>
        <v>0</v>
      </c>
      <c r="HA8" s="48">
        <f t="shared" si="31"/>
        <v>0</v>
      </c>
      <c r="HB8" s="48">
        <f t="shared" si="32"/>
        <v>0</v>
      </c>
      <c r="HC8" s="48">
        <f t="shared" si="33"/>
        <v>0</v>
      </c>
      <c r="HD8" s="48">
        <f t="shared" si="34"/>
        <v>0</v>
      </c>
      <c r="HE8" s="48">
        <f t="shared" si="35"/>
        <v>0</v>
      </c>
      <c r="HF8" s="48">
        <f t="shared" si="36"/>
        <v>0</v>
      </c>
      <c r="HG8" s="48">
        <f t="shared" si="37"/>
        <v>0</v>
      </c>
      <c r="HH8" s="48">
        <f t="shared" si="38"/>
        <v>0</v>
      </c>
      <c r="HI8" s="48">
        <f t="shared" si="39"/>
        <v>0</v>
      </c>
      <c r="HJ8" s="48">
        <f t="shared" si="40"/>
        <v>0</v>
      </c>
      <c r="HK8" s="48">
        <f t="shared" si="41"/>
        <v>0</v>
      </c>
      <c r="HL8" s="48">
        <f t="shared" si="42"/>
        <v>0</v>
      </c>
      <c r="HM8" s="48">
        <f t="shared" si="43"/>
        <v>0</v>
      </c>
      <c r="HN8" s="48">
        <f t="shared" si="44"/>
        <v>0</v>
      </c>
      <c r="HO8" s="48">
        <f t="shared" si="45"/>
        <v>0</v>
      </c>
      <c r="HP8" s="48">
        <f t="shared" si="46"/>
        <v>0</v>
      </c>
      <c r="HQ8" s="48">
        <f t="shared" si="47"/>
        <v>0</v>
      </c>
      <c r="HR8" s="48">
        <f t="shared" si="48"/>
        <v>0</v>
      </c>
      <c r="HS8" s="48">
        <f t="shared" si="49"/>
        <v>0</v>
      </c>
      <c r="HT8" s="48">
        <f t="shared" si="50"/>
        <v>0</v>
      </c>
      <c r="HU8" s="48">
        <f t="shared" si="51"/>
        <v>0</v>
      </c>
      <c r="HV8" s="48">
        <f t="shared" si="52"/>
        <v>0</v>
      </c>
      <c r="HW8" s="48">
        <f t="shared" si="53"/>
        <v>0</v>
      </c>
      <c r="HX8" s="48">
        <f t="shared" si="54"/>
        <v>0</v>
      </c>
      <c r="HY8" s="48">
        <f t="shared" si="55"/>
        <v>0</v>
      </c>
      <c r="HZ8" s="48">
        <f t="shared" si="56"/>
        <v>0</v>
      </c>
      <c r="IA8" s="48">
        <f t="shared" si="57"/>
        <v>0</v>
      </c>
      <c r="IB8" s="48">
        <f t="shared" si="58"/>
        <v>0</v>
      </c>
      <c r="IC8" s="48">
        <f t="shared" si="59"/>
        <v>0</v>
      </c>
      <c r="ID8" s="48">
        <f t="shared" si="60"/>
        <v>0</v>
      </c>
      <c r="IE8" s="48">
        <f t="shared" si="61"/>
        <v>0</v>
      </c>
      <c r="IF8" s="48">
        <f t="shared" si="62"/>
        <v>0</v>
      </c>
      <c r="IG8" s="48">
        <f t="shared" si="63"/>
        <v>0</v>
      </c>
      <c r="IH8" s="48">
        <f t="shared" si="64"/>
        <v>0</v>
      </c>
      <c r="II8" s="48">
        <f t="shared" si="65"/>
        <v>0</v>
      </c>
      <c r="IJ8" s="48">
        <f t="shared" si="66"/>
        <v>0</v>
      </c>
      <c r="IK8" s="48">
        <f t="shared" si="67"/>
        <v>0</v>
      </c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</row>
    <row r="9" spans="1:377" s="12" customFormat="1" ht="32.25" hidden="1" customHeight="1" x14ac:dyDescent="0.5">
      <c r="A9" s="32" t="s">
        <v>52</v>
      </c>
      <c r="B9" s="33">
        <v>46085</v>
      </c>
      <c r="C9" s="33" t="s">
        <v>49</v>
      </c>
      <c r="D9" s="313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21"/>
      <c r="AA9" s="34"/>
      <c r="AB9" s="49"/>
      <c r="AC9" s="49"/>
      <c r="AD9" s="34"/>
      <c r="AE9" s="34"/>
      <c r="AF9" s="34"/>
      <c r="AG9" s="34"/>
      <c r="AH9" s="50"/>
      <c r="AI9" s="34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340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67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364"/>
      <c r="DQ9" s="53"/>
      <c r="DR9" s="52"/>
      <c r="DS9" s="52"/>
      <c r="DT9" s="52"/>
      <c r="DU9" s="52"/>
      <c r="DV9" s="52"/>
      <c r="DW9" s="53"/>
      <c r="DX9" s="54"/>
      <c r="DY9" s="52"/>
      <c r="DZ9" s="52"/>
      <c r="EA9" s="52"/>
      <c r="EB9" s="52"/>
      <c r="EC9" s="53"/>
      <c r="ED9" s="52"/>
      <c r="EE9" s="52"/>
      <c r="EF9" s="52"/>
      <c r="EG9" s="53"/>
      <c r="EH9" s="52"/>
      <c r="EI9" s="53"/>
      <c r="EJ9" s="52"/>
      <c r="EK9" s="52"/>
      <c r="EL9" s="52"/>
      <c r="EM9" s="52"/>
      <c r="EN9" s="85"/>
      <c r="EO9" s="367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21"/>
      <c r="FB9" s="55"/>
      <c r="FC9" s="43"/>
      <c r="FD9" s="43"/>
      <c r="FE9" s="56"/>
      <c r="FF9" s="56"/>
      <c r="FG9" s="58"/>
      <c r="FH9" s="43"/>
      <c r="FI9" s="43"/>
      <c r="FJ9" s="43"/>
      <c r="FK9" s="43"/>
      <c r="FL9" s="43"/>
      <c r="FM9" s="43"/>
      <c r="FN9" s="43"/>
      <c r="FO9" s="43"/>
      <c r="FP9" s="43"/>
      <c r="FQ9" s="57"/>
      <c r="FR9" s="57"/>
      <c r="FS9" s="57"/>
      <c r="FT9" s="412"/>
      <c r="FU9" s="47"/>
      <c r="FV9" s="48">
        <f t="shared" si="0"/>
        <v>0</v>
      </c>
      <c r="FW9" s="48">
        <f t="shared" si="1"/>
        <v>0</v>
      </c>
      <c r="FX9" s="48">
        <f t="shared" si="2"/>
        <v>0</v>
      </c>
      <c r="FY9" s="48">
        <f t="shared" si="3"/>
        <v>0</v>
      </c>
      <c r="FZ9" s="48">
        <f t="shared" si="4"/>
        <v>0</v>
      </c>
      <c r="GA9" s="48">
        <f t="shared" si="5"/>
        <v>0</v>
      </c>
      <c r="GB9" s="48">
        <f t="shared" si="6"/>
        <v>0</v>
      </c>
      <c r="GC9" s="48">
        <f t="shared" si="7"/>
        <v>0</v>
      </c>
      <c r="GD9" s="48">
        <f t="shared" si="8"/>
        <v>0</v>
      </c>
      <c r="GE9" s="48">
        <f t="shared" si="9"/>
        <v>0</v>
      </c>
      <c r="GF9" s="48">
        <f t="shared" si="10"/>
        <v>0</v>
      </c>
      <c r="GG9" s="48">
        <f t="shared" si="11"/>
        <v>0</v>
      </c>
      <c r="GH9" s="48">
        <f t="shared" si="12"/>
        <v>0</v>
      </c>
      <c r="GI9" s="48">
        <f t="shared" si="13"/>
        <v>0</v>
      </c>
      <c r="GJ9" s="48">
        <f t="shared" si="14"/>
        <v>0</v>
      </c>
      <c r="GK9" s="48">
        <f t="shared" si="15"/>
        <v>0</v>
      </c>
      <c r="GL9" s="48">
        <f t="shared" si="16"/>
        <v>0</v>
      </c>
      <c r="GM9" s="48">
        <f t="shared" si="17"/>
        <v>0</v>
      </c>
      <c r="GN9" s="48">
        <f t="shared" si="18"/>
        <v>0</v>
      </c>
      <c r="GO9" s="48">
        <f t="shared" si="19"/>
        <v>0</v>
      </c>
      <c r="GP9" s="48">
        <f t="shared" si="20"/>
        <v>0</v>
      </c>
      <c r="GQ9" s="48">
        <f t="shared" si="21"/>
        <v>0</v>
      </c>
      <c r="GR9" s="48">
        <f t="shared" si="22"/>
        <v>0</v>
      </c>
      <c r="GS9" s="48">
        <f t="shared" si="23"/>
        <v>0</v>
      </c>
      <c r="GT9" s="48">
        <f t="shared" si="24"/>
        <v>0</v>
      </c>
      <c r="GU9" s="48">
        <f t="shared" si="25"/>
        <v>0</v>
      </c>
      <c r="GV9" s="48">
        <f t="shared" si="26"/>
        <v>0</v>
      </c>
      <c r="GW9" s="48">
        <f t="shared" si="27"/>
        <v>0</v>
      </c>
      <c r="GX9" s="48">
        <f t="shared" si="28"/>
        <v>0</v>
      </c>
      <c r="GY9" s="48">
        <f t="shared" si="29"/>
        <v>0</v>
      </c>
      <c r="GZ9" s="48">
        <f t="shared" si="30"/>
        <v>0</v>
      </c>
      <c r="HA9" s="48">
        <f t="shared" si="31"/>
        <v>0</v>
      </c>
      <c r="HB9" s="48">
        <f t="shared" si="32"/>
        <v>0</v>
      </c>
      <c r="HC9" s="48">
        <f t="shared" si="33"/>
        <v>0</v>
      </c>
      <c r="HD9" s="48">
        <f t="shared" si="34"/>
        <v>0</v>
      </c>
      <c r="HE9" s="48">
        <f t="shared" si="35"/>
        <v>0</v>
      </c>
      <c r="HF9" s="48">
        <f t="shared" si="36"/>
        <v>0</v>
      </c>
      <c r="HG9" s="48">
        <f t="shared" si="37"/>
        <v>0</v>
      </c>
      <c r="HH9" s="48">
        <f t="shared" si="38"/>
        <v>0</v>
      </c>
      <c r="HI9" s="48">
        <f t="shared" si="39"/>
        <v>0</v>
      </c>
      <c r="HJ9" s="48">
        <f t="shared" si="40"/>
        <v>0</v>
      </c>
      <c r="HK9" s="48">
        <f t="shared" si="41"/>
        <v>0</v>
      </c>
      <c r="HL9" s="48">
        <f t="shared" si="42"/>
        <v>0</v>
      </c>
      <c r="HM9" s="48">
        <f t="shared" si="43"/>
        <v>0</v>
      </c>
      <c r="HN9" s="48">
        <f t="shared" si="44"/>
        <v>0</v>
      </c>
      <c r="HO9" s="48">
        <f t="shared" si="45"/>
        <v>0</v>
      </c>
      <c r="HP9" s="48">
        <f t="shared" si="46"/>
        <v>0</v>
      </c>
      <c r="HQ9" s="48">
        <f t="shared" si="47"/>
        <v>0</v>
      </c>
      <c r="HR9" s="48">
        <f t="shared" si="48"/>
        <v>0</v>
      </c>
      <c r="HS9" s="48">
        <f t="shared" si="49"/>
        <v>0</v>
      </c>
      <c r="HT9" s="48">
        <f t="shared" si="50"/>
        <v>0</v>
      </c>
      <c r="HU9" s="48">
        <f t="shared" si="51"/>
        <v>0</v>
      </c>
      <c r="HV9" s="48">
        <f t="shared" si="52"/>
        <v>0</v>
      </c>
      <c r="HW9" s="48">
        <f t="shared" si="53"/>
        <v>0</v>
      </c>
      <c r="HX9" s="48">
        <f t="shared" si="54"/>
        <v>0</v>
      </c>
      <c r="HY9" s="48">
        <f t="shared" si="55"/>
        <v>0</v>
      </c>
      <c r="HZ9" s="48">
        <f t="shared" si="56"/>
        <v>0</v>
      </c>
      <c r="IA9" s="48">
        <f t="shared" si="57"/>
        <v>0</v>
      </c>
      <c r="IB9" s="48">
        <f t="shared" si="58"/>
        <v>0</v>
      </c>
      <c r="IC9" s="48">
        <f t="shared" si="59"/>
        <v>0</v>
      </c>
      <c r="ID9" s="48">
        <f t="shared" si="60"/>
        <v>0</v>
      </c>
      <c r="IE9" s="48">
        <f t="shared" si="61"/>
        <v>0</v>
      </c>
      <c r="IF9" s="48">
        <f t="shared" si="62"/>
        <v>0</v>
      </c>
      <c r="IG9" s="48">
        <f t="shared" si="63"/>
        <v>0</v>
      </c>
      <c r="IH9" s="48">
        <f t="shared" si="64"/>
        <v>0</v>
      </c>
      <c r="II9" s="48">
        <f t="shared" si="65"/>
        <v>0</v>
      </c>
      <c r="IJ9" s="48">
        <f t="shared" si="66"/>
        <v>0</v>
      </c>
      <c r="IK9" s="48">
        <f t="shared" si="67"/>
        <v>0</v>
      </c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</row>
    <row r="10" spans="1:377" s="12" customFormat="1" ht="24.75" hidden="1" customHeight="1" x14ac:dyDescent="0.5">
      <c r="A10" s="32"/>
      <c r="B10" s="33"/>
      <c r="C10" s="33" t="s">
        <v>50</v>
      </c>
      <c r="D10" s="313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21"/>
      <c r="AA10" s="34"/>
      <c r="AB10" s="49"/>
      <c r="AC10" s="49"/>
      <c r="AD10" s="34"/>
      <c r="AE10" s="34"/>
      <c r="AF10" s="34"/>
      <c r="AG10" s="34"/>
      <c r="AH10" s="50"/>
      <c r="AI10" s="34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340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67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364"/>
      <c r="DQ10" s="53"/>
      <c r="DR10" s="52"/>
      <c r="DS10" s="52"/>
      <c r="DT10" s="52"/>
      <c r="DU10" s="52"/>
      <c r="DV10" s="52"/>
      <c r="DW10" s="53"/>
      <c r="DX10" s="54"/>
      <c r="DY10" s="52"/>
      <c r="DZ10" s="52"/>
      <c r="EA10" s="52"/>
      <c r="EB10" s="52"/>
      <c r="EC10" s="53"/>
      <c r="ED10" s="52"/>
      <c r="EE10" s="52"/>
      <c r="EF10" s="52"/>
      <c r="EG10" s="53"/>
      <c r="EH10" s="52"/>
      <c r="EI10" s="53"/>
      <c r="EJ10" s="52"/>
      <c r="EK10" s="52"/>
      <c r="EL10" s="52"/>
      <c r="EM10" s="52"/>
      <c r="EN10" s="85"/>
      <c r="EO10" s="367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21"/>
      <c r="FB10" s="55"/>
      <c r="FC10" s="56"/>
      <c r="FD10" s="56"/>
      <c r="FE10" s="56"/>
      <c r="FF10" s="56"/>
      <c r="FG10" s="56"/>
      <c r="FH10" s="43"/>
      <c r="FI10" s="43"/>
      <c r="FJ10" s="43"/>
      <c r="FK10" s="43"/>
      <c r="FL10" s="43"/>
      <c r="FM10" s="43"/>
      <c r="FN10" s="43"/>
      <c r="FO10" s="43"/>
      <c r="FP10" s="43"/>
      <c r="FQ10" s="57"/>
      <c r="FR10" s="57"/>
      <c r="FS10" s="57"/>
      <c r="FT10" s="412"/>
      <c r="FU10" s="47"/>
      <c r="FV10" s="48">
        <f t="shared" si="0"/>
        <v>0</v>
      </c>
      <c r="FW10" s="48">
        <f t="shared" si="1"/>
        <v>0</v>
      </c>
      <c r="FX10" s="48">
        <f t="shared" si="2"/>
        <v>0</v>
      </c>
      <c r="FY10" s="48">
        <f t="shared" si="3"/>
        <v>0</v>
      </c>
      <c r="FZ10" s="48">
        <f t="shared" si="4"/>
        <v>0</v>
      </c>
      <c r="GA10" s="48">
        <f t="shared" si="5"/>
        <v>0</v>
      </c>
      <c r="GB10" s="48">
        <f t="shared" si="6"/>
        <v>0</v>
      </c>
      <c r="GC10" s="48">
        <f t="shared" si="7"/>
        <v>0</v>
      </c>
      <c r="GD10" s="48">
        <f t="shared" si="8"/>
        <v>0</v>
      </c>
      <c r="GE10" s="48">
        <f t="shared" si="9"/>
        <v>0</v>
      </c>
      <c r="GF10" s="48">
        <f t="shared" si="10"/>
        <v>0</v>
      </c>
      <c r="GG10" s="48">
        <f t="shared" si="11"/>
        <v>0</v>
      </c>
      <c r="GH10" s="48">
        <f t="shared" si="12"/>
        <v>0</v>
      </c>
      <c r="GI10" s="48">
        <f t="shared" si="13"/>
        <v>0</v>
      </c>
      <c r="GJ10" s="48">
        <f t="shared" si="14"/>
        <v>0</v>
      </c>
      <c r="GK10" s="48">
        <f t="shared" si="15"/>
        <v>0</v>
      </c>
      <c r="GL10" s="48">
        <f t="shared" si="16"/>
        <v>0</v>
      </c>
      <c r="GM10" s="48">
        <f t="shared" si="17"/>
        <v>0</v>
      </c>
      <c r="GN10" s="48">
        <f t="shared" si="18"/>
        <v>0</v>
      </c>
      <c r="GO10" s="48">
        <f t="shared" si="19"/>
        <v>0</v>
      </c>
      <c r="GP10" s="48">
        <f t="shared" si="20"/>
        <v>0</v>
      </c>
      <c r="GQ10" s="48">
        <f t="shared" si="21"/>
        <v>0</v>
      </c>
      <c r="GR10" s="48">
        <f t="shared" si="22"/>
        <v>0</v>
      </c>
      <c r="GS10" s="48">
        <f t="shared" si="23"/>
        <v>0</v>
      </c>
      <c r="GT10" s="48">
        <f t="shared" si="24"/>
        <v>0</v>
      </c>
      <c r="GU10" s="48">
        <f t="shared" si="25"/>
        <v>0</v>
      </c>
      <c r="GV10" s="48">
        <f t="shared" si="26"/>
        <v>0</v>
      </c>
      <c r="GW10" s="48">
        <f t="shared" si="27"/>
        <v>0</v>
      </c>
      <c r="GX10" s="48">
        <f t="shared" si="28"/>
        <v>0</v>
      </c>
      <c r="GY10" s="48">
        <f t="shared" si="29"/>
        <v>0</v>
      </c>
      <c r="GZ10" s="48">
        <f t="shared" si="30"/>
        <v>0</v>
      </c>
      <c r="HA10" s="48">
        <f t="shared" si="31"/>
        <v>0</v>
      </c>
      <c r="HB10" s="48">
        <f t="shared" si="32"/>
        <v>0</v>
      </c>
      <c r="HC10" s="48">
        <f t="shared" si="33"/>
        <v>0</v>
      </c>
      <c r="HD10" s="48">
        <f t="shared" si="34"/>
        <v>0</v>
      </c>
      <c r="HE10" s="48">
        <f t="shared" si="35"/>
        <v>0</v>
      </c>
      <c r="HF10" s="48">
        <f t="shared" si="36"/>
        <v>0</v>
      </c>
      <c r="HG10" s="48">
        <f t="shared" si="37"/>
        <v>0</v>
      </c>
      <c r="HH10" s="48">
        <f t="shared" si="38"/>
        <v>0</v>
      </c>
      <c r="HI10" s="48">
        <f t="shared" si="39"/>
        <v>0</v>
      </c>
      <c r="HJ10" s="48">
        <f t="shared" si="40"/>
        <v>0</v>
      </c>
      <c r="HK10" s="48">
        <f t="shared" si="41"/>
        <v>0</v>
      </c>
      <c r="HL10" s="48">
        <f t="shared" si="42"/>
        <v>0</v>
      </c>
      <c r="HM10" s="48">
        <f t="shared" si="43"/>
        <v>0</v>
      </c>
      <c r="HN10" s="48">
        <f t="shared" si="44"/>
        <v>0</v>
      </c>
      <c r="HO10" s="48">
        <f t="shared" si="45"/>
        <v>0</v>
      </c>
      <c r="HP10" s="48">
        <f t="shared" si="46"/>
        <v>0</v>
      </c>
      <c r="HQ10" s="48">
        <f t="shared" si="47"/>
        <v>0</v>
      </c>
      <c r="HR10" s="48">
        <f t="shared" si="48"/>
        <v>0</v>
      </c>
      <c r="HS10" s="48">
        <f t="shared" si="49"/>
        <v>0</v>
      </c>
      <c r="HT10" s="48">
        <f t="shared" si="50"/>
        <v>0</v>
      </c>
      <c r="HU10" s="48">
        <f t="shared" si="51"/>
        <v>0</v>
      </c>
      <c r="HV10" s="48">
        <f t="shared" si="52"/>
        <v>0</v>
      </c>
      <c r="HW10" s="48">
        <f t="shared" si="53"/>
        <v>0</v>
      </c>
      <c r="HX10" s="48">
        <f t="shared" si="54"/>
        <v>0</v>
      </c>
      <c r="HY10" s="48">
        <f t="shared" si="55"/>
        <v>0</v>
      </c>
      <c r="HZ10" s="48">
        <f t="shared" si="56"/>
        <v>0</v>
      </c>
      <c r="IA10" s="48">
        <f t="shared" si="57"/>
        <v>0</v>
      </c>
      <c r="IB10" s="48">
        <f t="shared" si="58"/>
        <v>0</v>
      </c>
      <c r="IC10" s="48">
        <f t="shared" si="59"/>
        <v>0</v>
      </c>
      <c r="ID10" s="48">
        <f t="shared" si="60"/>
        <v>0</v>
      </c>
      <c r="IE10" s="48">
        <f t="shared" si="61"/>
        <v>0</v>
      </c>
      <c r="IF10" s="48">
        <f t="shared" si="62"/>
        <v>0</v>
      </c>
      <c r="IG10" s="48">
        <f t="shared" si="63"/>
        <v>0</v>
      </c>
      <c r="IH10" s="48">
        <f t="shared" si="64"/>
        <v>0</v>
      </c>
      <c r="II10" s="48">
        <f t="shared" si="65"/>
        <v>0</v>
      </c>
      <c r="IJ10" s="48">
        <f t="shared" si="66"/>
        <v>0</v>
      </c>
      <c r="IK10" s="48">
        <f t="shared" si="67"/>
        <v>0</v>
      </c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</row>
    <row r="11" spans="1:377" s="12" customFormat="1" ht="40.5" hidden="1" customHeight="1" x14ac:dyDescent="0.5">
      <c r="A11" s="32" t="s">
        <v>53</v>
      </c>
      <c r="B11" s="33">
        <v>46086</v>
      </c>
      <c r="C11" s="33" t="s">
        <v>49</v>
      </c>
      <c r="D11" s="313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21"/>
      <c r="AA11" s="34"/>
      <c r="AB11" s="34"/>
      <c r="AC11" s="34"/>
      <c r="AD11" s="34"/>
      <c r="AE11" s="34"/>
      <c r="AF11" s="34"/>
      <c r="AG11" s="34"/>
      <c r="AH11" s="50"/>
      <c r="AI11" s="34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340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67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364"/>
      <c r="DQ11" s="53"/>
      <c r="DR11" s="52"/>
      <c r="DS11" s="52"/>
      <c r="DT11" s="52"/>
      <c r="DU11" s="52"/>
      <c r="DV11" s="52"/>
      <c r="DW11" s="53"/>
      <c r="DX11" s="54"/>
      <c r="DY11" s="52"/>
      <c r="DZ11" s="52"/>
      <c r="EA11" s="52"/>
      <c r="EB11" s="52"/>
      <c r="EC11" s="53"/>
      <c r="ED11" s="52"/>
      <c r="EE11" s="52"/>
      <c r="EF11" s="52"/>
      <c r="EG11" s="53"/>
      <c r="EH11" s="52"/>
      <c r="EI11" s="53"/>
      <c r="EJ11" s="52"/>
      <c r="EK11" s="52"/>
      <c r="EL11" s="52"/>
      <c r="EM11" s="52"/>
      <c r="EN11" s="85"/>
      <c r="EO11" s="367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21"/>
      <c r="FB11" s="59"/>
      <c r="FC11" s="56"/>
      <c r="FD11" s="56"/>
      <c r="FE11" s="56"/>
      <c r="FF11" s="56"/>
      <c r="FG11" s="56"/>
      <c r="FH11" s="43"/>
      <c r="FI11" s="43"/>
      <c r="FJ11" s="43"/>
      <c r="FK11" s="43"/>
      <c r="FL11" s="43"/>
      <c r="FM11" s="43"/>
      <c r="FN11" s="43"/>
      <c r="FO11" s="43"/>
      <c r="FP11" s="43"/>
      <c r="FQ11" s="57"/>
      <c r="FR11" s="57"/>
      <c r="FS11" s="57"/>
      <c r="FT11" s="412"/>
      <c r="FU11" s="47"/>
      <c r="FV11" s="48">
        <f t="shared" si="0"/>
        <v>0</v>
      </c>
      <c r="FW11" s="48">
        <f t="shared" si="1"/>
        <v>0</v>
      </c>
      <c r="FX11" s="48">
        <f t="shared" si="2"/>
        <v>0</v>
      </c>
      <c r="FY11" s="48">
        <f t="shared" si="3"/>
        <v>0</v>
      </c>
      <c r="FZ11" s="48">
        <f t="shared" si="4"/>
        <v>0</v>
      </c>
      <c r="GA11" s="48">
        <f t="shared" si="5"/>
        <v>0</v>
      </c>
      <c r="GB11" s="48">
        <f t="shared" si="6"/>
        <v>0</v>
      </c>
      <c r="GC11" s="48">
        <f t="shared" si="7"/>
        <v>0</v>
      </c>
      <c r="GD11" s="48">
        <f t="shared" si="8"/>
        <v>0</v>
      </c>
      <c r="GE11" s="48">
        <f t="shared" si="9"/>
        <v>0</v>
      </c>
      <c r="GF11" s="48">
        <f t="shared" si="10"/>
        <v>0</v>
      </c>
      <c r="GG11" s="48">
        <f t="shared" si="11"/>
        <v>0</v>
      </c>
      <c r="GH11" s="48">
        <f t="shared" si="12"/>
        <v>0</v>
      </c>
      <c r="GI11" s="48">
        <f t="shared" si="13"/>
        <v>0</v>
      </c>
      <c r="GJ11" s="48">
        <f t="shared" si="14"/>
        <v>0</v>
      </c>
      <c r="GK11" s="48">
        <f t="shared" si="15"/>
        <v>0</v>
      </c>
      <c r="GL11" s="48">
        <f t="shared" si="16"/>
        <v>0</v>
      </c>
      <c r="GM11" s="48">
        <f t="shared" si="17"/>
        <v>0</v>
      </c>
      <c r="GN11" s="48">
        <f t="shared" si="18"/>
        <v>0</v>
      </c>
      <c r="GO11" s="48">
        <f t="shared" si="19"/>
        <v>0</v>
      </c>
      <c r="GP11" s="48">
        <f t="shared" si="20"/>
        <v>0</v>
      </c>
      <c r="GQ11" s="48">
        <f t="shared" si="21"/>
        <v>0</v>
      </c>
      <c r="GR11" s="48">
        <f t="shared" si="22"/>
        <v>0</v>
      </c>
      <c r="GS11" s="48">
        <f t="shared" si="23"/>
        <v>0</v>
      </c>
      <c r="GT11" s="48">
        <f t="shared" si="24"/>
        <v>0</v>
      </c>
      <c r="GU11" s="48">
        <f t="shared" si="25"/>
        <v>0</v>
      </c>
      <c r="GV11" s="48">
        <f t="shared" si="26"/>
        <v>0</v>
      </c>
      <c r="GW11" s="48">
        <f t="shared" si="27"/>
        <v>0</v>
      </c>
      <c r="GX11" s="48">
        <f t="shared" si="28"/>
        <v>0</v>
      </c>
      <c r="GY11" s="48">
        <f t="shared" si="29"/>
        <v>0</v>
      </c>
      <c r="GZ11" s="48">
        <f t="shared" si="30"/>
        <v>0</v>
      </c>
      <c r="HA11" s="48">
        <f t="shared" si="31"/>
        <v>0</v>
      </c>
      <c r="HB11" s="48">
        <f t="shared" si="32"/>
        <v>0</v>
      </c>
      <c r="HC11" s="48">
        <f t="shared" si="33"/>
        <v>0</v>
      </c>
      <c r="HD11" s="48">
        <f t="shared" si="34"/>
        <v>0</v>
      </c>
      <c r="HE11" s="48">
        <f t="shared" si="35"/>
        <v>0</v>
      </c>
      <c r="HF11" s="48">
        <f t="shared" si="36"/>
        <v>0</v>
      </c>
      <c r="HG11" s="48">
        <f t="shared" si="37"/>
        <v>0</v>
      </c>
      <c r="HH11" s="48">
        <f t="shared" si="38"/>
        <v>0</v>
      </c>
      <c r="HI11" s="48">
        <f t="shared" si="39"/>
        <v>0</v>
      </c>
      <c r="HJ11" s="48">
        <f t="shared" si="40"/>
        <v>0</v>
      </c>
      <c r="HK11" s="48">
        <f t="shared" si="41"/>
        <v>0</v>
      </c>
      <c r="HL11" s="48">
        <f t="shared" si="42"/>
        <v>0</v>
      </c>
      <c r="HM11" s="48">
        <f t="shared" si="43"/>
        <v>0</v>
      </c>
      <c r="HN11" s="48">
        <f t="shared" si="44"/>
        <v>0</v>
      </c>
      <c r="HO11" s="48">
        <f t="shared" si="45"/>
        <v>0</v>
      </c>
      <c r="HP11" s="48">
        <f t="shared" si="46"/>
        <v>0</v>
      </c>
      <c r="HQ11" s="48">
        <f t="shared" si="47"/>
        <v>0</v>
      </c>
      <c r="HR11" s="48">
        <f t="shared" si="48"/>
        <v>0</v>
      </c>
      <c r="HS11" s="48">
        <f t="shared" si="49"/>
        <v>0</v>
      </c>
      <c r="HT11" s="48">
        <f t="shared" si="50"/>
        <v>0</v>
      </c>
      <c r="HU11" s="48">
        <f t="shared" si="51"/>
        <v>0</v>
      </c>
      <c r="HV11" s="48">
        <f t="shared" si="52"/>
        <v>0</v>
      </c>
      <c r="HW11" s="48">
        <f t="shared" si="53"/>
        <v>0</v>
      </c>
      <c r="HX11" s="48">
        <f t="shared" si="54"/>
        <v>0</v>
      </c>
      <c r="HY11" s="48">
        <f t="shared" si="55"/>
        <v>0</v>
      </c>
      <c r="HZ11" s="48">
        <f t="shared" si="56"/>
        <v>0</v>
      </c>
      <c r="IA11" s="48">
        <f t="shared" si="57"/>
        <v>0</v>
      </c>
      <c r="IB11" s="48">
        <f t="shared" si="58"/>
        <v>0</v>
      </c>
      <c r="IC11" s="48">
        <f t="shared" si="59"/>
        <v>0</v>
      </c>
      <c r="ID11" s="48">
        <f t="shared" si="60"/>
        <v>0</v>
      </c>
      <c r="IE11" s="48">
        <f t="shared" si="61"/>
        <v>0</v>
      </c>
      <c r="IF11" s="48">
        <f t="shared" si="62"/>
        <v>0</v>
      </c>
      <c r="IG11" s="48">
        <f t="shared" si="63"/>
        <v>0</v>
      </c>
      <c r="IH11" s="48">
        <f t="shared" si="64"/>
        <v>0</v>
      </c>
      <c r="II11" s="48">
        <f t="shared" si="65"/>
        <v>0</v>
      </c>
      <c r="IJ11" s="48">
        <f t="shared" si="66"/>
        <v>0</v>
      </c>
      <c r="IK11" s="48">
        <f t="shared" si="67"/>
        <v>0</v>
      </c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</row>
    <row r="12" spans="1:377" s="12" customFormat="1" ht="38.25" hidden="1" customHeight="1" x14ac:dyDescent="0.5">
      <c r="A12" s="32"/>
      <c r="B12" s="33"/>
      <c r="C12" s="33" t="s">
        <v>50</v>
      </c>
      <c r="D12" s="313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21"/>
      <c r="AA12" s="34"/>
      <c r="AB12" s="49"/>
      <c r="AC12" s="49"/>
      <c r="AD12" s="34"/>
      <c r="AE12" s="34"/>
      <c r="AF12" s="34"/>
      <c r="AG12" s="34"/>
      <c r="AH12" s="50"/>
      <c r="AI12" s="34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340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67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364"/>
      <c r="DQ12" s="53"/>
      <c r="DR12" s="52"/>
      <c r="DS12" s="52"/>
      <c r="DT12" s="52"/>
      <c r="DU12" s="52"/>
      <c r="DV12" s="52"/>
      <c r="DW12" s="53"/>
      <c r="DX12" s="54"/>
      <c r="DY12" s="52"/>
      <c r="DZ12" s="52"/>
      <c r="EA12" s="52"/>
      <c r="EB12" s="52"/>
      <c r="EC12" s="53"/>
      <c r="ED12" s="52"/>
      <c r="EE12" s="52"/>
      <c r="EF12" s="52"/>
      <c r="EG12" s="53"/>
      <c r="EH12" s="52"/>
      <c r="EI12" s="53"/>
      <c r="EJ12" s="52"/>
      <c r="EK12" s="52"/>
      <c r="EL12" s="52"/>
      <c r="EM12" s="52"/>
      <c r="EN12" s="85"/>
      <c r="EO12" s="367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21"/>
      <c r="FB12" s="55"/>
      <c r="FC12" s="43"/>
      <c r="FD12" s="43"/>
      <c r="FE12" s="58"/>
      <c r="FF12" s="58"/>
      <c r="FG12" s="58"/>
      <c r="FH12" s="43"/>
      <c r="FI12" s="43"/>
      <c r="FJ12" s="43"/>
      <c r="FK12" s="43"/>
      <c r="FL12" s="43"/>
      <c r="FM12" s="43"/>
      <c r="FN12" s="43"/>
      <c r="FO12" s="58"/>
      <c r="FP12" s="43"/>
      <c r="FQ12" s="57"/>
      <c r="FR12" s="57"/>
      <c r="FS12" s="57"/>
      <c r="FT12" s="412"/>
      <c r="FU12" s="47"/>
      <c r="FV12" s="48">
        <f t="shared" si="0"/>
        <v>0</v>
      </c>
      <c r="FW12" s="48">
        <f t="shared" si="1"/>
        <v>0</v>
      </c>
      <c r="FX12" s="48">
        <f t="shared" si="2"/>
        <v>0</v>
      </c>
      <c r="FY12" s="48">
        <f t="shared" si="3"/>
        <v>0</v>
      </c>
      <c r="FZ12" s="48">
        <f t="shared" si="4"/>
        <v>0</v>
      </c>
      <c r="GA12" s="48">
        <f t="shared" si="5"/>
        <v>0</v>
      </c>
      <c r="GB12" s="48">
        <f t="shared" si="6"/>
        <v>0</v>
      </c>
      <c r="GC12" s="48">
        <f t="shared" si="7"/>
        <v>0</v>
      </c>
      <c r="GD12" s="48">
        <f t="shared" si="8"/>
        <v>0</v>
      </c>
      <c r="GE12" s="48">
        <f t="shared" si="9"/>
        <v>0</v>
      </c>
      <c r="GF12" s="48">
        <f t="shared" si="10"/>
        <v>0</v>
      </c>
      <c r="GG12" s="48">
        <f t="shared" si="11"/>
        <v>0</v>
      </c>
      <c r="GH12" s="48">
        <f t="shared" si="12"/>
        <v>0</v>
      </c>
      <c r="GI12" s="48">
        <f t="shared" si="13"/>
        <v>0</v>
      </c>
      <c r="GJ12" s="48">
        <f t="shared" si="14"/>
        <v>0</v>
      </c>
      <c r="GK12" s="48">
        <f t="shared" si="15"/>
        <v>0</v>
      </c>
      <c r="GL12" s="48">
        <f t="shared" si="16"/>
        <v>0</v>
      </c>
      <c r="GM12" s="48">
        <f t="shared" si="17"/>
        <v>0</v>
      </c>
      <c r="GN12" s="48">
        <f t="shared" si="18"/>
        <v>0</v>
      </c>
      <c r="GO12" s="48">
        <f t="shared" si="19"/>
        <v>0</v>
      </c>
      <c r="GP12" s="48">
        <f t="shared" si="20"/>
        <v>0</v>
      </c>
      <c r="GQ12" s="48">
        <f t="shared" si="21"/>
        <v>0</v>
      </c>
      <c r="GR12" s="48">
        <f t="shared" si="22"/>
        <v>0</v>
      </c>
      <c r="GS12" s="48">
        <f t="shared" si="23"/>
        <v>0</v>
      </c>
      <c r="GT12" s="48">
        <f t="shared" si="24"/>
        <v>0</v>
      </c>
      <c r="GU12" s="48">
        <f t="shared" si="25"/>
        <v>0</v>
      </c>
      <c r="GV12" s="48">
        <f t="shared" si="26"/>
        <v>0</v>
      </c>
      <c r="GW12" s="48">
        <f t="shared" si="27"/>
        <v>0</v>
      </c>
      <c r="GX12" s="48">
        <f t="shared" si="28"/>
        <v>0</v>
      </c>
      <c r="GY12" s="48">
        <f t="shared" si="29"/>
        <v>0</v>
      </c>
      <c r="GZ12" s="48">
        <f t="shared" si="30"/>
        <v>0</v>
      </c>
      <c r="HA12" s="48">
        <f t="shared" si="31"/>
        <v>0</v>
      </c>
      <c r="HB12" s="48">
        <f t="shared" si="32"/>
        <v>0</v>
      </c>
      <c r="HC12" s="48">
        <f t="shared" si="33"/>
        <v>0</v>
      </c>
      <c r="HD12" s="48">
        <f t="shared" si="34"/>
        <v>0</v>
      </c>
      <c r="HE12" s="48">
        <f t="shared" si="35"/>
        <v>0</v>
      </c>
      <c r="HF12" s="48">
        <f t="shared" si="36"/>
        <v>0</v>
      </c>
      <c r="HG12" s="48">
        <f t="shared" si="37"/>
        <v>0</v>
      </c>
      <c r="HH12" s="48">
        <f t="shared" si="38"/>
        <v>0</v>
      </c>
      <c r="HI12" s="48">
        <f t="shared" si="39"/>
        <v>0</v>
      </c>
      <c r="HJ12" s="48">
        <f t="shared" si="40"/>
        <v>0</v>
      </c>
      <c r="HK12" s="48">
        <f t="shared" si="41"/>
        <v>0</v>
      </c>
      <c r="HL12" s="48">
        <f t="shared" si="42"/>
        <v>0</v>
      </c>
      <c r="HM12" s="48">
        <f t="shared" si="43"/>
        <v>0</v>
      </c>
      <c r="HN12" s="48">
        <f t="shared" si="44"/>
        <v>0</v>
      </c>
      <c r="HO12" s="48">
        <f t="shared" si="45"/>
        <v>0</v>
      </c>
      <c r="HP12" s="48">
        <f t="shared" si="46"/>
        <v>0</v>
      </c>
      <c r="HQ12" s="48">
        <f t="shared" si="47"/>
        <v>0</v>
      </c>
      <c r="HR12" s="48">
        <f t="shared" si="48"/>
        <v>0</v>
      </c>
      <c r="HS12" s="48">
        <f t="shared" si="49"/>
        <v>0</v>
      </c>
      <c r="HT12" s="48">
        <f t="shared" si="50"/>
        <v>0</v>
      </c>
      <c r="HU12" s="48">
        <f t="shared" si="51"/>
        <v>0</v>
      </c>
      <c r="HV12" s="48">
        <f t="shared" si="52"/>
        <v>0</v>
      </c>
      <c r="HW12" s="48">
        <f t="shared" si="53"/>
        <v>0</v>
      </c>
      <c r="HX12" s="48">
        <f t="shared" si="54"/>
        <v>0</v>
      </c>
      <c r="HY12" s="48">
        <f t="shared" si="55"/>
        <v>0</v>
      </c>
      <c r="HZ12" s="48">
        <f t="shared" si="56"/>
        <v>0</v>
      </c>
      <c r="IA12" s="48">
        <f t="shared" si="57"/>
        <v>0</v>
      </c>
      <c r="IB12" s="48">
        <f t="shared" si="58"/>
        <v>0</v>
      </c>
      <c r="IC12" s="48">
        <f t="shared" si="59"/>
        <v>0</v>
      </c>
      <c r="ID12" s="48">
        <f t="shared" si="60"/>
        <v>0</v>
      </c>
      <c r="IE12" s="48">
        <f t="shared" si="61"/>
        <v>0</v>
      </c>
      <c r="IF12" s="48">
        <f t="shared" si="62"/>
        <v>0</v>
      </c>
      <c r="IG12" s="48">
        <f t="shared" si="63"/>
        <v>0</v>
      </c>
      <c r="IH12" s="48">
        <f t="shared" si="64"/>
        <v>0</v>
      </c>
      <c r="II12" s="48">
        <f t="shared" si="65"/>
        <v>0</v>
      </c>
      <c r="IJ12" s="48">
        <f t="shared" si="66"/>
        <v>0</v>
      </c>
      <c r="IK12" s="48">
        <f t="shared" si="67"/>
        <v>0</v>
      </c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</row>
    <row r="13" spans="1:377" s="12" customFormat="1" ht="39" hidden="1" customHeight="1" x14ac:dyDescent="0.5">
      <c r="A13" s="32" t="s">
        <v>54</v>
      </c>
      <c r="B13" s="33">
        <v>46087</v>
      </c>
      <c r="C13" s="33" t="s">
        <v>49</v>
      </c>
      <c r="D13" s="313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21"/>
      <c r="AA13" s="60"/>
      <c r="AB13" s="60"/>
      <c r="AC13" s="60"/>
      <c r="AD13" s="60"/>
      <c r="AE13" s="60"/>
      <c r="AF13" s="60"/>
      <c r="AG13" s="60"/>
      <c r="AH13" s="61"/>
      <c r="AI13" s="34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341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390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407"/>
      <c r="DQ13" s="64"/>
      <c r="DR13" s="63"/>
      <c r="DS13" s="63"/>
      <c r="DT13" s="63"/>
      <c r="DU13" s="63"/>
      <c r="DV13" s="63"/>
      <c r="DW13" s="64"/>
      <c r="DX13" s="65"/>
      <c r="DY13" s="63"/>
      <c r="DZ13" s="63"/>
      <c r="EA13" s="63"/>
      <c r="EB13" s="63"/>
      <c r="EC13" s="64"/>
      <c r="ED13" s="63"/>
      <c r="EE13" s="63"/>
      <c r="EF13" s="63"/>
      <c r="EG13" s="64"/>
      <c r="EH13" s="63"/>
      <c r="EI13" s="64"/>
      <c r="EJ13" s="63"/>
      <c r="EK13" s="63"/>
      <c r="EL13" s="63"/>
      <c r="EM13" s="63"/>
      <c r="EN13" s="449"/>
      <c r="EO13" s="390"/>
      <c r="EP13" s="60"/>
      <c r="EQ13" s="60"/>
      <c r="ER13" s="60"/>
      <c r="ES13" s="60"/>
      <c r="ET13" s="60"/>
      <c r="EU13" s="60"/>
      <c r="EV13" s="60"/>
      <c r="EW13" s="60"/>
      <c r="EX13" s="60"/>
      <c r="EY13" s="60"/>
      <c r="EZ13" s="60"/>
      <c r="FA13" s="671"/>
      <c r="FB13" s="55"/>
      <c r="FC13" s="43"/>
      <c r="FD13" s="43"/>
      <c r="FE13" s="58"/>
      <c r="FF13" s="58"/>
      <c r="FG13" s="56"/>
      <c r="FH13" s="43"/>
      <c r="FI13" s="43"/>
      <c r="FJ13" s="43"/>
      <c r="FK13" s="43"/>
      <c r="FL13" s="43"/>
      <c r="FM13" s="43"/>
      <c r="FN13" s="43"/>
      <c r="FO13" s="43"/>
      <c r="FP13" s="43"/>
      <c r="FQ13" s="57"/>
      <c r="FR13" s="57"/>
      <c r="FS13" s="57"/>
      <c r="FT13" s="412"/>
      <c r="FU13" s="47"/>
      <c r="FV13" s="48">
        <f t="shared" si="0"/>
        <v>0</v>
      </c>
      <c r="FW13" s="48">
        <f t="shared" si="1"/>
        <v>0</v>
      </c>
      <c r="FX13" s="48">
        <f t="shared" si="2"/>
        <v>0</v>
      </c>
      <c r="FY13" s="48">
        <f t="shared" si="3"/>
        <v>0</v>
      </c>
      <c r="FZ13" s="48">
        <f t="shared" si="4"/>
        <v>0</v>
      </c>
      <c r="GA13" s="48">
        <f t="shared" si="5"/>
        <v>0</v>
      </c>
      <c r="GB13" s="48">
        <f t="shared" si="6"/>
        <v>0</v>
      </c>
      <c r="GC13" s="48">
        <f t="shared" si="7"/>
        <v>0</v>
      </c>
      <c r="GD13" s="48">
        <f t="shared" si="8"/>
        <v>0</v>
      </c>
      <c r="GE13" s="48">
        <f t="shared" si="9"/>
        <v>0</v>
      </c>
      <c r="GF13" s="48">
        <f t="shared" si="10"/>
        <v>0</v>
      </c>
      <c r="GG13" s="48">
        <f t="shared" si="11"/>
        <v>0</v>
      </c>
      <c r="GH13" s="48">
        <f t="shared" si="12"/>
        <v>0</v>
      </c>
      <c r="GI13" s="48">
        <f t="shared" si="13"/>
        <v>0</v>
      </c>
      <c r="GJ13" s="48">
        <f t="shared" si="14"/>
        <v>0</v>
      </c>
      <c r="GK13" s="48">
        <f t="shared" si="15"/>
        <v>0</v>
      </c>
      <c r="GL13" s="48">
        <f t="shared" si="16"/>
        <v>0</v>
      </c>
      <c r="GM13" s="48">
        <f t="shared" si="17"/>
        <v>0</v>
      </c>
      <c r="GN13" s="48">
        <f t="shared" si="18"/>
        <v>0</v>
      </c>
      <c r="GO13" s="48">
        <f t="shared" si="19"/>
        <v>0</v>
      </c>
      <c r="GP13" s="48">
        <f t="shared" si="20"/>
        <v>0</v>
      </c>
      <c r="GQ13" s="48">
        <f t="shared" si="21"/>
        <v>0</v>
      </c>
      <c r="GR13" s="48">
        <f t="shared" si="22"/>
        <v>0</v>
      </c>
      <c r="GS13" s="48">
        <f t="shared" si="23"/>
        <v>0</v>
      </c>
      <c r="GT13" s="48">
        <f t="shared" si="24"/>
        <v>0</v>
      </c>
      <c r="GU13" s="48">
        <f t="shared" si="25"/>
        <v>0</v>
      </c>
      <c r="GV13" s="48">
        <f t="shared" si="26"/>
        <v>0</v>
      </c>
      <c r="GW13" s="48">
        <f t="shared" si="27"/>
        <v>0</v>
      </c>
      <c r="GX13" s="48">
        <f t="shared" si="28"/>
        <v>0</v>
      </c>
      <c r="GY13" s="48">
        <f t="shared" si="29"/>
        <v>0</v>
      </c>
      <c r="GZ13" s="48">
        <f t="shared" si="30"/>
        <v>0</v>
      </c>
      <c r="HA13" s="48">
        <f t="shared" si="31"/>
        <v>0</v>
      </c>
      <c r="HB13" s="48">
        <f t="shared" si="32"/>
        <v>0</v>
      </c>
      <c r="HC13" s="48">
        <f t="shared" si="33"/>
        <v>0</v>
      </c>
      <c r="HD13" s="48">
        <f t="shared" si="34"/>
        <v>0</v>
      </c>
      <c r="HE13" s="48">
        <f t="shared" si="35"/>
        <v>0</v>
      </c>
      <c r="HF13" s="48">
        <f t="shared" si="36"/>
        <v>0</v>
      </c>
      <c r="HG13" s="48">
        <f t="shared" si="37"/>
        <v>0</v>
      </c>
      <c r="HH13" s="48">
        <f t="shared" si="38"/>
        <v>0</v>
      </c>
      <c r="HI13" s="48">
        <f t="shared" si="39"/>
        <v>0</v>
      </c>
      <c r="HJ13" s="48">
        <f t="shared" si="40"/>
        <v>0</v>
      </c>
      <c r="HK13" s="48">
        <f t="shared" si="41"/>
        <v>0</v>
      </c>
      <c r="HL13" s="48">
        <f t="shared" si="42"/>
        <v>0</v>
      </c>
      <c r="HM13" s="48">
        <f t="shared" si="43"/>
        <v>0</v>
      </c>
      <c r="HN13" s="48">
        <f t="shared" si="44"/>
        <v>0</v>
      </c>
      <c r="HO13" s="48">
        <f t="shared" si="45"/>
        <v>0</v>
      </c>
      <c r="HP13" s="48">
        <f t="shared" si="46"/>
        <v>0</v>
      </c>
      <c r="HQ13" s="48">
        <f t="shared" si="47"/>
        <v>0</v>
      </c>
      <c r="HR13" s="48">
        <f t="shared" si="48"/>
        <v>0</v>
      </c>
      <c r="HS13" s="48">
        <f t="shared" si="49"/>
        <v>0</v>
      </c>
      <c r="HT13" s="48">
        <f t="shared" si="50"/>
        <v>0</v>
      </c>
      <c r="HU13" s="48">
        <f t="shared" si="51"/>
        <v>0</v>
      </c>
      <c r="HV13" s="48">
        <f t="shared" si="52"/>
        <v>0</v>
      </c>
      <c r="HW13" s="48">
        <f t="shared" si="53"/>
        <v>0</v>
      </c>
      <c r="HX13" s="48">
        <f t="shared" si="54"/>
        <v>0</v>
      </c>
      <c r="HY13" s="48">
        <f t="shared" si="55"/>
        <v>0</v>
      </c>
      <c r="HZ13" s="48">
        <f t="shared" si="56"/>
        <v>0</v>
      </c>
      <c r="IA13" s="48">
        <f t="shared" si="57"/>
        <v>0</v>
      </c>
      <c r="IB13" s="48">
        <f t="shared" si="58"/>
        <v>0</v>
      </c>
      <c r="IC13" s="48">
        <f t="shared" si="59"/>
        <v>0</v>
      </c>
      <c r="ID13" s="48">
        <f t="shared" si="60"/>
        <v>0</v>
      </c>
      <c r="IE13" s="48">
        <f t="shared" si="61"/>
        <v>0</v>
      </c>
      <c r="IF13" s="48">
        <f t="shared" si="62"/>
        <v>0</v>
      </c>
      <c r="IG13" s="48">
        <f t="shared" si="63"/>
        <v>0</v>
      </c>
      <c r="IH13" s="48">
        <f t="shared" si="64"/>
        <v>0</v>
      </c>
      <c r="II13" s="48">
        <f t="shared" si="65"/>
        <v>0</v>
      </c>
      <c r="IJ13" s="48">
        <f t="shared" si="66"/>
        <v>0</v>
      </c>
      <c r="IK13" s="48">
        <f t="shared" si="67"/>
        <v>0</v>
      </c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</row>
    <row r="14" spans="1:377" s="12" customFormat="1" ht="44.25" hidden="1" customHeight="1" x14ac:dyDescent="0.5">
      <c r="A14" s="32"/>
      <c r="B14" s="33"/>
      <c r="C14" s="33" t="s">
        <v>50</v>
      </c>
      <c r="D14" s="313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21"/>
      <c r="AA14" s="34"/>
      <c r="AB14" s="34"/>
      <c r="AC14" s="34"/>
      <c r="AD14" s="34"/>
      <c r="AE14" s="34"/>
      <c r="AF14" s="34"/>
      <c r="AG14" s="34"/>
      <c r="AH14" s="50"/>
      <c r="AI14" s="34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340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67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364"/>
      <c r="DQ14" s="53"/>
      <c r="DR14" s="52"/>
      <c r="DS14" s="52"/>
      <c r="DT14" s="52"/>
      <c r="DU14" s="52"/>
      <c r="DV14" s="52"/>
      <c r="DW14" s="53"/>
      <c r="DX14" s="54"/>
      <c r="DY14" s="52"/>
      <c r="DZ14" s="52"/>
      <c r="EA14" s="52"/>
      <c r="EB14" s="52"/>
      <c r="EC14" s="53"/>
      <c r="ED14" s="52"/>
      <c r="EE14" s="52"/>
      <c r="EF14" s="52"/>
      <c r="EG14" s="53"/>
      <c r="EH14" s="52"/>
      <c r="EI14" s="53"/>
      <c r="EJ14" s="52"/>
      <c r="EK14" s="52"/>
      <c r="EL14" s="52"/>
      <c r="EM14" s="52"/>
      <c r="EN14" s="85"/>
      <c r="EO14" s="367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21"/>
      <c r="FB14" s="55"/>
      <c r="FC14" s="43"/>
      <c r="FD14" s="43"/>
      <c r="FE14" s="58"/>
      <c r="FF14" s="58"/>
      <c r="FG14" s="58"/>
      <c r="FH14" s="43"/>
      <c r="FI14" s="43"/>
      <c r="FJ14" s="43"/>
      <c r="FK14" s="43"/>
      <c r="FL14" s="43"/>
      <c r="FM14" s="43"/>
      <c r="FN14" s="43"/>
      <c r="FO14" s="43"/>
      <c r="FP14" s="43"/>
      <c r="FQ14" s="57"/>
      <c r="FR14" s="57"/>
      <c r="FS14" s="57"/>
      <c r="FT14" s="412"/>
      <c r="FU14" s="47"/>
      <c r="FV14" s="48">
        <f t="shared" si="0"/>
        <v>0</v>
      </c>
      <c r="FW14" s="48">
        <f t="shared" si="1"/>
        <v>0</v>
      </c>
      <c r="FX14" s="48">
        <f t="shared" si="2"/>
        <v>0</v>
      </c>
      <c r="FY14" s="48">
        <f t="shared" si="3"/>
        <v>0</v>
      </c>
      <c r="FZ14" s="48">
        <f t="shared" si="4"/>
        <v>0</v>
      </c>
      <c r="GA14" s="48">
        <f t="shared" si="5"/>
        <v>0</v>
      </c>
      <c r="GB14" s="48">
        <f t="shared" si="6"/>
        <v>0</v>
      </c>
      <c r="GC14" s="48">
        <f t="shared" si="7"/>
        <v>0</v>
      </c>
      <c r="GD14" s="48">
        <f t="shared" si="8"/>
        <v>0</v>
      </c>
      <c r="GE14" s="48">
        <f t="shared" si="9"/>
        <v>0</v>
      </c>
      <c r="GF14" s="48">
        <f t="shared" si="10"/>
        <v>0</v>
      </c>
      <c r="GG14" s="48">
        <f t="shared" si="11"/>
        <v>0</v>
      </c>
      <c r="GH14" s="48">
        <f t="shared" si="12"/>
        <v>0</v>
      </c>
      <c r="GI14" s="48">
        <f t="shared" si="13"/>
        <v>0</v>
      </c>
      <c r="GJ14" s="48">
        <f t="shared" si="14"/>
        <v>0</v>
      </c>
      <c r="GK14" s="48">
        <f t="shared" si="15"/>
        <v>0</v>
      </c>
      <c r="GL14" s="48">
        <f t="shared" si="16"/>
        <v>0</v>
      </c>
      <c r="GM14" s="48">
        <f t="shared" si="17"/>
        <v>0</v>
      </c>
      <c r="GN14" s="48">
        <f t="shared" si="18"/>
        <v>0</v>
      </c>
      <c r="GO14" s="48">
        <f t="shared" si="19"/>
        <v>0</v>
      </c>
      <c r="GP14" s="48">
        <f t="shared" si="20"/>
        <v>0</v>
      </c>
      <c r="GQ14" s="48">
        <f t="shared" si="21"/>
        <v>0</v>
      </c>
      <c r="GR14" s="48">
        <f t="shared" si="22"/>
        <v>0</v>
      </c>
      <c r="GS14" s="48">
        <f t="shared" si="23"/>
        <v>0</v>
      </c>
      <c r="GT14" s="48">
        <f t="shared" si="24"/>
        <v>0</v>
      </c>
      <c r="GU14" s="48">
        <f t="shared" si="25"/>
        <v>0</v>
      </c>
      <c r="GV14" s="48">
        <f t="shared" si="26"/>
        <v>0</v>
      </c>
      <c r="GW14" s="48">
        <f t="shared" si="27"/>
        <v>0</v>
      </c>
      <c r="GX14" s="48">
        <f t="shared" si="28"/>
        <v>0</v>
      </c>
      <c r="GY14" s="48">
        <f t="shared" si="29"/>
        <v>0</v>
      </c>
      <c r="GZ14" s="48">
        <f t="shared" si="30"/>
        <v>0</v>
      </c>
      <c r="HA14" s="48">
        <f t="shared" si="31"/>
        <v>0</v>
      </c>
      <c r="HB14" s="48">
        <f t="shared" si="32"/>
        <v>0</v>
      </c>
      <c r="HC14" s="48">
        <f t="shared" si="33"/>
        <v>0</v>
      </c>
      <c r="HD14" s="48">
        <f t="shared" si="34"/>
        <v>0</v>
      </c>
      <c r="HE14" s="48">
        <f t="shared" si="35"/>
        <v>0</v>
      </c>
      <c r="HF14" s="48">
        <f t="shared" si="36"/>
        <v>0</v>
      </c>
      <c r="HG14" s="48">
        <f t="shared" si="37"/>
        <v>0</v>
      </c>
      <c r="HH14" s="48">
        <f t="shared" si="38"/>
        <v>0</v>
      </c>
      <c r="HI14" s="48">
        <f t="shared" si="39"/>
        <v>0</v>
      </c>
      <c r="HJ14" s="48">
        <f t="shared" si="40"/>
        <v>0</v>
      </c>
      <c r="HK14" s="48">
        <f t="shared" si="41"/>
        <v>0</v>
      </c>
      <c r="HL14" s="48">
        <f t="shared" si="42"/>
        <v>0</v>
      </c>
      <c r="HM14" s="48">
        <f t="shared" si="43"/>
        <v>0</v>
      </c>
      <c r="HN14" s="48">
        <f t="shared" si="44"/>
        <v>0</v>
      </c>
      <c r="HO14" s="48">
        <f t="shared" si="45"/>
        <v>0</v>
      </c>
      <c r="HP14" s="48">
        <f t="shared" si="46"/>
        <v>0</v>
      </c>
      <c r="HQ14" s="48">
        <f t="shared" si="47"/>
        <v>0</v>
      </c>
      <c r="HR14" s="48">
        <f t="shared" si="48"/>
        <v>0</v>
      </c>
      <c r="HS14" s="48">
        <f t="shared" si="49"/>
        <v>0</v>
      </c>
      <c r="HT14" s="48">
        <f t="shared" si="50"/>
        <v>0</v>
      </c>
      <c r="HU14" s="48">
        <f t="shared" si="51"/>
        <v>0</v>
      </c>
      <c r="HV14" s="48">
        <f t="shared" si="52"/>
        <v>0</v>
      </c>
      <c r="HW14" s="48">
        <f t="shared" si="53"/>
        <v>0</v>
      </c>
      <c r="HX14" s="48">
        <f t="shared" si="54"/>
        <v>0</v>
      </c>
      <c r="HY14" s="48">
        <f t="shared" si="55"/>
        <v>0</v>
      </c>
      <c r="HZ14" s="48">
        <f t="shared" si="56"/>
        <v>0</v>
      </c>
      <c r="IA14" s="48">
        <f t="shared" si="57"/>
        <v>0</v>
      </c>
      <c r="IB14" s="48">
        <f t="shared" si="58"/>
        <v>0</v>
      </c>
      <c r="IC14" s="48">
        <f t="shared" si="59"/>
        <v>0</v>
      </c>
      <c r="ID14" s="48">
        <f t="shared" si="60"/>
        <v>0</v>
      </c>
      <c r="IE14" s="48">
        <f t="shared" si="61"/>
        <v>0</v>
      </c>
      <c r="IF14" s="48">
        <f t="shared" si="62"/>
        <v>0</v>
      </c>
      <c r="IG14" s="48">
        <f t="shared" si="63"/>
        <v>0</v>
      </c>
      <c r="IH14" s="48">
        <f t="shared" si="64"/>
        <v>0</v>
      </c>
      <c r="II14" s="48">
        <f t="shared" si="65"/>
        <v>0</v>
      </c>
      <c r="IJ14" s="48">
        <f t="shared" si="66"/>
        <v>0</v>
      </c>
      <c r="IK14" s="48">
        <f t="shared" si="67"/>
        <v>0</v>
      </c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</row>
    <row r="15" spans="1:377" s="12" customFormat="1" ht="34.5" hidden="1" customHeight="1" x14ac:dyDescent="0.5">
      <c r="A15" s="32" t="s">
        <v>55</v>
      </c>
      <c r="B15" s="33">
        <v>46088</v>
      </c>
      <c r="C15" s="33"/>
      <c r="D15" s="313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21"/>
      <c r="AA15" s="34"/>
      <c r="AB15" s="34"/>
      <c r="AC15" s="34"/>
      <c r="AD15" s="34"/>
      <c r="AE15" s="34"/>
      <c r="AF15" s="34"/>
      <c r="AG15" s="34"/>
      <c r="AH15" s="50"/>
      <c r="AI15" s="34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340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67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364"/>
      <c r="DQ15" s="53"/>
      <c r="DR15" s="52"/>
      <c r="DS15" s="52"/>
      <c r="DT15" s="52"/>
      <c r="DU15" s="52"/>
      <c r="DV15" s="52"/>
      <c r="DW15" s="53"/>
      <c r="DX15" s="54"/>
      <c r="DY15" s="52"/>
      <c r="DZ15" s="52"/>
      <c r="EA15" s="52"/>
      <c r="EB15" s="52"/>
      <c r="EC15" s="53"/>
      <c r="ED15" s="52"/>
      <c r="EE15" s="52"/>
      <c r="EF15" s="52"/>
      <c r="EG15" s="53"/>
      <c r="EH15" s="52"/>
      <c r="EI15" s="53"/>
      <c r="EJ15" s="52"/>
      <c r="EK15" s="52"/>
      <c r="EL15" s="52"/>
      <c r="EM15" s="52"/>
      <c r="EN15" s="85"/>
      <c r="EO15" s="367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21"/>
      <c r="FB15" s="55"/>
      <c r="FC15" s="43"/>
      <c r="FD15" s="43"/>
      <c r="FE15" s="58"/>
      <c r="FF15" s="58"/>
      <c r="FG15" s="58"/>
      <c r="FH15" s="43"/>
      <c r="FI15" s="43"/>
      <c r="FJ15" s="43"/>
      <c r="FK15" s="43"/>
      <c r="FL15" s="43"/>
      <c r="FM15" s="43"/>
      <c r="FN15" s="43"/>
      <c r="FO15" s="43"/>
      <c r="FP15" s="43"/>
      <c r="FQ15" s="57"/>
      <c r="FR15" s="57"/>
      <c r="FS15" s="57"/>
      <c r="FT15" s="412"/>
      <c r="FU15" s="47"/>
      <c r="FV15" s="48">
        <f t="shared" si="0"/>
        <v>0</v>
      </c>
      <c r="FW15" s="48">
        <f t="shared" si="1"/>
        <v>0</v>
      </c>
      <c r="FX15" s="48">
        <f t="shared" si="2"/>
        <v>0</v>
      </c>
      <c r="FY15" s="48">
        <f t="shared" si="3"/>
        <v>0</v>
      </c>
      <c r="FZ15" s="48">
        <f t="shared" si="4"/>
        <v>0</v>
      </c>
      <c r="GA15" s="48">
        <f t="shared" si="5"/>
        <v>0</v>
      </c>
      <c r="GB15" s="48">
        <f t="shared" si="6"/>
        <v>0</v>
      </c>
      <c r="GC15" s="48">
        <f t="shared" si="7"/>
        <v>0</v>
      </c>
      <c r="GD15" s="48">
        <f t="shared" si="8"/>
        <v>0</v>
      </c>
      <c r="GE15" s="48">
        <f t="shared" si="9"/>
        <v>0</v>
      </c>
      <c r="GF15" s="48">
        <f t="shared" si="10"/>
        <v>0</v>
      </c>
      <c r="GG15" s="48">
        <f t="shared" si="11"/>
        <v>0</v>
      </c>
      <c r="GH15" s="48">
        <f t="shared" si="12"/>
        <v>0</v>
      </c>
      <c r="GI15" s="48">
        <f t="shared" si="13"/>
        <v>0</v>
      </c>
      <c r="GJ15" s="48">
        <f t="shared" si="14"/>
        <v>0</v>
      </c>
      <c r="GK15" s="48">
        <f t="shared" si="15"/>
        <v>0</v>
      </c>
      <c r="GL15" s="48">
        <f t="shared" si="16"/>
        <v>0</v>
      </c>
      <c r="GM15" s="48">
        <f t="shared" si="17"/>
        <v>0</v>
      </c>
      <c r="GN15" s="48">
        <f t="shared" si="18"/>
        <v>0</v>
      </c>
      <c r="GO15" s="48">
        <f t="shared" si="19"/>
        <v>0</v>
      </c>
      <c r="GP15" s="48">
        <f t="shared" si="20"/>
        <v>0</v>
      </c>
      <c r="GQ15" s="48">
        <f t="shared" si="21"/>
        <v>0</v>
      </c>
      <c r="GR15" s="48">
        <f t="shared" si="22"/>
        <v>0</v>
      </c>
      <c r="GS15" s="48">
        <f t="shared" si="23"/>
        <v>0</v>
      </c>
      <c r="GT15" s="48">
        <f t="shared" si="24"/>
        <v>0</v>
      </c>
      <c r="GU15" s="48">
        <f t="shared" si="25"/>
        <v>0</v>
      </c>
      <c r="GV15" s="48">
        <f t="shared" si="26"/>
        <v>0</v>
      </c>
      <c r="GW15" s="48">
        <f t="shared" si="27"/>
        <v>0</v>
      </c>
      <c r="GX15" s="48">
        <f t="shared" si="28"/>
        <v>0</v>
      </c>
      <c r="GY15" s="48">
        <f t="shared" si="29"/>
        <v>0</v>
      </c>
      <c r="GZ15" s="48">
        <f t="shared" si="30"/>
        <v>0</v>
      </c>
      <c r="HA15" s="48">
        <f t="shared" si="31"/>
        <v>0</v>
      </c>
      <c r="HB15" s="48">
        <f t="shared" si="32"/>
        <v>0</v>
      </c>
      <c r="HC15" s="48">
        <f t="shared" si="33"/>
        <v>0</v>
      </c>
      <c r="HD15" s="48">
        <f t="shared" si="34"/>
        <v>0</v>
      </c>
      <c r="HE15" s="48">
        <f t="shared" si="35"/>
        <v>0</v>
      </c>
      <c r="HF15" s="48">
        <f t="shared" si="36"/>
        <v>0</v>
      </c>
      <c r="HG15" s="48">
        <f t="shared" si="37"/>
        <v>0</v>
      </c>
      <c r="HH15" s="48">
        <f t="shared" si="38"/>
        <v>0</v>
      </c>
      <c r="HI15" s="48">
        <f t="shared" si="39"/>
        <v>0</v>
      </c>
      <c r="HJ15" s="48">
        <f t="shared" si="40"/>
        <v>0</v>
      </c>
      <c r="HK15" s="48">
        <f t="shared" si="41"/>
        <v>0</v>
      </c>
      <c r="HL15" s="48">
        <f t="shared" si="42"/>
        <v>0</v>
      </c>
      <c r="HM15" s="48">
        <f t="shared" si="43"/>
        <v>0</v>
      </c>
      <c r="HN15" s="48">
        <f t="shared" si="44"/>
        <v>0</v>
      </c>
      <c r="HO15" s="48">
        <f t="shared" si="45"/>
        <v>0</v>
      </c>
      <c r="HP15" s="48">
        <f t="shared" si="46"/>
        <v>0</v>
      </c>
      <c r="HQ15" s="48">
        <f t="shared" si="47"/>
        <v>0</v>
      </c>
      <c r="HR15" s="48">
        <f t="shared" si="48"/>
        <v>0</v>
      </c>
      <c r="HS15" s="48">
        <f t="shared" si="49"/>
        <v>0</v>
      </c>
      <c r="HT15" s="48">
        <f t="shared" si="50"/>
        <v>0</v>
      </c>
      <c r="HU15" s="48">
        <f t="shared" si="51"/>
        <v>0</v>
      </c>
      <c r="HV15" s="48">
        <f t="shared" si="52"/>
        <v>0</v>
      </c>
      <c r="HW15" s="48">
        <f t="shared" si="53"/>
        <v>0</v>
      </c>
      <c r="HX15" s="48">
        <f t="shared" si="54"/>
        <v>0</v>
      </c>
      <c r="HY15" s="48">
        <f t="shared" si="55"/>
        <v>0</v>
      </c>
      <c r="HZ15" s="48">
        <f t="shared" si="56"/>
        <v>0</v>
      </c>
      <c r="IA15" s="48">
        <f t="shared" si="57"/>
        <v>0</v>
      </c>
      <c r="IB15" s="48">
        <f t="shared" si="58"/>
        <v>0</v>
      </c>
      <c r="IC15" s="48">
        <f t="shared" si="59"/>
        <v>0</v>
      </c>
      <c r="ID15" s="48">
        <f t="shared" si="60"/>
        <v>0</v>
      </c>
      <c r="IE15" s="48">
        <f t="shared" si="61"/>
        <v>0</v>
      </c>
      <c r="IF15" s="48">
        <f t="shared" si="62"/>
        <v>0</v>
      </c>
      <c r="IG15" s="48">
        <f t="shared" si="63"/>
        <v>0</v>
      </c>
      <c r="IH15" s="48">
        <f t="shared" si="64"/>
        <v>0</v>
      </c>
      <c r="II15" s="48">
        <f t="shared" si="65"/>
        <v>0</v>
      </c>
      <c r="IJ15" s="48">
        <f t="shared" si="66"/>
        <v>0</v>
      </c>
      <c r="IK15" s="48">
        <f t="shared" si="67"/>
        <v>0</v>
      </c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</row>
    <row r="16" spans="1:377" s="12" customFormat="1" ht="42" hidden="1" customHeight="1" x14ac:dyDescent="0.5">
      <c r="A16" s="32" t="s">
        <v>56</v>
      </c>
      <c r="B16" s="33">
        <v>46089</v>
      </c>
      <c r="C16" s="33"/>
      <c r="D16" s="313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21"/>
      <c r="AA16" s="60"/>
      <c r="AB16" s="60"/>
      <c r="AC16" s="60"/>
      <c r="AD16" s="60"/>
      <c r="AE16" s="60"/>
      <c r="AF16" s="60"/>
      <c r="AG16" s="60"/>
      <c r="AH16" s="61"/>
      <c r="AI16" s="34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341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390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407"/>
      <c r="DQ16" s="64"/>
      <c r="DR16" s="63"/>
      <c r="DS16" s="63"/>
      <c r="DT16" s="63"/>
      <c r="DU16" s="63"/>
      <c r="DV16" s="63"/>
      <c r="DW16" s="64"/>
      <c r="DX16" s="65"/>
      <c r="DY16" s="63"/>
      <c r="DZ16" s="63"/>
      <c r="EA16" s="63"/>
      <c r="EB16" s="63"/>
      <c r="EC16" s="64"/>
      <c r="ED16" s="63"/>
      <c r="EE16" s="63"/>
      <c r="EF16" s="63"/>
      <c r="EG16" s="64"/>
      <c r="EH16" s="63"/>
      <c r="EI16" s="64"/>
      <c r="EJ16" s="63"/>
      <c r="EK16" s="63"/>
      <c r="EL16" s="63"/>
      <c r="EM16" s="63"/>
      <c r="EN16" s="449"/>
      <c r="EO16" s="390"/>
      <c r="EP16" s="60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71"/>
      <c r="FB16" s="55"/>
      <c r="FC16" s="43"/>
      <c r="FD16" s="43"/>
      <c r="FE16" s="58"/>
      <c r="FF16" s="58"/>
      <c r="FG16" s="58"/>
      <c r="FH16" s="43"/>
      <c r="FI16" s="43"/>
      <c r="FJ16" s="43"/>
      <c r="FK16" s="43"/>
      <c r="FL16" s="43"/>
      <c r="FM16" s="43"/>
      <c r="FN16" s="43"/>
      <c r="FO16" s="43"/>
      <c r="FP16" s="43"/>
      <c r="FQ16" s="57"/>
      <c r="FR16" s="57"/>
      <c r="FS16" s="57"/>
      <c r="FT16" s="412"/>
      <c r="FU16" s="47"/>
      <c r="FV16" s="48">
        <f t="shared" si="0"/>
        <v>0</v>
      </c>
      <c r="FW16" s="48">
        <f t="shared" si="1"/>
        <v>0</v>
      </c>
      <c r="FX16" s="48">
        <f t="shared" si="2"/>
        <v>0</v>
      </c>
      <c r="FY16" s="48">
        <f t="shared" si="3"/>
        <v>0</v>
      </c>
      <c r="FZ16" s="48">
        <f t="shared" si="4"/>
        <v>0</v>
      </c>
      <c r="GA16" s="48">
        <f t="shared" si="5"/>
        <v>0</v>
      </c>
      <c r="GB16" s="48">
        <f t="shared" si="6"/>
        <v>0</v>
      </c>
      <c r="GC16" s="48">
        <f t="shared" si="7"/>
        <v>0</v>
      </c>
      <c r="GD16" s="48">
        <f t="shared" si="8"/>
        <v>0</v>
      </c>
      <c r="GE16" s="48">
        <f t="shared" si="9"/>
        <v>0</v>
      </c>
      <c r="GF16" s="48">
        <f t="shared" si="10"/>
        <v>0</v>
      </c>
      <c r="GG16" s="48">
        <f t="shared" si="11"/>
        <v>0</v>
      </c>
      <c r="GH16" s="48">
        <f t="shared" si="12"/>
        <v>0</v>
      </c>
      <c r="GI16" s="48">
        <f t="shared" si="13"/>
        <v>0</v>
      </c>
      <c r="GJ16" s="48">
        <f t="shared" si="14"/>
        <v>0</v>
      </c>
      <c r="GK16" s="48">
        <f t="shared" si="15"/>
        <v>0</v>
      </c>
      <c r="GL16" s="48">
        <f t="shared" si="16"/>
        <v>0</v>
      </c>
      <c r="GM16" s="48">
        <f t="shared" si="17"/>
        <v>0</v>
      </c>
      <c r="GN16" s="48">
        <f t="shared" si="18"/>
        <v>0</v>
      </c>
      <c r="GO16" s="48">
        <f t="shared" si="19"/>
        <v>0</v>
      </c>
      <c r="GP16" s="48">
        <f t="shared" si="20"/>
        <v>0</v>
      </c>
      <c r="GQ16" s="48">
        <f t="shared" si="21"/>
        <v>0</v>
      </c>
      <c r="GR16" s="48">
        <f t="shared" si="22"/>
        <v>0</v>
      </c>
      <c r="GS16" s="48">
        <f t="shared" si="23"/>
        <v>0</v>
      </c>
      <c r="GT16" s="48">
        <f t="shared" si="24"/>
        <v>0</v>
      </c>
      <c r="GU16" s="48">
        <f t="shared" si="25"/>
        <v>0</v>
      </c>
      <c r="GV16" s="48">
        <f t="shared" si="26"/>
        <v>0</v>
      </c>
      <c r="GW16" s="48">
        <f t="shared" si="27"/>
        <v>0</v>
      </c>
      <c r="GX16" s="48">
        <f t="shared" si="28"/>
        <v>0</v>
      </c>
      <c r="GY16" s="48">
        <f t="shared" si="29"/>
        <v>0</v>
      </c>
      <c r="GZ16" s="48">
        <f t="shared" si="30"/>
        <v>0</v>
      </c>
      <c r="HA16" s="48">
        <f t="shared" si="31"/>
        <v>0</v>
      </c>
      <c r="HB16" s="48">
        <f t="shared" si="32"/>
        <v>0</v>
      </c>
      <c r="HC16" s="48">
        <f t="shared" si="33"/>
        <v>0</v>
      </c>
      <c r="HD16" s="48">
        <f t="shared" si="34"/>
        <v>0</v>
      </c>
      <c r="HE16" s="48">
        <f t="shared" si="35"/>
        <v>0</v>
      </c>
      <c r="HF16" s="48">
        <f t="shared" si="36"/>
        <v>0</v>
      </c>
      <c r="HG16" s="48">
        <f t="shared" si="37"/>
        <v>0</v>
      </c>
      <c r="HH16" s="48">
        <f t="shared" si="38"/>
        <v>0</v>
      </c>
      <c r="HI16" s="48">
        <f t="shared" si="39"/>
        <v>0</v>
      </c>
      <c r="HJ16" s="48">
        <f t="shared" si="40"/>
        <v>0</v>
      </c>
      <c r="HK16" s="48">
        <f t="shared" si="41"/>
        <v>0</v>
      </c>
      <c r="HL16" s="48">
        <f t="shared" si="42"/>
        <v>0</v>
      </c>
      <c r="HM16" s="48">
        <f t="shared" si="43"/>
        <v>0</v>
      </c>
      <c r="HN16" s="48">
        <f t="shared" si="44"/>
        <v>0</v>
      </c>
      <c r="HO16" s="48">
        <f t="shared" si="45"/>
        <v>0</v>
      </c>
      <c r="HP16" s="48">
        <f t="shared" si="46"/>
        <v>0</v>
      </c>
      <c r="HQ16" s="48">
        <f t="shared" si="47"/>
        <v>0</v>
      </c>
      <c r="HR16" s="48">
        <f t="shared" si="48"/>
        <v>0</v>
      </c>
      <c r="HS16" s="48">
        <f t="shared" si="49"/>
        <v>0</v>
      </c>
      <c r="HT16" s="48">
        <f t="shared" si="50"/>
        <v>0</v>
      </c>
      <c r="HU16" s="48">
        <f t="shared" si="51"/>
        <v>0</v>
      </c>
      <c r="HV16" s="48">
        <f t="shared" si="52"/>
        <v>0</v>
      </c>
      <c r="HW16" s="48">
        <f t="shared" si="53"/>
        <v>0</v>
      </c>
      <c r="HX16" s="48">
        <f t="shared" si="54"/>
        <v>0</v>
      </c>
      <c r="HY16" s="48">
        <f t="shared" si="55"/>
        <v>0</v>
      </c>
      <c r="HZ16" s="48">
        <f t="shared" si="56"/>
        <v>0</v>
      </c>
      <c r="IA16" s="48">
        <f t="shared" si="57"/>
        <v>0</v>
      </c>
      <c r="IB16" s="48">
        <f t="shared" si="58"/>
        <v>0</v>
      </c>
      <c r="IC16" s="48">
        <f t="shared" si="59"/>
        <v>0</v>
      </c>
      <c r="ID16" s="48">
        <f t="shared" si="60"/>
        <v>0</v>
      </c>
      <c r="IE16" s="48">
        <f t="shared" si="61"/>
        <v>0</v>
      </c>
      <c r="IF16" s="48">
        <f t="shared" si="62"/>
        <v>0</v>
      </c>
      <c r="IG16" s="48">
        <f t="shared" si="63"/>
        <v>0</v>
      </c>
      <c r="IH16" s="48">
        <f t="shared" si="64"/>
        <v>0</v>
      </c>
      <c r="II16" s="48">
        <f t="shared" si="65"/>
        <v>0</v>
      </c>
      <c r="IJ16" s="48">
        <f t="shared" si="66"/>
        <v>0</v>
      </c>
      <c r="IK16" s="48">
        <f t="shared" si="67"/>
        <v>0</v>
      </c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</row>
    <row r="17" spans="1:377" s="12" customFormat="1" ht="32.25" hidden="1" customHeight="1" x14ac:dyDescent="0.5">
      <c r="A17" s="32" t="s">
        <v>48</v>
      </c>
      <c r="B17" s="33">
        <v>46090</v>
      </c>
      <c r="C17" s="33" t="s">
        <v>49</v>
      </c>
      <c r="D17" s="313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21"/>
      <c r="AA17" s="34"/>
      <c r="AB17" s="34"/>
      <c r="AC17" s="34"/>
      <c r="AD17" s="34"/>
      <c r="AE17" s="34"/>
      <c r="AF17" s="34"/>
      <c r="AG17" s="34"/>
      <c r="AH17" s="50"/>
      <c r="AI17" s="34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340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67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364"/>
      <c r="DQ17" s="53"/>
      <c r="DR17" s="52"/>
      <c r="DS17" s="52"/>
      <c r="DT17" s="52"/>
      <c r="DU17" s="52"/>
      <c r="DV17" s="52"/>
      <c r="DW17" s="53"/>
      <c r="DX17" s="54"/>
      <c r="DY17" s="52"/>
      <c r="DZ17" s="52"/>
      <c r="EA17" s="52"/>
      <c r="EB17" s="52"/>
      <c r="EC17" s="53"/>
      <c r="ED17" s="52"/>
      <c r="EE17" s="52"/>
      <c r="EF17" s="52"/>
      <c r="EG17" s="53"/>
      <c r="EH17" s="52"/>
      <c r="EI17" s="53"/>
      <c r="EJ17" s="52"/>
      <c r="EK17" s="52"/>
      <c r="EL17" s="52"/>
      <c r="EM17" s="52"/>
      <c r="EN17" s="85"/>
      <c r="EO17" s="367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21"/>
      <c r="FB17" s="55"/>
      <c r="FC17" s="43"/>
      <c r="FD17" s="43"/>
      <c r="FE17" s="58"/>
      <c r="FF17" s="58"/>
      <c r="FG17" s="58"/>
      <c r="FH17" s="43"/>
      <c r="FI17" s="43"/>
      <c r="FJ17" s="43"/>
      <c r="FK17" s="43"/>
      <c r="FL17" s="43"/>
      <c r="FM17" s="43"/>
      <c r="FN17" s="43"/>
      <c r="FO17" s="43"/>
      <c r="FP17" s="43"/>
      <c r="FQ17" s="57"/>
      <c r="FR17" s="57"/>
      <c r="FS17" s="57"/>
      <c r="FT17" s="412"/>
      <c r="FU17" s="47"/>
      <c r="FV17" s="48">
        <f t="shared" si="0"/>
        <v>0</v>
      </c>
      <c r="FW17" s="48">
        <f t="shared" si="1"/>
        <v>0</v>
      </c>
      <c r="FX17" s="48">
        <f t="shared" si="2"/>
        <v>0</v>
      </c>
      <c r="FY17" s="48">
        <f t="shared" si="3"/>
        <v>0</v>
      </c>
      <c r="FZ17" s="48">
        <f t="shared" si="4"/>
        <v>0</v>
      </c>
      <c r="GA17" s="48">
        <f t="shared" si="5"/>
        <v>0</v>
      </c>
      <c r="GB17" s="48">
        <f t="shared" si="6"/>
        <v>0</v>
      </c>
      <c r="GC17" s="48">
        <f t="shared" si="7"/>
        <v>0</v>
      </c>
      <c r="GD17" s="48">
        <f t="shared" si="8"/>
        <v>0</v>
      </c>
      <c r="GE17" s="48">
        <f t="shared" si="9"/>
        <v>0</v>
      </c>
      <c r="GF17" s="48">
        <f t="shared" si="10"/>
        <v>0</v>
      </c>
      <c r="GG17" s="48">
        <f t="shared" si="11"/>
        <v>0</v>
      </c>
      <c r="GH17" s="48">
        <f t="shared" si="12"/>
        <v>0</v>
      </c>
      <c r="GI17" s="48">
        <f t="shared" si="13"/>
        <v>0</v>
      </c>
      <c r="GJ17" s="48">
        <f t="shared" si="14"/>
        <v>0</v>
      </c>
      <c r="GK17" s="48">
        <f t="shared" si="15"/>
        <v>0</v>
      </c>
      <c r="GL17" s="48">
        <f t="shared" si="16"/>
        <v>0</v>
      </c>
      <c r="GM17" s="48">
        <f t="shared" si="17"/>
        <v>0</v>
      </c>
      <c r="GN17" s="48">
        <f t="shared" si="18"/>
        <v>0</v>
      </c>
      <c r="GO17" s="48">
        <f t="shared" si="19"/>
        <v>0</v>
      </c>
      <c r="GP17" s="48">
        <f t="shared" si="20"/>
        <v>0</v>
      </c>
      <c r="GQ17" s="48">
        <f t="shared" si="21"/>
        <v>0</v>
      </c>
      <c r="GR17" s="48">
        <f t="shared" si="22"/>
        <v>0</v>
      </c>
      <c r="GS17" s="48">
        <f t="shared" si="23"/>
        <v>0</v>
      </c>
      <c r="GT17" s="48">
        <f t="shared" si="24"/>
        <v>0</v>
      </c>
      <c r="GU17" s="48">
        <f t="shared" si="25"/>
        <v>0</v>
      </c>
      <c r="GV17" s="48">
        <f t="shared" si="26"/>
        <v>0</v>
      </c>
      <c r="GW17" s="48">
        <f t="shared" si="27"/>
        <v>0</v>
      </c>
      <c r="GX17" s="48">
        <f t="shared" si="28"/>
        <v>0</v>
      </c>
      <c r="GY17" s="48">
        <f t="shared" si="29"/>
        <v>0</v>
      </c>
      <c r="GZ17" s="48">
        <f t="shared" si="30"/>
        <v>0</v>
      </c>
      <c r="HA17" s="48">
        <f t="shared" si="31"/>
        <v>0</v>
      </c>
      <c r="HB17" s="48">
        <f t="shared" si="32"/>
        <v>0</v>
      </c>
      <c r="HC17" s="48">
        <f t="shared" si="33"/>
        <v>0</v>
      </c>
      <c r="HD17" s="48">
        <f t="shared" si="34"/>
        <v>0</v>
      </c>
      <c r="HE17" s="48">
        <f t="shared" si="35"/>
        <v>0</v>
      </c>
      <c r="HF17" s="48">
        <f t="shared" si="36"/>
        <v>0</v>
      </c>
      <c r="HG17" s="48">
        <f t="shared" si="37"/>
        <v>0</v>
      </c>
      <c r="HH17" s="48">
        <f t="shared" si="38"/>
        <v>0</v>
      </c>
      <c r="HI17" s="48">
        <f t="shared" si="39"/>
        <v>0</v>
      </c>
      <c r="HJ17" s="48">
        <f t="shared" si="40"/>
        <v>0</v>
      </c>
      <c r="HK17" s="48">
        <f t="shared" si="41"/>
        <v>0</v>
      </c>
      <c r="HL17" s="48">
        <f t="shared" si="42"/>
        <v>0</v>
      </c>
      <c r="HM17" s="48">
        <f t="shared" si="43"/>
        <v>0</v>
      </c>
      <c r="HN17" s="48">
        <f t="shared" si="44"/>
        <v>0</v>
      </c>
      <c r="HO17" s="48">
        <f t="shared" si="45"/>
        <v>0</v>
      </c>
      <c r="HP17" s="48">
        <f t="shared" si="46"/>
        <v>0</v>
      </c>
      <c r="HQ17" s="48">
        <f t="shared" si="47"/>
        <v>0</v>
      </c>
      <c r="HR17" s="48">
        <f t="shared" si="48"/>
        <v>0</v>
      </c>
      <c r="HS17" s="48">
        <f t="shared" si="49"/>
        <v>0</v>
      </c>
      <c r="HT17" s="48">
        <f t="shared" si="50"/>
        <v>0</v>
      </c>
      <c r="HU17" s="48">
        <f t="shared" si="51"/>
        <v>0</v>
      </c>
      <c r="HV17" s="48">
        <f t="shared" si="52"/>
        <v>0</v>
      </c>
      <c r="HW17" s="48">
        <f t="shared" si="53"/>
        <v>0</v>
      </c>
      <c r="HX17" s="48">
        <f t="shared" si="54"/>
        <v>0</v>
      </c>
      <c r="HY17" s="48">
        <f t="shared" si="55"/>
        <v>0</v>
      </c>
      <c r="HZ17" s="48">
        <f t="shared" si="56"/>
        <v>0</v>
      </c>
      <c r="IA17" s="48">
        <f t="shared" si="57"/>
        <v>0</v>
      </c>
      <c r="IB17" s="48">
        <f t="shared" si="58"/>
        <v>0</v>
      </c>
      <c r="IC17" s="48">
        <f t="shared" si="59"/>
        <v>0</v>
      </c>
      <c r="ID17" s="48">
        <f t="shared" si="60"/>
        <v>0</v>
      </c>
      <c r="IE17" s="48">
        <f t="shared" si="61"/>
        <v>0</v>
      </c>
      <c r="IF17" s="48">
        <f t="shared" si="62"/>
        <v>0</v>
      </c>
      <c r="IG17" s="48">
        <f t="shared" si="63"/>
        <v>0</v>
      </c>
      <c r="IH17" s="48">
        <f t="shared" si="64"/>
        <v>0</v>
      </c>
      <c r="II17" s="48">
        <f t="shared" si="65"/>
        <v>0</v>
      </c>
      <c r="IJ17" s="48">
        <f t="shared" si="66"/>
        <v>0</v>
      </c>
      <c r="IK17" s="48">
        <f t="shared" si="67"/>
        <v>0</v>
      </c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</row>
    <row r="18" spans="1:377" s="12" customFormat="1" ht="41.25" hidden="1" customHeight="1" x14ac:dyDescent="0.5">
      <c r="A18" s="32"/>
      <c r="B18" s="33"/>
      <c r="C18" s="33" t="s">
        <v>50</v>
      </c>
      <c r="D18" s="313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21"/>
      <c r="AA18" s="34"/>
      <c r="AB18" s="34"/>
      <c r="AC18" s="34"/>
      <c r="AD18" s="34"/>
      <c r="AE18" s="34"/>
      <c r="AF18" s="34"/>
      <c r="AG18" s="34"/>
      <c r="AH18" s="50"/>
      <c r="AI18" s="34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340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67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364"/>
      <c r="DQ18" s="53"/>
      <c r="DR18" s="52"/>
      <c r="DS18" s="52"/>
      <c r="DT18" s="52"/>
      <c r="DU18" s="52"/>
      <c r="DV18" s="52"/>
      <c r="DW18" s="53"/>
      <c r="DX18" s="54"/>
      <c r="DY18" s="52"/>
      <c r="DZ18" s="52"/>
      <c r="EA18" s="52"/>
      <c r="EB18" s="52"/>
      <c r="EC18" s="53"/>
      <c r="ED18" s="52"/>
      <c r="EE18" s="52"/>
      <c r="EF18" s="52"/>
      <c r="EG18" s="53"/>
      <c r="EH18" s="52"/>
      <c r="EI18" s="53"/>
      <c r="EJ18" s="52"/>
      <c r="EK18" s="52"/>
      <c r="EL18" s="52"/>
      <c r="EM18" s="52"/>
      <c r="EN18" s="85"/>
      <c r="EO18" s="367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21"/>
      <c r="FB18" s="66"/>
      <c r="FC18" s="67"/>
      <c r="FD18" s="67"/>
      <c r="FE18" s="56"/>
      <c r="FF18" s="56"/>
      <c r="FG18" s="56"/>
      <c r="FH18" s="43"/>
      <c r="FI18" s="43"/>
      <c r="FJ18" s="43"/>
      <c r="FK18" s="43"/>
      <c r="FL18" s="43"/>
      <c r="FM18" s="43"/>
      <c r="FN18" s="43"/>
      <c r="FO18" s="43"/>
      <c r="FP18" s="43"/>
      <c r="FQ18" s="57"/>
      <c r="FR18" s="57"/>
      <c r="FS18" s="57"/>
      <c r="FT18" s="412"/>
      <c r="FU18" s="47"/>
      <c r="FV18" s="48">
        <f t="shared" si="0"/>
        <v>0</v>
      </c>
      <c r="FW18" s="48">
        <f t="shared" si="1"/>
        <v>0</v>
      </c>
      <c r="FX18" s="48">
        <f t="shared" si="2"/>
        <v>0</v>
      </c>
      <c r="FY18" s="48">
        <f t="shared" si="3"/>
        <v>0</v>
      </c>
      <c r="FZ18" s="48">
        <f t="shared" si="4"/>
        <v>0</v>
      </c>
      <c r="GA18" s="48">
        <f t="shared" si="5"/>
        <v>0</v>
      </c>
      <c r="GB18" s="48">
        <f t="shared" si="6"/>
        <v>0</v>
      </c>
      <c r="GC18" s="48">
        <f t="shared" si="7"/>
        <v>0</v>
      </c>
      <c r="GD18" s="48">
        <f t="shared" si="8"/>
        <v>0</v>
      </c>
      <c r="GE18" s="48">
        <f t="shared" si="9"/>
        <v>0</v>
      </c>
      <c r="GF18" s="48">
        <f t="shared" si="10"/>
        <v>0</v>
      </c>
      <c r="GG18" s="48">
        <f t="shared" si="11"/>
        <v>0</v>
      </c>
      <c r="GH18" s="48">
        <f t="shared" si="12"/>
        <v>0</v>
      </c>
      <c r="GI18" s="48">
        <f t="shared" si="13"/>
        <v>0</v>
      </c>
      <c r="GJ18" s="48">
        <f t="shared" si="14"/>
        <v>0</v>
      </c>
      <c r="GK18" s="48">
        <f t="shared" si="15"/>
        <v>0</v>
      </c>
      <c r="GL18" s="48">
        <f t="shared" si="16"/>
        <v>0</v>
      </c>
      <c r="GM18" s="48">
        <f t="shared" si="17"/>
        <v>0</v>
      </c>
      <c r="GN18" s="48">
        <f t="shared" si="18"/>
        <v>0</v>
      </c>
      <c r="GO18" s="48">
        <f t="shared" si="19"/>
        <v>0</v>
      </c>
      <c r="GP18" s="48">
        <f t="shared" si="20"/>
        <v>0</v>
      </c>
      <c r="GQ18" s="48">
        <f t="shared" si="21"/>
        <v>0</v>
      </c>
      <c r="GR18" s="48">
        <f t="shared" si="22"/>
        <v>0</v>
      </c>
      <c r="GS18" s="48">
        <f t="shared" si="23"/>
        <v>0</v>
      </c>
      <c r="GT18" s="48">
        <f t="shared" si="24"/>
        <v>0</v>
      </c>
      <c r="GU18" s="48">
        <f t="shared" si="25"/>
        <v>0</v>
      </c>
      <c r="GV18" s="48">
        <f t="shared" si="26"/>
        <v>0</v>
      </c>
      <c r="GW18" s="48">
        <f t="shared" si="27"/>
        <v>0</v>
      </c>
      <c r="GX18" s="48">
        <f t="shared" si="28"/>
        <v>0</v>
      </c>
      <c r="GY18" s="48">
        <f t="shared" si="29"/>
        <v>0</v>
      </c>
      <c r="GZ18" s="48">
        <f t="shared" si="30"/>
        <v>0</v>
      </c>
      <c r="HA18" s="48">
        <f t="shared" si="31"/>
        <v>0</v>
      </c>
      <c r="HB18" s="48">
        <f t="shared" si="32"/>
        <v>0</v>
      </c>
      <c r="HC18" s="48">
        <f t="shared" si="33"/>
        <v>0</v>
      </c>
      <c r="HD18" s="48">
        <f t="shared" si="34"/>
        <v>0</v>
      </c>
      <c r="HE18" s="48">
        <f t="shared" si="35"/>
        <v>0</v>
      </c>
      <c r="HF18" s="48">
        <f t="shared" si="36"/>
        <v>0</v>
      </c>
      <c r="HG18" s="48">
        <f t="shared" si="37"/>
        <v>0</v>
      </c>
      <c r="HH18" s="48">
        <f t="shared" si="38"/>
        <v>0</v>
      </c>
      <c r="HI18" s="48">
        <f t="shared" si="39"/>
        <v>0</v>
      </c>
      <c r="HJ18" s="48">
        <f t="shared" si="40"/>
        <v>0</v>
      </c>
      <c r="HK18" s="48">
        <f t="shared" si="41"/>
        <v>0</v>
      </c>
      <c r="HL18" s="48">
        <f t="shared" si="42"/>
        <v>0</v>
      </c>
      <c r="HM18" s="48">
        <f t="shared" si="43"/>
        <v>0</v>
      </c>
      <c r="HN18" s="48">
        <f t="shared" si="44"/>
        <v>0</v>
      </c>
      <c r="HO18" s="48">
        <f t="shared" si="45"/>
        <v>0</v>
      </c>
      <c r="HP18" s="48">
        <f t="shared" si="46"/>
        <v>0</v>
      </c>
      <c r="HQ18" s="48">
        <f t="shared" si="47"/>
        <v>0</v>
      </c>
      <c r="HR18" s="48">
        <f t="shared" si="48"/>
        <v>0</v>
      </c>
      <c r="HS18" s="48">
        <f t="shared" si="49"/>
        <v>0</v>
      </c>
      <c r="HT18" s="48">
        <f t="shared" si="50"/>
        <v>0</v>
      </c>
      <c r="HU18" s="48">
        <f t="shared" si="51"/>
        <v>0</v>
      </c>
      <c r="HV18" s="48">
        <f t="shared" si="52"/>
        <v>0</v>
      </c>
      <c r="HW18" s="48">
        <f t="shared" si="53"/>
        <v>0</v>
      </c>
      <c r="HX18" s="48">
        <f t="shared" si="54"/>
        <v>0</v>
      </c>
      <c r="HY18" s="48">
        <f t="shared" si="55"/>
        <v>0</v>
      </c>
      <c r="HZ18" s="48">
        <f t="shared" si="56"/>
        <v>0</v>
      </c>
      <c r="IA18" s="48">
        <f t="shared" si="57"/>
        <v>0</v>
      </c>
      <c r="IB18" s="48">
        <f t="shared" si="58"/>
        <v>0</v>
      </c>
      <c r="IC18" s="48">
        <f t="shared" si="59"/>
        <v>0</v>
      </c>
      <c r="ID18" s="48">
        <f t="shared" si="60"/>
        <v>0</v>
      </c>
      <c r="IE18" s="48">
        <f t="shared" si="61"/>
        <v>0</v>
      </c>
      <c r="IF18" s="48">
        <f t="shared" si="62"/>
        <v>0</v>
      </c>
      <c r="IG18" s="48">
        <f t="shared" si="63"/>
        <v>0</v>
      </c>
      <c r="IH18" s="48">
        <f t="shared" si="64"/>
        <v>0</v>
      </c>
      <c r="II18" s="48">
        <f t="shared" si="65"/>
        <v>0</v>
      </c>
      <c r="IJ18" s="48">
        <f t="shared" si="66"/>
        <v>0</v>
      </c>
      <c r="IK18" s="48">
        <f t="shared" si="67"/>
        <v>0</v>
      </c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</row>
    <row r="19" spans="1:377" s="12" customFormat="1" ht="32.25" hidden="1" customHeight="1" x14ac:dyDescent="0.5">
      <c r="A19" s="32" t="s">
        <v>51</v>
      </c>
      <c r="B19" s="33">
        <v>46091</v>
      </c>
      <c r="C19" s="33" t="s">
        <v>49</v>
      </c>
      <c r="D19" s="313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21"/>
      <c r="AA19" s="34"/>
      <c r="AB19" s="34"/>
      <c r="AC19" s="34"/>
      <c r="AD19" s="34"/>
      <c r="AE19" s="34"/>
      <c r="AF19" s="34"/>
      <c r="AG19" s="34"/>
      <c r="AH19" s="50"/>
      <c r="AI19" s="34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340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67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364"/>
      <c r="DQ19" s="53"/>
      <c r="DR19" s="52"/>
      <c r="DS19" s="52"/>
      <c r="DT19" s="52"/>
      <c r="DU19" s="52"/>
      <c r="DV19" s="52"/>
      <c r="DW19" s="53"/>
      <c r="DX19" s="54"/>
      <c r="DY19" s="52"/>
      <c r="DZ19" s="52"/>
      <c r="EA19" s="52"/>
      <c r="EB19" s="52"/>
      <c r="EC19" s="53"/>
      <c r="ED19" s="52"/>
      <c r="EE19" s="52"/>
      <c r="EF19" s="52"/>
      <c r="EG19" s="53"/>
      <c r="EH19" s="52"/>
      <c r="EI19" s="53"/>
      <c r="EJ19" s="52"/>
      <c r="EK19" s="52"/>
      <c r="EL19" s="52"/>
      <c r="EM19" s="52"/>
      <c r="EN19" s="85"/>
      <c r="EO19" s="367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21"/>
      <c r="FB19" s="55"/>
      <c r="FC19" s="67"/>
      <c r="FD19" s="67"/>
      <c r="FE19" s="58"/>
      <c r="FF19" s="58"/>
      <c r="FG19" s="58"/>
      <c r="FH19" s="43"/>
      <c r="FI19" s="43"/>
      <c r="FJ19" s="43"/>
      <c r="FK19" s="43"/>
      <c r="FL19" s="43"/>
      <c r="FM19" s="43"/>
      <c r="FN19" s="43"/>
      <c r="FO19" s="43"/>
      <c r="FP19" s="43"/>
      <c r="FQ19" s="57"/>
      <c r="FR19" s="57"/>
      <c r="FS19" s="57"/>
      <c r="FT19" s="412"/>
      <c r="FU19" s="47"/>
      <c r="FV19" s="48">
        <f t="shared" si="0"/>
        <v>0</v>
      </c>
      <c r="FW19" s="48">
        <f t="shared" si="1"/>
        <v>0</v>
      </c>
      <c r="FX19" s="48">
        <f t="shared" si="2"/>
        <v>0</v>
      </c>
      <c r="FY19" s="48">
        <f t="shared" si="3"/>
        <v>0</v>
      </c>
      <c r="FZ19" s="48">
        <f t="shared" si="4"/>
        <v>0</v>
      </c>
      <c r="GA19" s="48">
        <f t="shared" si="5"/>
        <v>0</v>
      </c>
      <c r="GB19" s="48">
        <f t="shared" si="6"/>
        <v>0</v>
      </c>
      <c r="GC19" s="48">
        <f t="shared" si="7"/>
        <v>0</v>
      </c>
      <c r="GD19" s="48">
        <f t="shared" si="8"/>
        <v>0</v>
      </c>
      <c r="GE19" s="48">
        <f t="shared" si="9"/>
        <v>0</v>
      </c>
      <c r="GF19" s="48">
        <f t="shared" si="10"/>
        <v>0</v>
      </c>
      <c r="GG19" s="48">
        <f t="shared" si="11"/>
        <v>0</v>
      </c>
      <c r="GH19" s="48">
        <f t="shared" si="12"/>
        <v>0</v>
      </c>
      <c r="GI19" s="48">
        <f t="shared" si="13"/>
        <v>0</v>
      </c>
      <c r="GJ19" s="48">
        <f t="shared" si="14"/>
        <v>0</v>
      </c>
      <c r="GK19" s="48">
        <f t="shared" si="15"/>
        <v>0</v>
      </c>
      <c r="GL19" s="48">
        <f t="shared" si="16"/>
        <v>0</v>
      </c>
      <c r="GM19" s="48">
        <f t="shared" si="17"/>
        <v>0</v>
      </c>
      <c r="GN19" s="48">
        <f t="shared" si="18"/>
        <v>0</v>
      </c>
      <c r="GO19" s="48">
        <f t="shared" si="19"/>
        <v>0</v>
      </c>
      <c r="GP19" s="48">
        <f t="shared" si="20"/>
        <v>0</v>
      </c>
      <c r="GQ19" s="48">
        <f t="shared" si="21"/>
        <v>0</v>
      </c>
      <c r="GR19" s="48">
        <f t="shared" si="22"/>
        <v>0</v>
      </c>
      <c r="GS19" s="48">
        <f t="shared" si="23"/>
        <v>0</v>
      </c>
      <c r="GT19" s="48">
        <f t="shared" si="24"/>
        <v>0</v>
      </c>
      <c r="GU19" s="48">
        <f t="shared" si="25"/>
        <v>0</v>
      </c>
      <c r="GV19" s="48">
        <f t="shared" si="26"/>
        <v>0</v>
      </c>
      <c r="GW19" s="48">
        <f t="shared" si="27"/>
        <v>0</v>
      </c>
      <c r="GX19" s="48">
        <f t="shared" si="28"/>
        <v>0</v>
      </c>
      <c r="GY19" s="48">
        <f t="shared" si="29"/>
        <v>0</v>
      </c>
      <c r="GZ19" s="48">
        <f t="shared" si="30"/>
        <v>0</v>
      </c>
      <c r="HA19" s="48">
        <f t="shared" si="31"/>
        <v>0</v>
      </c>
      <c r="HB19" s="48">
        <f t="shared" si="32"/>
        <v>0</v>
      </c>
      <c r="HC19" s="48">
        <f t="shared" si="33"/>
        <v>0</v>
      </c>
      <c r="HD19" s="48">
        <f t="shared" si="34"/>
        <v>0</v>
      </c>
      <c r="HE19" s="48">
        <f t="shared" si="35"/>
        <v>0</v>
      </c>
      <c r="HF19" s="48">
        <f t="shared" si="36"/>
        <v>0</v>
      </c>
      <c r="HG19" s="48">
        <f t="shared" si="37"/>
        <v>0</v>
      </c>
      <c r="HH19" s="48">
        <f t="shared" si="38"/>
        <v>0</v>
      </c>
      <c r="HI19" s="48">
        <f t="shared" si="39"/>
        <v>0</v>
      </c>
      <c r="HJ19" s="48">
        <f t="shared" si="40"/>
        <v>0</v>
      </c>
      <c r="HK19" s="48">
        <f t="shared" si="41"/>
        <v>0</v>
      </c>
      <c r="HL19" s="48">
        <f t="shared" si="42"/>
        <v>0</v>
      </c>
      <c r="HM19" s="48">
        <f t="shared" si="43"/>
        <v>0</v>
      </c>
      <c r="HN19" s="48">
        <f t="shared" si="44"/>
        <v>0</v>
      </c>
      <c r="HO19" s="48">
        <f t="shared" si="45"/>
        <v>0</v>
      </c>
      <c r="HP19" s="48">
        <f t="shared" si="46"/>
        <v>0</v>
      </c>
      <c r="HQ19" s="48">
        <f t="shared" si="47"/>
        <v>0</v>
      </c>
      <c r="HR19" s="48">
        <f t="shared" si="48"/>
        <v>0</v>
      </c>
      <c r="HS19" s="48">
        <f t="shared" si="49"/>
        <v>0</v>
      </c>
      <c r="HT19" s="48">
        <f t="shared" si="50"/>
        <v>0</v>
      </c>
      <c r="HU19" s="48">
        <f t="shared" si="51"/>
        <v>0</v>
      </c>
      <c r="HV19" s="48">
        <f t="shared" si="52"/>
        <v>0</v>
      </c>
      <c r="HW19" s="48">
        <f t="shared" si="53"/>
        <v>0</v>
      </c>
      <c r="HX19" s="48">
        <f t="shared" si="54"/>
        <v>0</v>
      </c>
      <c r="HY19" s="48">
        <f t="shared" si="55"/>
        <v>0</v>
      </c>
      <c r="HZ19" s="48">
        <f t="shared" si="56"/>
        <v>0</v>
      </c>
      <c r="IA19" s="48">
        <f t="shared" si="57"/>
        <v>0</v>
      </c>
      <c r="IB19" s="48">
        <f t="shared" si="58"/>
        <v>0</v>
      </c>
      <c r="IC19" s="48">
        <f t="shared" si="59"/>
        <v>0</v>
      </c>
      <c r="ID19" s="48">
        <f t="shared" si="60"/>
        <v>0</v>
      </c>
      <c r="IE19" s="48">
        <f t="shared" si="61"/>
        <v>0</v>
      </c>
      <c r="IF19" s="48">
        <f t="shared" si="62"/>
        <v>0</v>
      </c>
      <c r="IG19" s="48">
        <f t="shared" si="63"/>
        <v>0</v>
      </c>
      <c r="IH19" s="48">
        <f t="shared" si="64"/>
        <v>0</v>
      </c>
      <c r="II19" s="48">
        <f t="shared" si="65"/>
        <v>0</v>
      </c>
      <c r="IJ19" s="48">
        <f t="shared" si="66"/>
        <v>0</v>
      </c>
      <c r="IK19" s="48">
        <f t="shared" si="67"/>
        <v>0</v>
      </c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</row>
    <row r="20" spans="1:377" s="12" customFormat="1" ht="30.75" hidden="1" customHeight="1" x14ac:dyDescent="0.5">
      <c r="A20" s="32"/>
      <c r="B20" s="33"/>
      <c r="C20" s="33" t="s">
        <v>50</v>
      </c>
      <c r="D20" s="313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21"/>
      <c r="AA20" s="34"/>
      <c r="AB20" s="34"/>
      <c r="AC20" s="34"/>
      <c r="AD20" s="34"/>
      <c r="AE20" s="34"/>
      <c r="AF20" s="34"/>
      <c r="AG20" s="34"/>
      <c r="AH20" s="50"/>
      <c r="AI20" s="34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340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67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364"/>
      <c r="DQ20" s="53"/>
      <c r="DR20" s="52"/>
      <c r="DS20" s="52"/>
      <c r="DT20" s="52"/>
      <c r="DU20" s="52"/>
      <c r="DV20" s="52"/>
      <c r="DW20" s="53"/>
      <c r="DX20" s="54"/>
      <c r="DY20" s="52"/>
      <c r="DZ20" s="52"/>
      <c r="EA20" s="52"/>
      <c r="EB20" s="52"/>
      <c r="EC20" s="53"/>
      <c r="ED20" s="52"/>
      <c r="EE20" s="52"/>
      <c r="EF20" s="52"/>
      <c r="EG20" s="53"/>
      <c r="EH20" s="52"/>
      <c r="EI20" s="53"/>
      <c r="EJ20" s="52"/>
      <c r="EK20" s="52"/>
      <c r="EL20" s="52"/>
      <c r="EM20" s="52"/>
      <c r="EN20" s="85"/>
      <c r="EO20" s="367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21"/>
      <c r="FB20" s="55"/>
      <c r="FC20" s="67"/>
      <c r="FD20" s="67"/>
      <c r="FE20" s="58"/>
      <c r="FF20" s="58"/>
      <c r="FG20" s="58"/>
      <c r="FH20" s="43"/>
      <c r="FI20" s="43"/>
      <c r="FJ20" s="43"/>
      <c r="FK20" s="43"/>
      <c r="FL20" s="43"/>
      <c r="FM20" s="43"/>
      <c r="FN20" s="43"/>
      <c r="FO20" s="43"/>
      <c r="FP20" s="43"/>
      <c r="FQ20" s="57"/>
      <c r="FR20" s="57"/>
      <c r="FS20" s="57"/>
      <c r="FT20" s="412"/>
      <c r="FU20" s="47"/>
      <c r="FV20" s="48">
        <f t="shared" si="0"/>
        <v>0</v>
      </c>
      <c r="FW20" s="48">
        <f t="shared" si="1"/>
        <v>0</v>
      </c>
      <c r="FX20" s="48">
        <f t="shared" si="2"/>
        <v>0</v>
      </c>
      <c r="FY20" s="48">
        <f t="shared" si="3"/>
        <v>0</v>
      </c>
      <c r="FZ20" s="48">
        <f t="shared" si="4"/>
        <v>0</v>
      </c>
      <c r="GA20" s="48">
        <f t="shared" si="5"/>
        <v>0</v>
      </c>
      <c r="GB20" s="48">
        <f t="shared" si="6"/>
        <v>0</v>
      </c>
      <c r="GC20" s="48">
        <f t="shared" si="7"/>
        <v>0</v>
      </c>
      <c r="GD20" s="48">
        <f t="shared" si="8"/>
        <v>0</v>
      </c>
      <c r="GE20" s="48">
        <f t="shared" si="9"/>
        <v>0</v>
      </c>
      <c r="GF20" s="48">
        <f t="shared" si="10"/>
        <v>0</v>
      </c>
      <c r="GG20" s="48">
        <f t="shared" si="11"/>
        <v>0</v>
      </c>
      <c r="GH20" s="48">
        <f t="shared" si="12"/>
        <v>0</v>
      </c>
      <c r="GI20" s="48">
        <f t="shared" si="13"/>
        <v>0</v>
      </c>
      <c r="GJ20" s="48">
        <f t="shared" si="14"/>
        <v>0</v>
      </c>
      <c r="GK20" s="48">
        <f t="shared" si="15"/>
        <v>0</v>
      </c>
      <c r="GL20" s="48">
        <f t="shared" si="16"/>
        <v>0</v>
      </c>
      <c r="GM20" s="48">
        <f t="shared" si="17"/>
        <v>0</v>
      </c>
      <c r="GN20" s="48">
        <f t="shared" si="18"/>
        <v>0</v>
      </c>
      <c r="GO20" s="48">
        <f t="shared" si="19"/>
        <v>0</v>
      </c>
      <c r="GP20" s="48">
        <f t="shared" si="20"/>
        <v>0</v>
      </c>
      <c r="GQ20" s="48">
        <f t="shared" si="21"/>
        <v>0</v>
      </c>
      <c r="GR20" s="48">
        <f t="shared" si="22"/>
        <v>0</v>
      </c>
      <c r="GS20" s="48">
        <f t="shared" si="23"/>
        <v>0</v>
      </c>
      <c r="GT20" s="48">
        <f t="shared" si="24"/>
        <v>0</v>
      </c>
      <c r="GU20" s="48">
        <f t="shared" si="25"/>
        <v>0</v>
      </c>
      <c r="GV20" s="48">
        <f t="shared" si="26"/>
        <v>0</v>
      </c>
      <c r="GW20" s="48">
        <f t="shared" si="27"/>
        <v>0</v>
      </c>
      <c r="GX20" s="48">
        <f t="shared" si="28"/>
        <v>0</v>
      </c>
      <c r="GY20" s="48">
        <f t="shared" si="29"/>
        <v>0</v>
      </c>
      <c r="GZ20" s="48">
        <f t="shared" si="30"/>
        <v>0</v>
      </c>
      <c r="HA20" s="48">
        <f t="shared" si="31"/>
        <v>0</v>
      </c>
      <c r="HB20" s="48">
        <f t="shared" si="32"/>
        <v>0</v>
      </c>
      <c r="HC20" s="48">
        <f t="shared" si="33"/>
        <v>0</v>
      </c>
      <c r="HD20" s="48">
        <f t="shared" si="34"/>
        <v>0</v>
      </c>
      <c r="HE20" s="48">
        <f t="shared" si="35"/>
        <v>0</v>
      </c>
      <c r="HF20" s="48">
        <f t="shared" si="36"/>
        <v>0</v>
      </c>
      <c r="HG20" s="48">
        <f t="shared" si="37"/>
        <v>0</v>
      </c>
      <c r="HH20" s="48">
        <f t="shared" si="38"/>
        <v>0</v>
      </c>
      <c r="HI20" s="48">
        <f t="shared" si="39"/>
        <v>0</v>
      </c>
      <c r="HJ20" s="48">
        <f t="shared" si="40"/>
        <v>0</v>
      </c>
      <c r="HK20" s="48">
        <f t="shared" si="41"/>
        <v>0</v>
      </c>
      <c r="HL20" s="48">
        <f t="shared" si="42"/>
        <v>0</v>
      </c>
      <c r="HM20" s="48">
        <f t="shared" si="43"/>
        <v>0</v>
      </c>
      <c r="HN20" s="48">
        <f t="shared" si="44"/>
        <v>0</v>
      </c>
      <c r="HO20" s="48">
        <f t="shared" si="45"/>
        <v>0</v>
      </c>
      <c r="HP20" s="48">
        <f t="shared" si="46"/>
        <v>0</v>
      </c>
      <c r="HQ20" s="48">
        <f t="shared" si="47"/>
        <v>0</v>
      </c>
      <c r="HR20" s="48">
        <f t="shared" si="48"/>
        <v>0</v>
      </c>
      <c r="HS20" s="48">
        <f t="shared" si="49"/>
        <v>0</v>
      </c>
      <c r="HT20" s="48">
        <f t="shared" si="50"/>
        <v>0</v>
      </c>
      <c r="HU20" s="48">
        <f t="shared" si="51"/>
        <v>0</v>
      </c>
      <c r="HV20" s="48">
        <f t="shared" si="52"/>
        <v>0</v>
      </c>
      <c r="HW20" s="48">
        <f t="shared" si="53"/>
        <v>0</v>
      </c>
      <c r="HX20" s="48">
        <f t="shared" si="54"/>
        <v>0</v>
      </c>
      <c r="HY20" s="48">
        <f t="shared" si="55"/>
        <v>0</v>
      </c>
      <c r="HZ20" s="48">
        <f t="shared" si="56"/>
        <v>0</v>
      </c>
      <c r="IA20" s="48">
        <f t="shared" si="57"/>
        <v>0</v>
      </c>
      <c r="IB20" s="48">
        <f t="shared" si="58"/>
        <v>0</v>
      </c>
      <c r="IC20" s="48">
        <f t="shared" si="59"/>
        <v>0</v>
      </c>
      <c r="ID20" s="48">
        <f t="shared" si="60"/>
        <v>0</v>
      </c>
      <c r="IE20" s="48">
        <f t="shared" si="61"/>
        <v>0</v>
      </c>
      <c r="IF20" s="48">
        <f t="shared" si="62"/>
        <v>0</v>
      </c>
      <c r="IG20" s="48">
        <f t="shared" si="63"/>
        <v>0</v>
      </c>
      <c r="IH20" s="48">
        <f t="shared" si="64"/>
        <v>0</v>
      </c>
      <c r="II20" s="48">
        <f t="shared" si="65"/>
        <v>0</v>
      </c>
      <c r="IJ20" s="48">
        <f t="shared" si="66"/>
        <v>0</v>
      </c>
      <c r="IK20" s="48">
        <f t="shared" si="67"/>
        <v>0</v>
      </c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</row>
    <row r="21" spans="1:377" s="12" customFormat="1" ht="30" hidden="1" customHeight="1" x14ac:dyDescent="0.5">
      <c r="A21" s="32" t="s">
        <v>52</v>
      </c>
      <c r="B21" s="33">
        <v>46092</v>
      </c>
      <c r="C21" s="33" t="s">
        <v>49</v>
      </c>
      <c r="D21" s="313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21"/>
      <c r="AA21" s="34"/>
      <c r="AB21" s="34"/>
      <c r="AC21" s="34"/>
      <c r="AD21" s="34"/>
      <c r="AE21" s="34"/>
      <c r="AF21" s="34"/>
      <c r="AG21" s="34"/>
      <c r="AH21" s="50"/>
      <c r="AI21" s="34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340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67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364"/>
      <c r="DQ21" s="53"/>
      <c r="DR21" s="52"/>
      <c r="DS21" s="52"/>
      <c r="DT21" s="52"/>
      <c r="DU21" s="52"/>
      <c r="DV21" s="52"/>
      <c r="DW21" s="53"/>
      <c r="DX21" s="54"/>
      <c r="DY21" s="52"/>
      <c r="DZ21" s="52"/>
      <c r="EA21" s="52"/>
      <c r="EB21" s="52"/>
      <c r="EC21" s="53"/>
      <c r="ED21" s="52"/>
      <c r="EE21" s="52"/>
      <c r="EF21" s="52"/>
      <c r="EG21" s="53"/>
      <c r="EH21" s="52"/>
      <c r="EI21" s="53"/>
      <c r="EJ21" s="52"/>
      <c r="EK21" s="52"/>
      <c r="EL21" s="52"/>
      <c r="EM21" s="52"/>
      <c r="EN21" s="85"/>
      <c r="EO21" s="367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21"/>
      <c r="FB21" s="55"/>
      <c r="FC21" s="67"/>
      <c r="FD21" s="67"/>
      <c r="FE21" s="58"/>
      <c r="FF21" s="58"/>
      <c r="FG21" s="58"/>
      <c r="FH21" s="43"/>
      <c r="FI21" s="43"/>
      <c r="FJ21" s="43"/>
      <c r="FK21" s="43"/>
      <c r="FL21" s="43"/>
      <c r="FM21" s="43"/>
      <c r="FN21" s="43"/>
      <c r="FO21" s="43"/>
      <c r="FP21" s="43"/>
      <c r="FQ21" s="57"/>
      <c r="FR21" s="57"/>
      <c r="FS21" s="57"/>
      <c r="FT21" s="412"/>
      <c r="FU21" s="47"/>
      <c r="FV21" s="48">
        <f t="shared" si="0"/>
        <v>0</v>
      </c>
      <c r="FW21" s="48">
        <f t="shared" si="1"/>
        <v>0</v>
      </c>
      <c r="FX21" s="48">
        <f t="shared" si="2"/>
        <v>0</v>
      </c>
      <c r="FY21" s="48">
        <f t="shared" si="3"/>
        <v>0</v>
      </c>
      <c r="FZ21" s="48">
        <f t="shared" si="4"/>
        <v>0</v>
      </c>
      <c r="GA21" s="48">
        <f t="shared" si="5"/>
        <v>0</v>
      </c>
      <c r="GB21" s="48">
        <f t="shared" si="6"/>
        <v>0</v>
      </c>
      <c r="GC21" s="48">
        <f t="shared" si="7"/>
        <v>0</v>
      </c>
      <c r="GD21" s="48">
        <f t="shared" si="8"/>
        <v>0</v>
      </c>
      <c r="GE21" s="48">
        <f t="shared" si="9"/>
        <v>0</v>
      </c>
      <c r="GF21" s="48">
        <f t="shared" si="10"/>
        <v>0</v>
      </c>
      <c r="GG21" s="48">
        <f t="shared" si="11"/>
        <v>0</v>
      </c>
      <c r="GH21" s="48">
        <f t="shared" si="12"/>
        <v>0</v>
      </c>
      <c r="GI21" s="48">
        <f t="shared" si="13"/>
        <v>0</v>
      </c>
      <c r="GJ21" s="48">
        <f t="shared" si="14"/>
        <v>0</v>
      </c>
      <c r="GK21" s="48">
        <f t="shared" si="15"/>
        <v>0</v>
      </c>
      <c r="GL21" s="48">
        <f t="shared" si="16"/>
        <v>0</v>
      </c>
      <c r="GM21" s="48">
        <f t="shared" si="17"/>
        <v>0</v>
      </c>
      <c r="GN21" s="48">
        <f t="shared" si="18"/>
        <v>0</v>
      </c>
      <c r="GO21" s="48">
        <f t="shared" si="19"/>
        <v>0</v>
      </c>
      <c r="GP21" s="48">
        <f t="shared" si="20"/>
        <v>0</v>
      </c>
      <c r="GQ21" s="48">
        <f t="shared" si="21"/>
        <v>0</v>
      </c>
      <c r="GR21" s="48">
        <f t="shared" si="22"/>
        <v>0</v>
      </c>
      <c r="GS21" s="48">
        <f t="shared" si="23"/>
        <v>0</v>
      </c>
      <c r="GT21" s="48">
        <f t="shared" si="24"/>
        <v>0</v>
      </c>
      <c r="GU21" s="48">
        <f t="shared" si="25"/>
        <v>0</v>
      </c>
      <c r="GV21" s="48">
        <f t="shared" si="26"/>
        <v>0</v>
      </c>
      <c r="GW21" s="48">
        <f t="shared" si="27"/>
        <v>0</v>
      </c>
      <c r="GX21" s="48">
        <f t="shared" si="28"/>
        <v>0</v>
      </c>
      <c r="GY21" s="48">
        <f t="shared" si="29"/>
        <v>0</v>
      </c>
      <c r="GZ21" s="48">
        <f t="shared" si="30"/>
        <v>0</v>
      </c>
      <c r="HA21" s="48">
        <f t="shared" si="31"/>
        <v>0</v>
      </c>
      <c r="HB21" s="48">
        <f t="shared" si="32"/>
        <v>0</v>
      </c>
      <c r="HC21" s="48">
        <f t="shared" si="33"/>
        <v>0</v>
      </c>
      <c r="HD21" s="48">
        <f t="shared" si="34"/>
        <v>0</v>
      </c>
      <c r="HE21" s="48">
        <f t="shared" si="35"/>
        <v>0</v>
      </c>
      <c r="HF21" s="48">
        <f t="shared" si="36"/>
        <v>0</v>
      </c>
      <c r="HG21" s="48">
        <f t="shared" si="37"/>
        <v>0</v>
      </c>
      <c r="HH21" s="48">
        <f t="shared" si="38"/>
        <v>0</v>
      </c>
      <c r="HI21" s="48">
        <f t="shared" si="39"/>
        <v>0</v>
      </c>
      <c r="HJ21" s="48">
        <f t="shared" si="40"/>
        <v>0</v>
      </c>
      <c r="HK21" s="48">
        <f t="shared" si="41"/>
        <v>0</v>
      </c>
      <c r="HL21" s="48">
        <f t="shared" si="42"/>
        <v>0</v>
      </c>
      <c r="HM21" s="48">
        <f t="shared" si="43"/>
        <v>0</v>
      </c>
      <c r="HN21" s="48">
        <f t="shared" si="44"/>
        <v>0</v>
      </c>
      <c r="HO21" s="48">
        <f t="shared" si="45"/>
        <v>0</v>
      </c>
      <c r="HP21" s="48">
        <f t="shared" si="46"/>
        <v>0</v>
      </c>
      <c r="HQ21" s="48">
        <f t="shared" si="47"/>
        <v>0</v>
      </c>
      <c r="HR21" s="48">
        <f t="shared" si="48"/>
        <v>0</v>
      </c>
      <c r="HS21" s="48">
        <f t="shared" si="49"/>
        <v>0</v>
      </c>
      <c r="HT21" s="48">
        <f t="shared" si="50"/>
        <v>0</v>
      </c>
      <c r="HU21" s="48">
        <f t="shared" si="51"/>
        <v>0</v>
      </c>
      <c r="HV21" s="48">
        <f t="shared" si="52"/>
        <v>0</v>
      </c>
      <c r="HW21" s="48">
        <f t="shared" si="53"/>
        <v>0</v>
      </c>
      <c r="HX21" s="48">
        <f t="shared" si="54"/>
        <v>0</v>
      </c>
      <c r="HY21" s="48">
        <f t="shared" si="55"/>
        <v>0</v>
      </c>
      <c r="HZ21" s="48">
        <f t="shared" si="56"/>
        <v>0</v>
      </c>
      <c r="IA21" s="48">
        <f t="shared" si="57"/>
        <v>0</v>
      </c>
      <c r="IB21" s="48">
        <f t="shared" si="58"/>
        <v>0</v>
      </c>
      <c r="IC21" s="48">
        <f t="shared" si="59"/>
        <v>0</v>
      </c>
      <c r="ID21" s="48">
        <f t="shared" si="60"/>
        <v>0</v>
      </c>
      <c r="IE21" s="48">
        <f t="shared" si="61"/>
        <v>0</v>
      </c>
      <c r="IF21" s="48">
        <f t="shared" si="62"/>
        <v>0</v>
      </c>
      <c r="IG21" s="48">
        <f t="shared" si="63"/>
        <v>0</v>
      </c>
      <c r="IH21" s="48">
        <f t="shared" si="64"/>
        <v>0</v>
      </c>
      <c r="II21" s="48">
        <f t="shared" si="65"/>
        <v>0</v>
      </c>
      <c r="IJ21" s="48">
        <f t="shared" si="66"/>
        <v>0</v>
      </c>
      <c r="IK21" s="48">
        <f t="shared" si="67"/>
        <v>0</v>
      </c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</row>
    <row r="22" spans="1:377" s="12" customFormat="1" ht="35.25" hidden="1" customHeight="1" x14ac:dyDescent="0.5">
      <c r="A22" s="32"/>
      <c r="B22" s="33"/>
      <c r="C22" s="33" t="s">
        <v>50</v>
      </c>
      <c r="D22" s="313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21"/>
      <c r="AA22" s="34"/>
      <c r="AB22" s="34"/>
      <c r="AC22" s="34"/>
      <c r="AD22" s="34"/>
      <c r="AE22" s="34"/>
      <c r="AF22" s="34"/>
      <c r="AG22" s="34"/>
      <c r="AH22" s="50"/>
      <c r="AI22" s="34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340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67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364"/>
      <c r="DQ22" s="53"/>
      <c r="DR22" s="52"/>
      <c r="DS22" s="52"/>
      <c r="DT22" s="52"/>
      <c r="DU22" s="52"/>
      <c r="DV22" s="52"/>
      <c r="DW22" s="53"/>
      <c r="DX22" s="54"/>
      <c r="DY22" s="52"/>
      <c r="DZ22" s="52"/>
      <c r="EA22" s="52"/>
      <c r="EB22" s="52"/>
      <c r="EC22" s="53"/>
      <c r="ED22" s="52"/>
      <c r="EE22" s="52"/>
      <c r="EF22" s="52"/>
      <c r="EG22" s="53"/>
      <c r="EH22" s="52"/>
      <c r="EI22" s="53"/>
      <c r="EJ22" s="52"/>
      <c r="EK22" s="52"/>
      <c r="EL22" s="52"/>
      <c r="EM22" s="52"/>
      <c r="EN22" s="85"/>
      <c r="EO22" s="367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21"/>
      <c r="FB22" s="55"/>
      <c r="FC22" s="67"/>
      <c r="FD22" s="67"/>
      <c r="FE22" s="58"/>
      <c r="FF22" s="58"/>
      <c r="FG22" s="58"/>
      <c r="FH22" s="43"/>
      <c r="FI22" s="43"/>
      <c r="FJ22" s="43"/>
      <c r="FK22" s="43"/>
      <c r="FL22" s="43"/>
      <c r="FM22" s="43"/>
      <c r="FN22" s="43"/>
      <c r="FO22" s="43"/>
      <c r="FP22" s="43"/>
      <c r="FQ22" s="57"/>
      <c r="FR22" s="57"/>
      <c r="FS22" s="57"/>
      <c r="FT22" s="412"/>
      <c r="FU22" s="47"/>
      <c r="FV22" s="48">
        <f t="shared" si="0"/>
        <v>0</v>
      </c>
      <c r="FW22" s="48">
        <f t="shared" si="1"/>
        <v>0</v>
      </c>
      <c r="FX22" s="48">
        <f t="shared" si="2"/>
        <v>0</v>
      </c>
      <c r="FY22" s="48">
        <f t="shared" si="3"/>
        <v>0</v>
      </c>
      <c r="FZ22" s="48">
        <f t="shared" si="4"/>
        <v>0</v>
      </c>
      <c r="GA22" s="48">
        <f t="shared" si="5"/>
        <v>0</v>
      </c>
      <c r="GB22" s="48">
        <f t="shared" si="6"/>
        <v>0</v>
      </c>
      <c r="GC22" s="48">
        <f t="shared" si="7"/>
        <v>0</v>
      </c>
      <c r="GD22" s="48">
        <f t="shared" si="8"/>
        <v>0</v>
      </c>
      <c r="GE22" s="48">
        <f t="shared" si="9"/>
        <v>0</v>
      </c>
      <c r="GF22" s="48">
        <f t="shared" si="10"/>
        <v>0</v>
      </c>
      <c r="GG22" s="48">
        <f t="shared" si="11"/>
        <v>0</v>
      </c>
      <c r="GH22" s="48">
        <f t="shared" si="12"/>
        <v>0</v>
      </c>
      <c r="GI22" s="48">
        <f t="shared" si="13"/>
        <v>0</v>
      </c>
      <c r="GJ22" s="48">
        <f t="shared" si="14"/>
        <v>0</v>
      </c>
      <c r="GK22" s="48">
        <f t="shared" si="15"/>
        <v>0</v>
      </c>
      <c r="GL22" s="48">
        <f t="shared" si="16"/>
        <v>0</v>
      </c>
      <c r="GM22" s="48">
        <f t="shared" si="17"/>
        <v>0</v>
      </c>
      <c r="GN22" s="48">
        <f t="shared" si="18"/>
        <v>0</v>
      </c>
      <c r="GO22" s="48">
        <f t="shared" si="19"/>
        <v>0</v>
      </c>
      <c r="GP22" s="48">
        <f t="shared" si="20"/>
        <v>0</v>
      </c>
      <c r="GQ22" s="48">
        <f t="shared" si="21"/>
        <v>0</v>
      </c>
      <c r="GR22" s="48">
        <f t="shared" si="22"/>
        <v>0</v>
      </c>
      <c r="GS22" s="48">
        <f t="shared" si="23"/>
        <v>0</v>
      </c>
      <c r="GT22" s="48">
        <f t="shared" si="24"/>
        <v>0</v>
      </c>
      <c r="GU22" s="48">
        <f t="shared" si="25"/>
        <v>0</v>
      </c>
      <c r="GV22" s="48">
        <f t="shared" si="26"/>
        <v>0</v>
      </c>
      <c r="GW22" s="48">
        <f t="shared" si="27"/>
        <v>0</v>
      </c>
      <c r="GX22" s="48">
        <f t="shared" si="28"/>
        <v>0</v>
      </c>
      <c r="GY22" s="48">
        <f t="shared" si="29"/>
        <v>0</v>
      </c>
      <c r="GZ22" s="48">
        <f t="shared" si="30"/>
        <v>0</v>
      </c>
      <c r="HA22" s="48">
        <f t="shared" si="31"/>
        <v>0</v>
      </c>
      <c r="HB22" s="48">
        <f t="shared" si="32"/>
        <v>0</v>
      </c>
      <c r="HC22" s="48">
        <f t="shared" si="33"/>
        <v>0</v>
      </c>
      <c r="HD22" s="48">
        <f t="shared" si="34"/>
        <v>0</v>
      </c>
      <c r="HE22" s="48">
        <f t="shared" si="35"/>
        <v>0</v>
      </c>
      <c r="HF22" s="48">
        <f t="shared" si="36"/>
        <v>0</v>
      </c>
      <c r="HG22" s="48">
        <f t="shared" si="37"/>
        <v>0</v>
      </c>
      <c r="HH22" s="48">
        <f t="shared" si="38"/>
        <v>0</v>
      </c>
      <c r="HI22" s="48">
        <f t="shared" si="39"/>
        <v>0</v>
      </c>
      <c r="HJ22" s="48">
        <f t="shared" si="40"/>
        <v>0</v>
      </c>
      <c r="HK22" s="48">
        <f t="shared" si="41"/>
        <v>0</v>
      </c>
      <c r="HL22" s="48">
        <f t="shared" si="42"/>
        <v>0</v>
      </c>
      <c r="HM22" s="48">
        <f t="shared" si="43"/>
        <v>0</v>
      </c>
      <c r="HN22" s="48">
        <f t="shared" si="44"/>
        <v>0</v>
      </c>
      <c r="HO22" s="48">
        <f t="shared" si="45"/>
        <v>0</v>
      </c>
      <c r="HP22" s="48">
        <f t="shared" si="46"/>
        <v>0</v>
      </c>
      <c r="HQ22" s="48">
        <f t="shared" si="47"/>
        <v>0</v>
      </c>
      <c r="HR22" s="48">
        <f t="shared" si="48"/>
        <v>0</v>
      </c>
      <c r="HS22" s="48">
        <f t="shared" si="49"/>
        <v>0</v>
      </c>
      <c r="HT22" s="48">
        <f t="shared" si="50"/>
        <v>0</v>
      </c>
      <c r="HU22" s="48">
        <f t="shared" si="51"/>
        <v>0</v>
      </c>
      <c r="HV22" s="48">
        <f t="shared" si="52"/>
        <v>0</v>
      </c>
      <c r="HW22" s="48">
        <f t="shared" si="53"/>
        <v>0</v>
      </c>
      <c r="HX22" s="48">
        <f t="shared" si="54"/>
        <v>0</v>
      </c>
      <c r="HY22" s="48">
        <f t="shared" si="55"/>
        <v>0</v>
      </c>
      <c r="HZ22" s="48">
        <f t="shared" si="56"/>
        <v>0</v>
      </c>
      <c r="IA22" s="48">
        <f t="shared" si="57"/>
        <v>0</v>
      </c>
      <c r="IB22" s="48">
        <f t="shared" si="58"/>
        <v>0</v>
      </c>
      <c r="IC22" s="48">
        <f t="shared" si="59"/>
        <v>0</v>
      </c>
      <c r="ID22" s="48">
        <f t="shared" si="60"/>
        <v>0</v>
      </c>
      <c r="IE22" s="48">
        <f t="shared" si="61"/>
        <v>0</v>
      </c>
      <c r="IF22" s="48">
        <f t="shared" si="62"/>
        <v>0</v>
      </c>
      <c r="IG22" s="48">
        <f t="shared" si="63"/>
        <v>0</v>
      </c>
      <c r="IH22" s="48">
        <f t="shared" si="64"/>
        <v>0</v>
      </c>
      <c r="II22" s="48">
        <f t="shared" si="65"/>
        <v>0</v>
      </c>
      <c r="IJ22" s="48">
        <f t="shared" si="66"/>
        <v>0</v>
      </c>
      <c r="IK22" s="48">
        <f t="shared" si="67"/>
        <v>0</v>
      </c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</row>
    <row r="23" spans="1:377" s="12" customFormat="1" ht="33.75" hidden="1" customHeight="1" x14ac:dyDescent="0.5">
      <c r="A23" s="32" t="s">
        <v>53</v>
      </c>
      <c r="B23" s="33">
        <v>46093</v>
      </c>
      <c r="C23" s="33" t="s">
        <v>49</v>
      </c>
      <c r="D23" s="313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22"/>
      <c r="AA23" s="34"/>
      <c r="AB23" s="34"/>
      <c r="AC23" s="34"/>
      <c r="AD23" s="34"/>
      <c r="AE23" s="34"/>
      <c r="AF23" s="34"/>
      <c r="AG23" s="34"/>
      <c r="AH23" s="50"/>
      <c r="AI23" s="34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340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67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364"/>
      <c r="DQ23" s="53"/>
      <c r="DR23" s="52"/>
      <c r="DS23" s="52"/>
      <c r="DT23" s="52"/>
      <c r="DU23" s="52"/>
      <c r="DV23" s="52"/>
      <c r="DW23" s="53"/>
      <c r="DX23" s="54"/>
      <c r="DY23" s="52"/>
      <c r="DZ23" s="52"/>
      <c r="EA23" s="52"/>
      <c r="EB23" s="52"/>
      <c r="EC23" s="53"/>
      <c r="ED23" s="52"/>
      <c r="EE23" s="52"/>
      <c r="EF23" s="52"/>
      <c r="EG23" s="53"/>
      <c r="EH23" s="52"/>
      <c r="EI23" s="53"/>
      <c r="EJ23" s="52"/>
      <c r="EK23" s="52"/>
      <c r="EL23" s="52"/>
      <c r="EM23" s="52"/>
      <c r="EN23" s="85"/>
      <c r="EO23" s="367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21"/>
      <c r="FB23" s="55"/>
      <c r="FC23" s="67"/>
      <c r="FD23" s="67"/>
      <c r="FE23" s="58"/>
      <c r="FF23" s="58"/>
      <c r="FG23" s="58"/>
      <c r="FH23" s="43"/>
      <c r="FI23" s="43"/>
      <c r="FJ23" s="43"/>
      <c r="FK23" s="43"/>
      <c r="FL23" s="43"/>
      <c r="FM23" s="43"/>
      <c r="FN23" s="43"/>
      <c r="FO23" s="43"/>
      <c r="FP23" s="43"/>
      <c r="FQ23" s="57"/>
      <c r="FR23" s="57"/>
      <c r="FS23" s="57"/>
      <c r="FT23" s="412"/>
      <c r="FU23" s="47"/>
      <c r="FV23" s="48">
        <f t="shared" si="0"/>
        <v>0</v>
      </c>
      <c r="FW23" s="48">
        <f t="shared" si="1"/>
        <v>0</v>
      </c>
      <c r="FX23" s="48">
        <f t="shared" si="2"/>
        <v>0</v>
      </c>
      <c r="FY23" s="48">
        <f t="shared" si="3"/>
        <v>0</v>
      </c>
      <c r="FZ23" s="48">
        <f t="shared" si="4"/>
        <v>0</v>
      </c>
      <c r="GA23" s="48">
        <f t="shared" si="5"/>
        <v>0</v>
      </c>
      <c r="GB23" s="48">
        <f t="shared" si="6"/>
        <v>0</v>
      </c>
      <c r="GC23" s="48">
        <f t="shared" si="7"/>
        <v>0</v>
      </c>
      <c r="GD23" s="48">
        <f t="shared" si="8"/>
        <v>0</v>
      </c>
      <c r="GE23" s="48">
        <f t="shared" si="9"/>
        <v>0</v>
      </c>
      <c r="GF23" s="48">
        <f t="shared" si="10"/>
        <v>0</v>
      </c>
      <c r="GG23" s="48">
        <f t="shared" si="11"/>
        <v>0</v>
      </c>
      <c r="GH23" s="48">
        <f t="shared" si="12"/>
        <v>0</v>
      </c>
      <c r="GI23" s="48">
        <f t="shared" si="13"/>
        <v>0</v>
      </c>
      <c r="GJ23" s="48">
        <f t="shared" si="14"/>
        <v>0</v>
      </c>
      <c r="GK23" s="48">
        <f t="shared" si="15"/>
        <v>0</v>
      </c>
      <c r="GL23" s="48">
        <f t="shared" si="16"/>
        <v>0</v>
      </c>
      <c r="GM23" s="48">
        <f t="shared" si="17"/>
        <v>0</v>
      </c>
      <c r="GN23" s="48">
        <f t="shared" si="18"/>
        <v>0</v>
      </c>
      <c r="GO23" s="48">
        <f t="shared" si="19"/>
        <v>0</v>
      </c>
      <c r="GP23" s="48">
        <f t="shared" si="20"/>
        <v>0</v>
      </c>
      <c r="GQ23" s="48">
        <f t="shared" si="21"/>
        <v>0</v>
      </c>
      <c r="GR23" s="48">
        <f t="shared" si="22"/>
        <v>0</v>
      </c>
      <c r="GS23" s="48">
        <f t="shared" si="23"/>
        <v>0</v>
      </c>
      <c r="GT23" s="48">
        <f t="shared" si="24"/>
        <v>0</v>
      </c>
      <c r="GU23" s="48">
        <f t="shared" si="25"/>
        <v>0</v>
      </c>
      <c r="GV23" s="48">
        <f t="shared" si="26"/>
        <v>0</v>
      </c>
      <c r="GW23" s="48">
        <f t="shared" si="27"/>
        <v>0</v>
      </c>
      <c r="GX23" s="48">
        <f t="shared" si="28"/>
        <v>0</v>
      </c>
      <c r="GY23" s="48">
        <f t="shared" si="29"/>
        <v>0</v>
      </c>
      <c r="GZ23" s="48">
        <f t="shared" si="30"/>
        <v>0</v>
      </c>
      <c r="HA23" s="48">
        <f t="shared" si="31"/>
        <v>0</v>
      </c>
      <c r="HB23" s="48">
        <f t="shared" si="32"/>
        <v>0</v>
      </c>
      <c r="HC23" s="48">
        <f t="shared" si="33"/>
        <v>0</v>
      </c>
      <c r="HD23" s="48">
        <f t="shared" si="34"/>
        <v>0</v>
      </c>
      <c r="HE23" s="48">
        <f t="shared" si="35"/>
        <v>0</v>
      </c>
      <c r="HF23" s="48">
        <f t="shared" si="36"/>
        <v>0</v>
      </c>
      <c r="HG23" s="48">
        <f t="shared" si="37"/>
        <v>0</v>
      </c>
      <c r="HH23" s="48">
        <f t="shared" si="38"/>
        <v>0</v>
      </c>
      <c r="HI23" s="48">
        <f t="shared" si="39"/>
        <v>0</v>
      </c>
      <c r="HJ23" s="48">
        <f t="shared" si="40"/>
        <v>0</v>
      </c>
      <c r="HK23" s="48">
        <f t="shared" si="41"/>
        <v>0</v>
      </c>
      <c r="HL23" s="48">
        <f t="shared" si="42"/>
        <v>0</v>
      </c>
      <c r="HM23" s="48">
        <f t="shared" si="43"/>
        <v>0</v>
      </c>
      <c r="HN23" s="48">
        <f t="shared" si="44"/>
        <v>0</v>
      </c>
      <c r="HO23" s="48">
        <f t="shared" si="45"/>
        <v>0</v>
      </c>
      <c r="HP23" s="48">
        <f t="shared" si="46"/>
        <v>0</v>
      </c>
      <c r="HQ23" s="48">
        <f t="shared" si="47"/>
        <v>0</v>
      </c>
      <c r="HR23" s="48">
        <f t="shared" si="48"/>
        <v>0</v>
      </c>
      <c r="HS23" s="48">
        <f t="shared" si="49"/>
        <v>0</v>
      </c>
      <c r="HT23" s="48">
        <f t="shared" si="50"/>
        <v>0</v>
      </c>
      <c r="HU23" s="48">
        <f t="shared" si="51"/>
        <v>0</v>
      </c>
      <c r="HV23" s="48">
        <f t="shared" si="52"/>
        <v>0</v>
      </c>
      <c r="HW23" s="48">
        <f t="shared" si="53"/>
        <v>0</v>
      </c>
      <c r="HX23" s="48">
        <f t="shared" si="54"/>
        <v>0</v>
      </c>
      <c r="HY23" s="48">
        <f t="shared" si="55"/>
        <v>0</v>
      </c>
      <c r="HZ23" s="48">
        <f t="shared" si="56"/>
        <v>0</v>
      </c>
      <c r="IA23" s="48">
        <f t="shared" si="57"/>
        <v>0</v>
      </c>
      <c r="IB23" s="48">
        <f t="shared" si="58"/>
        <v>0</v>
      </c>
      <c r="IC23" s="48">
        <f t="shared" si="59"/>
        <v>0</v>
      </c>
      <c r="ID23" s="48">
        <f t="shared" si="60"/>
        <v>0</v>
      </c>
      <c r="IE23" s="48">
        <f t="shared" si="61"/>
        <v>0</v>
      </c>
      <c r="IF23" s="48">
        <f t="shared" si="62"/>
        <v>0</v>
      </c>
      <c r="IG23" s="48">
        <f t="shared" si="63"/>
        <v>0</v>
      </c>
      <c r="IH23" s="48">
        <f t="shared" si="64"/>
        <v>0</v>
      </c>
      <c r="II23" s="48">
        <f t="shared" si="65"/>
        <v>0</v>
      </c>
      <c r="IJ23" s="48">
        <f t="shared" si="66"/>
        <v>0</v>
      </c>
      <c r="IK23" s="48">
        <f t="shared" si="67"/>
        <v>0</v>
      </c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</row>
    <row r="24" spans="1:377" s="12" customFormat="1" ht="24" hidden="1" customHeight="1" x14ac:dyDescent="0.5">
      <c r="A24" s="32"/>
      <c r="B24" s="33"/>
      <c r="C24" s="33" t="s">
        <v>50</v>
      </c>
      <c r="D24" s="313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21"/>
      <c r="AA24" s="34"/>
      <c r="AB24" s="34"/>
      <c r="AC24" s="34"/>
      <c r="AD24" s="34"/>
      <c r="AE24" s="34"/>
      <c r="AF24" s="34"/>
      <c r="AG24" s="34"/>
      <c r="AH24" s="50"/>
      <c r="AI24" s="34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340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67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364"/>
      <c r="DQ24" s="53"/>
      <c r="DR24" s="52"/>
      <c r="DS24" s="52"/>
      <c r="DT24" s="52"/>
      <c r="DU24" s="52"/>
      <c r="DV24" s="52"/>
      <c r="DW24" s="53"/>
      <c r="DX24" s="54"/>
      <c r="DY24" s="52"/>
      <c r="DZ24" s="52"/>
      <c r="EA24" s="52"/>
      <c r="EB24" s="52"/>
      <c r="EC24" s="53"/>
      <c r="ED24" s="52"/>
      <c r="EE24" s="52"/>
      <c r="EF24" s="52"/>
      <c r="EG24" s="53"/>
      <c r="EH24" s="52"/>
      <c r="EI24" s="53"/>
      <c r="EJ24" s="52"/>
      <c r="EK24" s="52"/>
      <c r="EL24" s="52"/>
      <c r="EM24" s="52"/>
      <c r="EN24" s="85"/>
      <c r="EO24" s="367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21"/>
      <c r="FB24" s="66"/>
      <c r="FC24" s="67"/>
      <c r="FD24" s="67"/>
      <c r="FE24" s="56"/>
      <c r="FF24" s="56"/>
      <c r="FG24" s="58"/>
      <c r="FH24" s="43"/>
      <c r="FI24" s="43"/>
      <c r="FJ24" s="43"/>
      <c r="FK24" s="43"/>
      <c r="FL24" s="43"/>
      <c r="FM24" s="43"/>
      <c r="FN24" s="43"/>
      <c r="FO24" s="43"/>
      <c r="FP24" s="43"/>
      <c r="FQ24" s="57"/>
      <c r="FR24" s="57"/>
      <c r="FS24" s="57"/>
      <c r="FT24" s="412"/>
      <c r="FU24" s="47"/>
      <c r="FV24" s="48">
        <f t="shared" si="0"/>
        <v>0</v>
      </c>
      <c r="FW24" s="48">
        <f t="shared" si="1"/>
        <v>0</v>
      </c>
      <c r="FX24" s="48">
        <f t="shared" si="2"/>
        <v>0</v>
      </c>
      <c r="FY24" s="48">
        <f t="shared" si="3"/>
        <v>0</v>
      </c>
      <c r="FZ24" s="48">
        <f t="shared" si="4"/>
        <v>0</v>
      </c>
      <c r="GA24" s="48">
        <f t="shared" si="5"/>
        <v>0</v>
      </c>
      <c r="GB24" s="48">
        <f t="shared" si="6"/>
        <v>0</v>
      </c>
      <c r="GC24" s="48">
        <f t="shared" si="7"/>
        <v>0</v>
      </c>
      <c r="GD24" s="48">
        <f t="shared" si="8"/>
        <v>0</v>
      </c>
      <c r="GE24" s="48">
        <f t="shared" si="9"/>
        <v>0</v>
      </c>
      <c r="GF24" s="48">
        <f t="shared" si="10"/>
        <v>0</v>
      </c>
      <c r="GG24" s="48">
        <f t="shared" si="11"/>
        <v>0</v>
      </c>
      <c r="GH24" s="48">
        <f t="shared" si="12"/>
        <v>0</v>
      </c>
      <c r="GI24" s="48">
        <f t="shared" si="13"/>
        <v>0</v>
      </c>
      <c r="GJ24" s="48">
        <f t="shared" si="14"/>
        <v>0</v>
      </c>
      <c r="GK24" s="48">
        <f t="shared" si="15"/>
        <v>0</v>
      </c>
      <c r="GL24" s="48">
        <f t="shared" si="16"/>
        <v>0</v>
      </c>
      <c r="GM24" s="48">
        <f t="shared" si="17"/>
        <v>0</v>
      </c>
      <c r="GN24" s="48">
        <f t="shared" si="18"/>
        <v>0</v>
      </c>
      <c r="GO24" s="48">
        <f t="shared" si="19"/>
        <v>0</v>
      </c>
      <c r="GP24" s="48">
        <f t="shared" si="20"/>
        <v>0</v>
      </c>
      <c r="GQ24" s="48">
        <f t="shared" si="21"/>
        <v>0</v>
      </c>
      <c r="GR24" s="48">
        <f t="shared" si="22"/>
        <v>0</v>
      </c>
      <c r="GS24" s="48">
        <f t="shared" si="23"/>
        <v>0</v>
      </c>
      <c r="GT24" s="48">
        <f t="shared" si="24"/>
        <v>0</v>
      </c>
      <c r="GU24" s="48">
        <f t="shared" si="25"/>
        <v>0</v>
      </c>
      <c r="GV24" s="48">
        <f t="shared" si="26"/>
        <v>0</v>
      </c>
      <c r="GW24" s="48">
        <f t="shared" si="27"/>
        <v>0</v>
      </c>
      <c r="GX24" s="48">
        <f t="shared" si="28"/>
        <v>0</v>
      </c>
      <c r="GY24" s="48">
        <f t="shared" si="29"/>
        <v>0</v>
      </c>
      <c r="GZ24" s="48">
        <f t="shared" si="30"/>
        <v>0</v>
      </c>
      <c r="HA24" s="48">
        <f t="shared" si="31"/>
        <v>0</v>
      </c>
      <c r="HB24" s="48">
        <f t="shared" si="32"/>
        <v>0</v>
      </c>
      <c r="HC24" s="48">
        <f t="shared" si="33"/>
        <v>0</v>
      </c>
      <c r="HD24" s="48">
        <f t="shared" si="34"/>
        <v>0</v>
      </c>
      <c r="HE24" s="48">
        <f t="shared" si="35"/>
        <v>0</v>
      </c>
      <c r="HF24" s="48">
        <f t="shared" si="36"/>
        <v>0</v>
      </c>
      <c r="HG24" s="48">
        <f t="shared" si="37"/>
        <v>0</v>
      </c>
      <c r="HH24" s="48">
        <f t="shared" si="38"/>
        <v>0</v>
      </c>
      <c r="HI24" s="48">
        <f t="shared" si="39"/>
        <v>0</v>
      </c>
      <c r="HJ24" s="48">
        <f t="shared" si="40"/>
        <v>0</v>
      </c>
      <c r="HK24" s="48">
        <f t="shared" si="41"/>
        <v>0</v>
      </c>
      <c r="HL24" s="48">
        <f t="shared" si="42"/>
        <v>0</v>
      </c>
      <c r="HM24" s="48">
        <f t="shared" si="43"/>
        <v>0</v>
      </c>
      <c r="HN24" s="48">
        <f t="shared" si="44"/>
        <v>0</v>
      </c>
      <c r="HO24" s="48">
        <f t="shared" si="45"/>
        <v>0</v>
      </c>
      <c r="HP24" s="48">
        <f t="shared" si="46"/>
        <v>0</v>
      </c>
      <c r="HQ24" s="48">
        <f t="shared" si="47"/>
        <v>0</v>
      </c>
      <c r="HR24" s="48">
        <f t="shared" si="48"/>
        <v>0</v>
      </c>
      <c r="HS24" s="48">
        <f t="shared" si="49"/>
        <v>0</v>
      </c>
      <c r="HT24" s="48">
        <f t="shared" si="50"/>
        <v>0</v>
      </c>
      <c r="HU24" s="48">
        <f t="shared" si="51"/>
        <v>0</v>
      </c>
      <c r="HV24" s="48">
        <f t="shared" si="52"/>
        <v>0</v>
      </c>
      <c r="HW24" s="48">
        <f t="shared" si="53"/>
        <v>0</v>
      </c>
      <c r="HX24" s="48">
        <f t="shared" si="54"/>
        <v>0</v>
      </c>
      <c r="HY24" s="48">
        <f t="shared" si="55"/>
        <v>0</v>
      </c>
      <c r="HZ24" s="48">
        <f t="shared" si="56"/>
        <v>0</v>
      </c>
      <c r="IA24" s="48">
        <f t="shared" si="57"/>
        <v>0</v>
      </c>
      <c r="IB24" s="48">
        <f t="shared" si="58"/>
        <v>0</v>
      </c>
      <c r="IC24" s="48">
        <f t="shared" si="59"/>
        <v>0</v>
      </c>
      <c r="ID24" s="48">
        <f t="shared" si="60"/>
        <v>0</v>
      </c>
      <c r="IE24" s="48">
        <f t="shared" si="61"/>
        <v>0</v>
      </c>
      <c r="IF24" s="48">
        <f t="shared" si="62"/>
        <v>0</v>
      </c>
      <c r="IG24" s="48">
        <f t="shared" si="63"/>
        <v>0</v>
      </c>
      <c r="IH24" s="48">
        <f t="shared" si="64"/>
        <v>0</v>
      </c>
      <c r="II24" s="48">
        <f t="shared" si="65"/>
        <v>0</v>
      </c>
      <c r="IJ24" s="48">
        <f t="shared" si="66"/>
        <v>0</v>
      </c>
      <c r="IK24" s="48">
        <f t="shared" si="67"/>
        <v>0</v>
      </c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</row>
    <row r="25" spans="1:377" s="12" customFormat="1" ht="33" hidden="1" customHeight="1" x14ac:dyDescent="0.5">
      <c r="A25" s="32" t="s">
        <v>54</v>
      </c>
      <c r="B25" s="33">
        <v>46094</v>
      </c>
      <c r="C25" s="33" t="s">
        <v>49</v>
      </c>
      <c r="D25" s="313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21"/>
      <c r="AA25" s="34"/>
      <c r="AB25" s="34"/>
      <c r="AC25" s="34"/>
      <c r="AD25" s="34"/>
      <c r="AE25" s="34"/>
      <c r="AF25" s="34"/>
      <c r="AG25" s="34"/>
      <c r="AH25" s="50"/>
      <c r="AI25" s="34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340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67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364"/>
      <c r="DQ25" s="53"/>
      <c r="DR25" s="52"/>
      <c r="DS25" s="52"/>
      <c r="DT25" s="52"/>
      <c r="DU25" s="52"/>
      <c r="DV25" s="52"/>
      <c r="DW25" s="53"/>
      <c r="DX25" s="54"/>
      <c r="DY25" s="52"/>
      <c r="DZ25" s="52"/>
      <c r="EA25" s="52"/>
      <c r="EB25" s="52"/>
      <c r="EC25" s="53"/>
      <c r="ED25" s="52"/>
      <c r="EE25" s="52"/>
      <c r="EF25" s="52"/>
      <c r="EG25" s="53"/>
      <c r="EH25" s="52"/>
      <c r="EI25" s="53"/>
      <c r="EJ25" s="52"/>
      <c r="EK25" s="52"/>
      <c r="EL25" s="52"/>
      <c r="EM25" s="52"/>
      <c r="EN25" s="85"/>
      <c r="EO25" s="367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21"/>
      <c r="FB25" s="66"/>
      <c r="FC25" s="67"/>
      <c r="FD25" s="67"/>
      <c r="FE25" s="56"/>
      <c r="FF25" s="56"/>
      <c r="FG25" s="56"/>
      <c r="FH25" s="43"/>
      <c r="FI25" s="43"/>
      <c r="FJ25" s="43"/>
      <c r="FK25" s="43"/>
      <c r="FL25" s="43"/>
      <c r="FM25" s="43"/>
      <c r="FN25" s="43"/>
      <c r="FO25" s="43"/>
      <c r="FP25" s="43"/>
      <c r="FQ25" s="57"/>
      <c r="FR25" s="57"/>
      <c r="FS25" s="57"/>
      <c r="FT25" s="412"/>
      <c r="FU25" s="47"/>
      <c r="FV25" s="48">
        <f t="shared" si="0"/>
        <v>0</v>
      </c>
      <c r="FW25" s="48">
        <f t="shared" si="1"/>
        <v>0</v>
      </c>
      <c r="FX25" s="48">
        <f t="shared" si="2"/>
        <v>0</v>
      </c>
      <c r="FY25" s="48">
        <f t="shared" si="3"/>
        <v>0</v>
      </c>
      <c r="FZ25" s="48">
        <f t="shared" si="4"/>
        <v>0</v>
      </c>
      <c r="GA25" s="48">
        <f t="shared" si="5"/>
        <v>0</v>
      </c>
      <c r="GB25" s="48">
        <f t="shared" si="6"/>
        <v>0</v>
      </c>
      <c r="GC25" s="48">
        <f t="shared" si="7"/>
        <v>0</v>
      </c>
      <c r="GD25" s="48">
        <f t="shared" si="8"/>
        <v>0</v>
      </c>
      <c r="GE25" s="48">
        <f t="shared" si="9"/>
        <v>0</v>
      </c>
      <c r="GF25" s="48">
        <f t="shared" si="10"/>
        <v>0</v>
      </c>
      <c r="GG25" s="48">
        <f t="shared" si="11"/>
        <v>0</v>
      </c>
      <c r="GH25" s="48">
        <f t="shared" si="12"/>
        <v>0</v>
      </c>
      <c r="GI25" s="48">
        <f t="shared" si="13"/>
        <v>0</v>
      </c>
      <c r="GJ25" s="48">
        <f t="shared" si="14"/>
        <v>0</v>
      </c>
      <c r="GK25" s="48">
        <f t="shared" si="15"/>
        <v>0</v>
      </c>
      <c r="GL25" s="48">
        <f t="shared" si="16"/>
        <v>0</v>
      </c>
      <c r="GM25" s="48">
        <f t="shared" si="17"/>
        <v>0</v>
      </c>
      <c r="GN25" s="48">
        <f t="shared" si="18"/>
        <v>0</v>
      </c>
      <c r="GO25" s="48">
        <f t="shared" si="19"/>
        <v>0</v>
      </c>
      <c r="GP25" s="48">
        <f t="shared" si="20"/>
        <v>0</v>
      </c>
      <c r="GQ25" s="48">
        <f t="shared" si="21"/>
        <v>0</v>
      </c>
      <c r="GR25" s="48">
        <f t="shared" si="22"/>
        <v>0</v>
      </c>
      <c r="GS25" s="48">
        <f t="shared" si="23"/>
        <v>0</v>
      </c>
      <c r="GT25" s="48">
        <f t="shared" si="24"/>
        <v>0</v>
      </c>
      <c r="GU25" s="48">
        <f t="shared" si="25"/>
        <v>0</v>
      </c>
      <c r="GV25" s="48">
        <f t="shared" si="26"/>
        <v>0</v>
      </c>
      <c r="GW25" s="48">
        <f t="shared" si="27"/>
        <v>0</v>
      </c>
      <c r="GX25" s="48">
        <f t="shared" si="28"/>
        <v>0</v>
      </c>
      <c r="GY25" s="48">
        <f t="shared" si="29"/>
        <v>0</v>
      </c>
      <c r="GZ25" s="48">
        <f t="shared" si="30"/>
        <v>0</v>
      </c>
      <c r="HA25" s="48">
        <f t="shared" si="31"/>
        <v>0</v>
      </c>
      <c r="HB25" s="48">
        <f t="shared" si="32"/>
        <v>0</v>
      </c>
      <c r="HC25" s="48">
        <f t="shared" si="33"/>
        <v>0</v>
      </c>
      <c r="HD25" s="48">
        <f t="shared" si="34"/>
        <v>0</v>
      </c>
      <c r="HE25" s="48">
        <f t="shared" si="35"/>
        <v>0</v>
      </c>
      <c r="HF25" s="48">
        <f t="shared" si="36"/>
        <v>0</v>
      </c>
      <c r="HG25" s="48">
        <f t="shared" si="37"/>
        <v>0</v>
      </c>
      <c r="HH25" s="48">
        <f t="shared" si="38"/>
        <v>0</v>
      </c>
      <c r="HI25" s="48">
        <f t="shared" si="39"/>
        <v>0</v>
      </c>
      <c r="HJ25" s="48">
        <f t="shared" si="40"/>
        <v>0</v>
      </c>
      <c r="HK25" s="48">
        <f t="shared" si="41"/>
        <v>0</v>
      </c>
      <c r="HL25" s="48">
        <f t="shared" si="42"/>
        <v>0</v>
      </c>
      <c r="HM25" s="48">
        <f t="shared" si="43"/>
        <v>0</v>
      </c>
      <c r="HN25" s="48">
        <f t="shared" si="44"/>
        <v>0</v>
      </c>
      <c r="HO25" s="48">
        <f t="shared" si="45"/>
        <v>0</v>
      </c>
      <c r="HP25" s="48">
        <f t="shared" si="46"/>
        <v>0</v>
      </c>
      <c r="HQ25" s="48">
        <f t="shared" si="47"/>
        <v>0</v>
      </c>
      <c r="HR25" s="48">
        <f t="shared" si="48"/>
        <v>0</v>
      </c>
      <c r="HS25" s="48">
        <f t="shared" si="49"/>
        <v>0</v>
      </c>
      <c r="HT25" s="48">
        <f t="shared" si="50"/>
        <v>0</v>
      </c>
      <c r="HU25" s="48">
        <f t="shared" si="51"/>
        <v>0</v>
      </c>
      <c r="HV25" s="48">
        <f t="shared" si="52"/>
        <v>0</v>
      </c>
      <c r="HW25" s="48">
        <f t="shared" si="53"/>
        <v>0</v>
      </c>
      <c r="HX25" s="48">
        <f t="shared" si="54"/>
        <v>0</v>
      </c>
      <c r="HY25" s="48">
        <f t="shared" si="55"/>
        <v>0</v>
      </c>
      <c r="HZ25" s="48">
        <f t="shared" si="56"/>
        <v>0</v>
      </c>
      <c r="IA25" s="48">
        <f t="shared" si="57"/>
        <v>0</v>
      </c>
      <c r="IB25" s="48">
        <f t="shared" si="58"/>
        <v>0</v>
      </c>
      <c r="IC25" s="48">
        <f t="shared" si="59"/>
        <v>0</v>
      </c>
      <c r="ID25" s="48">
        <f t="shared" si="60"/>
        <v>0</v>
      </c>
      <c r="IE25" s="48">
        <f t="shared" si="61"/>
        <v>0</v>
      </c>
      <c r="IF25" s="48">
        <f t="shared" si="62"/>
        <v>0</v>
      </c>
      <c r="IG25" s="48">
        <f t="shared" si="63"/>
        <v>0</v>
      </c>
      <c r="IH25" s="48">
        <f t="shared" si="64"/>
        <v>0</v>
      </c>
      <c r="II25" s="48">
        <f t="shared" si="65"/>
        <v>0</v>
      </c>
      <c r="IJ25" s="48">
        <f t="shared" si="66"/>
        <v>0</v>
      </c>
      <c r="IK25" s="48">
        <f t="shared" si="67"/>
        <v>0</v>
      </c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</row>
    <row r="26" spans="1:377" s="12" customFormat="1" ht="36.75" hidden="1" customHeight="1" x14ac:dyDescent="0.5">
      <c r="A26" s="32"/>
      <c r="B26" s="33"/>
      <c r="C26" s="33" t="s">
        <v>50</v>
      </c>
      <c r="D26" s="313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21"/>
      <c r="AA26" s="58"/>
      <c r="AB26" s="58"/>
      <c r="AC26" s="68"/>
      <c r="AD26" s="68"/>
      <c r="AE26" s="68"/>
      <c r="AF26" s="58"/>
      <c r="AG26" s="58"/>
      <c r="AH26" s="69"/>
      <c r="AI26" s="342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342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363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363"/>
      <c r="DQ26" s="71"/>
      <c r="DR26" s="70"/>
      <c r="DS26" s="70"/>
      <c r="DT26" s="70"/>
      <c r="DU26" s="70"/>
      <c r="DV26" s="70"/>
      <c r="DW26" s="71"/>
      <c r="DX26" s="72"/>
      <c r="DY26" s="70"/>
      <c r="DZ26" s="70"/>
      <c r="EA26" s="70"/>
      <c r="EB26" s="70"/>
      <c r="EC26" s="71"/>
      <c r="ED26" s="70"/>
      <c r="EE26" s="70"/>
      <c r="EF26" s="70"/>
      <c r="EG26" s="71"/>
      <c r="EH26" s="70"/>
      <c r="EI26" s="71"/>
      <c r="EJ26" s="70"/>
      <c r="EK26" s="70"/>
      <c r="EL26" s="70"/>
      <c r="EM26" s="70"/>
      <c r="EN26" s="73"/>
      <c r="EO26" s="363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72"/>
      <c r="FB26" s="66"/>
      <c r="FC26" s="67"/>
      <c r="FD26" s="67"/>
      <c r="FE26" s="43"/>
      <c r="FF26" s="43"/>
      <c r="FG26" s="43"/>
      <c r="FH26" s="43"/>
      <c r="FI26" s="58"/>
      <c r="FJ26" s="58"/>
      <c r="FK26" s="58"/>
      <c r="FL26" s="43"/>
      <c r="FM26" s="43"/>
      <c r="FN26" s="43"/>
      <c r="FO26" s="58"/>
      <c r="FP26" s="43"/>
      <c r="FQ26" s="57"/>
      <c r="FR26" s="57"/>
      <c r="FS26" s="57"/>
      <c r="FT26" s="412"/>
      <c r="FU26" s="47"/>
      <c r="FV26" s="48">
        <f t="shared" si="0"/>
        <v>0</v>
      </c>
      <c r="FW26" s="48">
        <f t="shared" si="1"/>
        <v>0</v>
      </c>
      <c r="FX26" s="48">
        <f t="shared" si="2"/>
        <v>0</v>
      </c>
      <c r="FY26" s="48">
        <f t="shared" si="3"/>
        <v>0</v>
      </c>
      <c r="FZ26" s="48">
        <f t="shared" si="4"/>
        <v>0</v>
      </c>
      <c r="GA26" s="48">
        <f t="shared" si="5"/>
        <v>0</v>
      </c>
      <c r="GB26" s="48">
        <f t="shared" si="6"/>
        <v>0</v>
      </c>
      <c r="GC26" s="48">
        <f t="shared" si="7"/>
        <v>0</v>
      </c>
      <c r="GD26" s="48">
        <f t="shared" si="8"/>
        <v>0</v>
      </c>
      <c r="GE26" s="48">
        <f t="shared" si="9"/>
        <v>0</v>
      </c>
      <c r="GF26" s="48">
        <f t="shared" si="10"/>
        <v>0</v>
      </c>
      <c r="GG26" s="48">
        <f t="shared" si="11"/>
        <v>0</v>
      </c>
      <c r="GH26" s="48">
        <f t="shared" si="12"/>
        <v>0</v>
      </c>
      <c r="GI26" s="48">
        <f t="shared" si="13"/>
        <v>0</v>
      </c>
      <c r="GJ26" s="48">
        <f t="shared" si="14"/>
        <v>0</v>
      </c>
      <c r="GK26" s="48">
        <f t="shared" si="15"/>
        <v>0</v>
      </c>
      <c r="GL26" s="48">
        <f t="shared" si="16"/>
        <v>0</v>
      </c>
      <c r="GM26" s="48">
        <f t="shared" si="17"/>
        <v>0</v>
      </c>
      <c r="GN26" s="48">
        <f t="shared" si="18"/>
        <v>0</v>
      </c>
      <c r="GO26" s="48">
        <f t="shared" si="19"/>
        <v>0</v>
      </c>
      <c r="GP26" s="48">
        <f t="shared" si="20"/>
        <v>0</v>
      </c>
      <c r="GQ26" s="48">
        <f t="shared" si="21"/>
        <v>0</v>
      </c>
      <c r="GR26" s="48">
        <f t="shared" si="22"/>
        <v>0</v>
      </c>
      <c r="GS26" s="48">
        <f t="shared" si="23"/>
        <v>0</v>
      </c>
      <c r="GT26" s="48">
        <f t="shared" si="24"/>
        <v>0</v>
      </c>
      <c r="GU26" s="48">
        <f t="shared" si="25"/>
        <v>0</v>
      </c>
      <c r="GV26" s="48">
        <f t="shared" si="26"/>
        <v>0</v>
      </c>
      <c r="GW26" s="48">
        <f t="shared" si="27"/>
        <v>0</v>
      </c>
      <c r="GX26" s="48">
        <f t="shared" si="28"/>
        <v>0</v>
      </c>
      <c r="GY26" s="48">
        <f t="shared" si="29"/>
        <v>0</v>
      </c>
      <c r="GZ26" s="48">
        <f t="shared" si="30"/>
        <v>0</v>
      </c>
      <c r="HA26" s="48">
        <f t="shared" si="31"/>
        <v>0</v>
      </c>
      <c r="HB26" s="48">
        <f t="shared" si="32"/>
        <v>0</v>
      </c>
      <c r="HC26" s="48">
        <f t="shared" si="33"/>
        <v>0</v>
      </c>
      <c r="HD26" s="48">
        <f t="shared" si="34"/>
        <v>0</v>
      </c>
      <c r="HE26" s="48">
        <f t="shared" si="35"/>
        <v>0</v>
      </c>
      <c r="HF26" s="48">
        <f t="shared" si="36"/>
        <v>0</v>
      </c>
      <c r="HG26" s="48">
        <f t="shared" si="37"/>
        <v>0</v>
      </c>
      <c r="HH26" s="48">
        <f t="shared" si="38"/>
        <v>0</v>
      </c>
      <c r="HI26" s="48">
        <f t="shared" si="39"/>
        <v>0</v>
      </c>
      <c r="HJ26" s="48">
        <f t="shared" si="40"/>
        <v>0</v>
      </c>
      <c r="HK26" s="48">
        <f t="shared" si="41"/>
        <v>0</v>
      </c>
      <c r="HL26" s="48">
        <f t="shared" si="42"/>
        <v>0</v>
      </c>
      <c r="HM26" s="48">
        <f t="shared" si="43"/>
        <v>0</v>
      </c>
      <c r="HN26" s="48">
        <f t="shared" si="44"/>
        <v>0</v>
      </c>
      <c r="HO26" s="48">
        <f t="shared" si="45"/>
        <v>0</v>
      </c>
      <c r="HP26" s="48">
        <f t="shared" si="46"/>
        <v>0</v>
      </c>
      <c r="HQ26" s="48">
        <f t="shared" si="47"/>
        <v>0</v>
      </c>
      <c r="HR26" s="48">
        <f t="shared" si="48"/>
        <v>0</v>
      </c>
      <c r="HS26" s="48">
        <f t="shared" si="49"/>
        <v>0</v>
      </c>
      <c r="HT26" s="48">
        <f t="shared" si="50"/>
        <v>0</v>
      </c>
      <c r="HU26" s="48">
        <f t="shared" si="51"/>
        <v>0</v>
      </c>
      <c r="HV26" s="48">
        <f t="shared" si="52"/>
        <v>0</v>
      </c>
      <c r="HW26" s="48">
        <f t="shared" si="53"/>
        <v>0</v>
      </c>
      <c r="HX26" s="48">
        <f t="shared" si="54"/>
        <v>0</v>
      </c>
      <c r="HY26" s="48">
        <f t="shared" si="55"/>
        <v>0</v>
      </c>
      <c r="HZ26" s="48">
        <f t="shared" si="56"/>
        <v>0</v>
      </c>
      <c r="IA26" s="48">
        <f t="shared" si="57"/>
        <v>0</v>
      </c>
      <c r="IB26" s="48">
        <f t="shared" si="58"/>
        <v>0</v>
      </c>
      <c r="IC26" s="48">
        <f t="shared" si="59"/>
        <v>0</v>
      </c>
      <c r="ID26" s="48">
        <f t="shared" si="60"/>
        <v>0</v>
      </c>
      <c r="IE26" s="48">
        <f t="shared" si="61"/>
        <v>0</v>
      </c>
      <c r="IF26" s="48">
        <f t="shared" si="62"/>
        <v>0</v>
      </c>
      <c r="IG26" s="48">
        <f t="shared" si="63"/>
        <v>0</v>
      </c>
      <c r="IH26" s="48">
        <f t="shared" si="64"/>
        <v>0</v>
      </c>
      <c r="II26" s="48">
        <f t="shared" si="65"/>
        <v>0</v>
      </c>
      <c r="IJ26" s="48">
        <f t="shared" si="66"/>
        <v>0</v>
      </c>
      <c r="IK26" s="48">
        <f t="shared" si="67"/>
        <v>0</v>
      </c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</row>
    <row r="27" spans="1:377" s="12" customFormat="1" ht="36.6" hidden="1" x14ac:dyDescent="0.5">
      <c r="A27" s="32" t="s">
        <v>55</v>
      </c>
      <c r="B27" s="33">
        <v>46095</v>
      </c>
      <c r="C27" s="33"/>
      <c r="D27" s="314"/>
      <c r="E27" s="76"/>
      <c r="F27" s="76"/>
      <c r="G27" s="76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323"/>
      <c r="AA27" s="58"/>
      <c r="AB27" s="58"/>
      <c r="AC27" s="68"/>
      <c r="AD27" s="68"/>
      <c r="AE27" s="68"/>
      <c r="AF27" s="58"/>
      <c r="AG27" s="58"/>
      <c r="AH27" s="69"/>
      <c r="AI27" s="342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342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363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363"/>
      <c r="DQ27" s="71"/>
      <c r="DR27" s="70"/>
      <c r="DS27" s="70"/>
      <c r="DT27" s="70"/>
      <c r="DU27" s="70"/>
      <c r="DV27" s="70"/>
      <c r="DW27" s="71"/>
      <c r="DX27" s="72"/>
      <c r="DY27" s="70"/>
      <c r="DZ27" s="70"/>
      <c r="EA27" s="70"/>
      <c r="EB27" s="70"/>
      <c r="EC27" s="71"/>
      <c r="ED27" s="70"/>
      <c r="EE27" s="70"/>
      <c r="EF27" s="70"/>
      <c r="EG27" s="71"/>
      <c r="EH27" s="70"/>
      <c r="EI27" s="71"/>
      <c r="EJ27" s="70"/>
      <c r="EK27" s="70"/>
      <c r="EL27" s="70"/>
      <c r="EM27" s="70"/>
      <c r="EN27" s="73"/>
      <c r="EO27" s="363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72"/>
      <c r="FB27" s="66"/>
      <c r="FC27" s="67"/>
      <c r="FD27" s="67"/>
      <c r="FE27" s="43"/>
      <c r="FF27" s="43"/>
      <c r="FG27" s="43"/>
      <c r="FH27" s="43"/>
      <c r="FI27" s="58"/>
      <c r="FJ27" s="58"/>
      <c r="FK27" s="58"/>
      <c r="FL27" s="43"/>
      <c r="FM27" s="43"/>
      <c r="FN27" s="43"/>
      <c r="FO27" s="58"/>
      <c r="FP27" s="43"/>
      <c r="FQ27" s="57"/>
      <c r="FR27" s="78"/>
      <c r="FS27" s="78"/>
      <c r="FT27" s="412"/>
      <c r="FU27" s="47"/>
      <c r="FV27" s="48">
        <f t="shared" si="0"/>
        <v>0</v>
      </c>
      <c r="FW27" s="48">
        <f t="shared" si="1"/>
        <v>0</v>
      </c>
      <c r="FX27" s="48">
        <f t="shared" si="2"/>
        <v>0</v>
      </c>
      <c r="FY27" s="48">
        <f t="shared" si="3"/>
        <v>0</v>
      </c>
      <c r="FZ27" s="48">
        <f t="shared" si="4"/>
        <v>0</v>
      </c>
      <c r="GA27" s="48">
        <f t="shared" si="5"/>
        <v>0</v>
      </c>
      <c r="GB27" s="48">
        <f t="shared" si="6"/>
        <v>0</v>
      </c>
      <c r="GC27" s="48">
        <f t="shared" si="7"/>
        <v>0</v>
      </c>
      <c r="GD27" s="48">
        <f t="shared" si="8"/>
        <v>0</v>
      </c>
      <c r="GE27" s="48">
        <f t="shared" si="9"/>
        <v>0</v>
      </c>
      <c r="GF27" s="48">
        <f t="shared" si="10"/>
        <v>0</v>
      </c>
      <c r="GG27" s="48">
        <f t="shared" si="11"/>
        <v>0</v>
      </c>
      <c r="GH27" s="48">
        <f t="shared" si="12"/>
        <v>0</v>
      </c>
      <c r="GI27" s="48">
        <f t="shared" si="13"/>
        <v>0</v>
      </c>
      <c r="GJ27" s="48">
        <f t="shared" si="14"/>
        <v>0</v>
      </c>
      <c r="GK27" s="48">
        <f t="shared" si="15"/>
        <v>0</v>
      </c>
      <c r="GL27" s="48">
        <f t="shared" si="16"/>
        <v>0</v>
      </c>
      <c r="GM27" s="48">
        <f t="shared" si="17"/>
        <v>0</v>
      </c>
      <c r="GN27" s="48">
        <f t="shared" si="18"/>
        <v>0</v>
      </c>
      <c r="GO27" s="48">
        <f t="shared" si="19"/>
        <v>0</v>
      </c>
      <c r="GP27" s="48">
        <f t="shared" si="20"/>
        <v>0</v>
      </c>
      <c r="GQ27" s="48">
        <f t="shared" si="21"/>
        <v>0</v>
      </c>
      <c r="GR27" s="48">
        <f t="shared" si="22"/>
        <v>0</v>
      </c>
      <c r="GS27" s="48">
        <f t="shared" si="23"/>
        <v>0</v>
      </c>
      <c r="GT27" s="48">
        <f t="shared" si="24"/>
        <v>0</v>
      </c>
      <c r="GU27" s="48">
        <f t="shared" si="25"/>
        <v>0</v>
      </c>
      <c r="GV27" s="48">
        <f t="shared" si="26"/>
        <v>0</v>
      </c>
      <c r="GW27" s="48">
        <f t="shared" si="27"/>
        <v>0</v>
      </c>
      <c r="GX27" s="48">
        <f t="shared" si="28"/>
        <v>0</v>
      </c>
      <c r="GY27" s="48">
        <f t="shared" si="29"/>
        <v>0</v>
      </c>
      <c r="GZ27" s="48">
        <f t="shared" si="30"/>
        <v>0</v>
      </c>
      <c r="HA27" s="48">
        <f t="shared" si="31"/>
        <v>0</v>
      </c>
      <c r="HB27" s="48">
        <f t="shared" si="32"/>
        <v>0</v>
      </c>
      <c r="HC27" s="48">
        <f t="shared" si="33"/>
        <v>0</v>
      </c>
      <c r="HD27" s="48">
        <f t="shared" si="34"/>
        <v>0</v>
      </c>
      <c r="HE27" s="48">
        <f t="shared" si="35"/>
        <v>0</v>
      </c>
      <c r="HF27" s="48">
        <f t="shared" si="36"/>
        <v>0</v>
      </c>
      <c r="HG27" s="48">
        <f t="shared" si="37"/>
        <v>0</v>
      </c>
      <c r="HH27" s="48">
        <f t="shared" si="38"/>
        <v>0</v>
      </c>
      <c r="HI27" s="48">
        <f t="shared" si="39"/>
        <v>0</v>
      </c>
      <c r="HJ27" s="48">
        <f t="shared" si="40"/>
        <v>0</v>
      </c>
      <c r="HK27" s="48">
        <f t="shared" si="41"/>
        <v>0</v>
      </c>
      <c r="HL27" s="48">
        <f t="shared" si="42"/>
        <v>0</v>
      </c>
      <c r="HM27" s="48">
        <f t="shared" si="43"/>
        <v>0</v>
      </c>
      <c r="HN27" s="48">
        <f t="shared" si="44"/>
        <v>0</v>
      </c>
      <c r="HO27" s="48">
        <f t="shared" si="45"/>
        <v>0</v>
      </c>
      <c r="HP27" s="48">
        <f t="shared" si="46"/>
        <v>0</v>
      </c>
      <c r="HQ27" s="48">
        <f t="shared" si="47"/>
        <v>0</v>
      </c>
      <c r="HR27" s="48">
        <f t="shared" si="48"/>
        <v>0</v>
      </c>
      <c r="HS27" s="48">
        <f t="shared" si="49"/>
        <v>0</v>
      </c>
      <c r="HT27" s="48">
        <f t="shared" si="50"/>
        <v>0</v>
      </c>
      <c r="HU27" s="48">
        <f t="shared" si="51"/>
        <v>0</v>
      </c>
      <c r="HV27" s="48">
        <f t="shared" si="52"/>
        <v>0</v>
      </c>
      <c r="HW27" s="48">
        <f t="shared" si="53"/>
        <v>0</v>
      </c>
      <c r="HX27" s="48">
        <f t="shared" si="54"/>
        <v>0</v>
      </c>
      <c r="HY27" s="48">
        <f t="shared" si="55"/>
        <v>0</v>
      </c>
      <c r="HZ27" s="48">
        <f t="shared" si="56"/>
        <v>0</v>
      </c>
      <c r="IA27" s="48">
        <f t="shared" si="57"/>
        <v>0</v>
      </c>
      <c r="IB27" s="48">
        <f t="shared" si="58"/>
        <v>0</v>
      </c>
      <c r="IC27" s="48">
        <f t="shared" si="59"/>
        <v>0</v>
      </c>
      <c r="ID27" s="48">
        <f t="shared" si="60"/>
        <v>0</v>
      </c>
      <c r="IE27" s="48">
        <f t="shared" si="61"/>
        <v>0</v>
      </c>
      <c r="IF27" s="48">
        <f t="shared" si="62"/>
        <v>0</v>
      </c>
      <c r="IG27" s="48">
        <f t="shared" si="63"/>
        <v>0</v>
      </c>
      <c r="IH27" s="48">
        <f t="shared" si="64"/>
        <v>0</v>
      </c>
      <c r="II27" s="48">
        <f t="shared" si="65"/>
        <v>0</v>
      </c>
      <c r="IJ27" s="48">
        <f t="shared" si="66"/>
        <v>0</v>
      </c>
      <c r="IK27" s="48">
        <f t="shared" si="67"/>
        <v>0</v>
      </c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</row>
    <row r="28" spans="1:377" s="12" customFormat="1" ht="25.8" hidden="1" x14ac:dyDescent="0.5">
      <c r="A28" s="32" t="s">
        <v>56</v>
      </c>
      <c r="B28" s="33">
        <v>46096</v>
      </c>
      <c r="C28" s="33"/>
      <c r="D28" s="313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21"/>
      <c r="AA28" s="58"/>
      <c r="AB28" s="58"/>
      <c r="AC28" s="58"/>
      <c r="AD28" s="58"/>
      <c r="AE28" s="58"/>
      <c r="AF28" s="58"/>
      <c r="AG28" s="58"/>
      <c r="AH28" s="78"/>
      <c r="AI28" s="343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343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366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366"/>
      <c r="DQ28" s="80"/>
      <c r="DR28" s="79"/>
      <c r="DS28" s="79"/>
      <c r="DT28" s="79"/>
      <c r="DU28" s="79"/>
      <c r="DV28" s="79"/>
      <c r="DW28" s="80"/>
      <c r="DX28" s="81"/>
      <c r="DY28" s="79"/>
      <c r="DZ28" s="79"/>
      <c r="EA28" s="79"/>
      <c r="EB28" s="79"/>
      <c r="EC28" s="80"/>
      <c r="ED28" s="79"/>
      <c r="EE28" s="79"/>
      <c r="EF28" s="79"/>
      <c r="EG28" s="80"/>
      <c r="EH28" s="79"/>
      <c r="EI28" s="80"/>
      <c r="EJ28" s="79"/>
      <c r="EK28" s="79"/>
      <c r="EL28" s="79"/>
      <c r="EM28" s="79"/>
      <c r="EN28" s="82"/>
      <c r="EO28" s="366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673"/>
      <c r="FB28" s="66"/>
      <c r="FC28" s="67"/>
      <c r="FD28" s="67"/>
      <c r="FE28" s="43"/>
      <c r="FF28" s="43"/>
      <c r="FG28" s="43"/>
      <c r="FH28" s="43"/>
      <c r="FI28" s="58"/>
      <c r="FJ28" s="58"/>
      <c r="FK28" s="58"/>
      <c r="FL28" s="43"/>
      <c r="FM28" s="43"/>
      <c r="FN28" s="43"/>
      <c r="FO28" s="58"/>
      <c r="FP28" s="43"/>
      <c r="FQ28" s="57"/>
      <c r="FR28" s="57"/>
      <c r="FS28" s="57"/>
      <c r="FT28" s="412"/>
      <c r="FU28" s="47"/>
      <c r="FV28" s="48">
        <f t="shared" si="0"/>
        <v>0</v>
      </c>
      <c r="FW28" s="48">
        <f t="shared" si="1"/>
        <v>0</v>
      </c>
      <c r="FX28" s="48">
        <f t="shared" si="2"/>
        <v>0</v>
      </c>
      <c r="FY28" s="48">
        <f t="shared" si="3"/>
        <v>0</v>
      </c>
      <c r="FZ28" s="48">
        <f t="shared" si="4"/>
        <v>0</v>
      </c>
      <c r="GA28" s="48">
        <f t="shared" si="5"/>
        <v>0</v>
      </c>
      <c r="GB28" s="48">
        <f t="shared" si="6"/>
        <v>0</v>
      </c>
      <c r="GC28" s="48">
        <f t="shared" si="7"/>
        <v>0</v>
      </c>
      <c r="GD28" s="48">
        <f t="shared" si="8"/>
        <v>0</v>
      </c>
      <c r="GE28" s="48">
        <f t="shared" si="9"/>
        <v>0</v>
      </c>
      <c r="GF28" s="48">
        <f t="shared" si="10"/>
        <v>0</v>
      </c>
      <c r="GG28" s="48">
        <f t="shared" si="11"/>
        <v>0</v>
      </c>
      <c r="GH28" s="48">
        <f t="shared" si="12"/>
        <v>0</v>
      </c>
      <c r="GI28" s="48">
        <f t="shared" si="13"/>
        <v>0</v>
      </c>
      <c r="GJ28" s="48">
        <f t="shared" si="14"/>
        <v>0</v>
      </c>
      <c r="GK28" s="48">
        <f t="shared" si="15"/>
        <v>0</v>
      </c>
      <c r="GL28" s="48">
        <f t="shared" si="16"/>
        <v>0</v>
      </c>
      <c r="GM28" s="48">
        <f t="shared" si="17"/>
        <v>0</v>
      </c>
      <c r="GN28" s="48">
        <f t="shared" si="18"/>
        <v>0</v>
      </c>
      <c r="GO28" s="48">
        <f t="shared" si="19"/>
        <v>0</v>
      </c>
      <c r="GP28" s="48">
        <f t="shared" si="20"/>
        <v>0</v>
      </c>
      <c r="GQ28" s="48">
        <f t="shared" si="21"/>
        <v>0</v>
      </c>
      <c r="GR28" s="48">
        <f t="shared" si="22"/>
        <v>0</v>
      </c>
      <c r="GS28" s="48">
        <f t="shared" si="23"/>
        <v>0</v>
      </c>
      <c r="GT28" s="48">
        <f t="shared" si="24"/>
        <v>0</v>
      </c>
      <c r="GU28" s="48">
        <f t="shared" si="25"/>
        <v>0</v>
      </c>
      <c r="GV28" s="48">
        <f t="shared" si="26"/>
        <v>0</v>
      </c>
      <c r="GW28" s="48">
        <f t="shared" si="27"/>
        <v>0</v>
      </c>
      <c r="GX28" s="48">
        <f t="shared" si="28"/>
        <v>0</v>
      </c>
      <c r="GY28" s="48">
        <f t="shared" si="29"/>
        <v>0</v>
      </c>
      <c r="GZ28" s="48">
        <f t="shared" si="30"/>
        <v>0</v>
      </c>
      <c r="HA28" s="48">
        <f t="shared" si="31"/>
        <v>0</v>
      </c>
      <c r="HB28" s="48">
        <f t="shared" si="32"/>
        <v>0</v>
      </c>
      <c r="HC28" s="48">
        <f t="shared" si="33"/>
        <v>0</v>
      </c>
      <c r="HD28" s="48">
        <f t="shared" si="34"/>
        <v>0</v>
      </c>
      <c r="HE28" s="48">
        <f t="shared" si="35"/>
        <v>0</v>
      </c>
      <c r="HF28" s="48">
        <f t="shared" si="36"/>
        <v>0</v>
      </c>
      <c r="HG28" s="48">
        <f t="shared" si="37"/>
        <v>0</v>
      </c>
      <c r="HH28" s="48">
        <f t="shared" si="38"/>
        <v>0</v>
      </c>
      <c r="HI28" s="48">
        <f t="shared" si="39"/>
        <v>0</v>
      </c>
      <c r="HJ28" s="48">
        <f t="shared" si="40"/>
        <v>0</v>
      </c>
      <c r="HK28" s="48">
        <f t="shared" si="41"/>
        <v>0</v>
      </c>
      <c r="HL28" s="48">
        <f t="shared" si="42"/>
        <v>0</v>
      </c>
      <c r="HM28" s="48">
        <f t="shared" si="43"/>
        <v>0</v>
      </c>
      <c r="HN28" s="48">
        <f t="shared" si="44"/>
        <v>0</v>
      </c>
      <c r="HO28" s="48">
        <f t="shared" si="45"/>
        <v>0</v>
      </c>
      <c r="HP28" s="48">
        <f t="shared" si="46"/>
        <v>0</v>
      </c>
      <c r="HQ28" s="48">
        <f t="shared" si="47"/>
        <v>0</v>
      </c>
      <c r="HR28" s="48">
        <f t="shared" si="48"/>
        <v>0</v>
      </c>
      <c r="HS28" s="48">
        <f t="shared" si="49"/>
        <v>0</v>
      </c>
      <c r="HT28" s="48">
        <f t="shared" si="50"/>
        <v>0</v>
      </c>
      <c r="HU28" s="48">
        <f t="shared" si="51"/>
        <v>0</v>
      </c>
      <c r="HV28" s="48">
        <f t="shared" si="52"/>
        <v>0</v>
      </c>
      <c r="HW28" s="48">
        <f t="shared" si="53"/>
        <v>0</v>
      </c>
      <c r="HX28" s="48">
        <f t="shared" si="54"/>
        <v>0</v>
      </c>
      <c r="HY28" s="48">
        <f t="shared" si="55"/>
        <v>0</v>
      </c>
      <c r="HZ28" s="48">
        <f t="shared" si="56"/>
        <v>0</v>
      </c>
      <c r="IA28" s="48">
        <f t="shared" si="57"/>
        <v>0</v>
      </c>
      <c r="IB28" s="48">
        <f t="shared" si="58"/>
        <v>0</v>
      </c>
      <c r="IC28" s="48">
        <f t="shared" si="59"/>
        <v>0</v>
      </c>
      <c r="ID28" s="48">
        <f t="shared" si="60"/>
        <v>0</v>
      </c>
      <c r="IE28" s="48">
        <f t="shared" si="61"/>
        <v>0</v>
      </c>
      <c r="IF28" s="48">
        <f t="shared" si="62"/>
        <v>0</v>
      </c>
      <c r="IG28" s="48">
        <f t="shared" si="63"/>
        <v>0</v>
      </c>
      <c r="IH28" s="48">
        <f t="shared" si="64"/>
        <v>0</v>
      </c>
      <c r="II28" s="48">
        <f t="shared" si="65"/>
        <v>0</v>
      </c>
      <c r="IJ28" s="48">
        <f t="shared" si="66"/>
        <v>0</v>
      </c>
      <c r="IK28" s="48">
        <f t="shared" si="67"/>
        <v>0</v>
      </c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</row>
    <row r="29" spans="1:377" s="12" customFormat="1" ht="35.25" hidden="1" customHeight="1" x14ac:dyDescent="0.5">
      <c r="A29" s="32" t="s">
        <v>48</v>
      </c>
      <c r="B29" s="33">
        <v>46097</v>
      </c>
      <c r="C29" s="33" t="s">
        <v>49</v>
      </c>
      <c r="D29" s="313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21"/>
      <c r="AA29" s="58"/>
      <c r="AB29" s="58"/>
      <c r="AC29" s="58"/>
      <c r="AD29" s="58"/>
      <c r="AE29" s="58"/>
      <c r="AF29" s="58"/>
      <c r="AG29" s="58"/>
      <c r="AH29" s="78"/>
      <c r="AI29" s="343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343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366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366"/>
      <c r="DQ29" s="80"/>
      <c r="DR29" s="79"/>
      <c r="DS29" s="79"/>
      <c r="DT29" s="79"/>
      <c r="DU29" s="79"/>
      <c r="DV29" s="79"/>
      <c r="DW29" s="80"/>
      <c r="DX29" s="81"/>
      <c r="DY29" s="79"/>
      <c r="DZ29" s="79"/>
      <c r="EA29" s="79"/>
      <c r="EB29" s="79"/>
      <c r="EC29" s="80"/>
      <c r="ED29" s="79"/>
      <c r="EE29" s="79"/>
      <c r="EF29" s="79"/>
      <c r="EG29" s="80"/>
      <c r="EH29" s="79"/>
      <c r="EI29" s="80"/>
      <c r="EJ29" s="79"/>
      <c r="EK29" s="79"/>
      <c r="EL29" s="79"/>
      <c r="EM29" s="79"/>
      <c r="EN29" s="82"/>
      <c r="EO29" s="366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673"/>
      <c r="FB29" s="66"/>
      <c r="FC29" s="67"/>
      <c r="FD29" s="67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58"/>
      <c r="FP29" s="43"/>
      <c r="FQ29" s="57"/>
      <c r="FR29" s="57"/>
      <c r="FS29" s="57"/>
      <c r="FT29" s="412"/>
      <c r="FU29" s="47"/>
      <c r="FV29" s="48">
        <f t="shared" si="0"/>
        <v>0</v>
      </c>
      <c r="FW29" s="48">
        <f t="shared" si="1"/>
        <v>0</v>
      </c>
      <c r="FX29" s="48">
        <f t="shared" si="2"/>
        <v>0</v>
      </c>
      <c r="FY29" s="48">
        <f t="shared" si="3"/>
        <v>0</v>
      </c>
      <c r="FZ29" s="48">
        <f t="shared" si="4"/>
        <v>0</v>
      </c>
      <c r="GA29" s="48">
        <f t="shared" si="5"/>
        <v>0</v>
      </c>
      <c r="GB29" s="48">
        <f t="shared" si="6"/>
        <v>0</v>
      </c>
      <c r="GC29" s="48">
        <f t="shared" si="7"/>
        <v>0</v>
      </c>
      <c r="GD29" s="48">
        <f t="shared" si="8"/>
        <v>0</v>
      </c>
      <c r="GE29" s="48">
        <f t="shared" si="9"/>
        <v>0</v>
      </c>
      <c r="GF29" s="48">
        <f t="shared" si="10"/>
        <v>0</v>
      </c>
      <c r="GG29" s="48">
        <f t="shared" si="11"/>
        <v>0</v>
      </c>
      <c r="GH29" s="48">
        <f t="shared" si="12"/>
        <v>0</v>
      </c>
      <c r="GI29" s="48">
        <f t="shared" si="13"/>
        <v>0</v>
      </c>
      <c r="GJ29" s="48">
        <f t="shared" si="14"/>
        <v>0</v>
      </c>
      <c r="GK29" s="48">
        <f t="shared" si="15"/>
        <v>0</v>
      </c>
      <c r="GL29" s="48">
        <f t="shared" si="16"/>
        <v>0</v>
      </c>
      <c r="GM29" s="48">
        <f t="shared" si="17"/>
        <v>0</v>
      </c>
      <c r="GN29" s="48">
        <f t="shared" si="18"/>
        <v>0</v>
      </c>
      <c r="GO29" s="48">
        <f t="shared" si="19"/>
        <v>0</v>
      </c>
      <c r="GP29" s="48">
        <f t="shared" si="20"/>
        <v>0</v>
      </c>
      <c r="GQ29" s="48">
        <f t="shared" si="21"/>
        <v>0</v>
      </c>
      <c r="GR29" s="48">
        <f t="shared" si="22"/>
        <v>0</v>
      </c>
      <c r="GS29" s="48">
        <f t="shared" si="23"/>
        <v>0</v>
      </c>
      <c r="GT29" s="48">
        <f t="shared" si="24"/>
        <v>0</v>
      </c>
      <c r="GU29" s="48">
        <f t="shared" si="25"/>
        <v>0</v>
      </c>
      <c r="GV29" s="48">
        <f t="shared" si="26"/>
        <v>0</v>
      </c>
      <c r="GW29" s="48">
        <f t="shared" si="27"/>
        <v>0</v>
      </c>
      <c r="GX29" s="48">
        <f t="shared" si="28"/>
        <v>0</v>
      </c>
      <c r="GY29" s="48">
        <f t="shared" si="29"/>
        <v>0</v>
      </c>
      <c r="GZ29" s="48">
        <f t="shared" si="30"/>
        <v>0</v>
      </c>
      <c r="HA29" s="48">
        <f t="shared" si="31"/>
        <v>0</v>
      </c>
      <c r="HB29" s="48">
        <f t="shared" si="32"/>
        <v>0</v>
      </c>
      <c r="HC29" s="48">
        <f t="shared" si="33"/>
        <v>0</v>
      </c>
      <c r="HD29" s="48">
        <f t="shared" si="34"/>
        <v>0</v>
      </c>
      <c r="HE29" s="48">
        <f t="shared" si="35"/>
        <v>0</v>
      </c>
      <c r="HF29" s="48">
        <f t="shared" si="36"/>
        <v>0</v>
      </c>
      <c r="HG29" s="48">
        <f t="shared" si="37"/>
        <v>0</v>
      </c>
      <c r="HH29" s="48">
        <f t="shared" si="38"/>
        <v>0</v>
      </c>
      <c r="HI29" s="48">
        <f t="shared" si="39"/>
        <v>0</v>
      </c>
      <c r="HJ29" s="48">
        <f t="shared" si="40"/>
        <v>0</v>
      </c>
      <c r="HK29" s="48">
        <f t="shared" si="41"/>
        <v>0</v>
      </c>
      <c r="HL29" s="48">
        <f t="shared" si="42"/>
        <v>0</v>
      </c>
      <c r="HM29" s="48">
        <f t="shared" si="43"/>
        <v>0</v>
      </c>
      <c r="HN29" s="48">
        <f t="shared" si="44"/>
        <v>0</v>
      </c>
      <c r="HO29" s="48">
        <f t="shared" si="45"/>
        <v>0</v>
      </c>
      <c r="HP29" s="48">
        <f t="shared" si="46"/>
        <v>0</v>
      </c>
      <c r="HQ29" s="48">
        <f t="shared" si="47"/>
        <v>0</v>
      </c>
      <c r="HR29" s="48">
        <f t="shared" si="48"/>
        <v>0</v>
      </c>
      <c r="HS29" s="48">
        <f t="shared" si="49"/>
        <v>0</v>
      </c>
      <c r="HT29" s="48">
        <f t="shared" si="50"/>
        <v>0</v>
      </c>
      <c r="HU29" s="48">
        <f t="shared" si="51"/>
        <v>0</v>
      </c>
      <c r="HV29" s="48">
        <f t="shared" si="52"/>
        <v>0</v>
      </c>
      <c r="HW29" s="48">
        <f t="shared" si="53"/>
        <v>0</v>
      </c>
      <c r="HX29" s="48">
        <f t="shared" si="54"/>
        <v>0</v>
      </c>
      <c r="HY29" s="48">
        <f t="shared" si="55"/>
        <v>0</v>
      </c>
      <c r="HZ29" s="48">
        <f t="shared" si="56"/>
        <v>0</v>
      </c>
      <c r="IA29" s="48">
        <f t="shared" si="57"/>
        <v>0</v>
      </c>
      <c r="IB29" s="48">
        <f t="shared" si="58"/>
        <v>0</v>
      </c>
      <c r="IC29" s="48">
        <f t="shared" si="59"/>
        <v>0</v>
      </c>
      <c r="ID29" s="48">
        <f t="shared" si="60"/>
        <v>0</v>
      </c>
      <c r="IE29" s="48">
        <f t="shared" si="61"/>
        <v>0</v>
      </c>
      <c r="IF29" s="48">
        <f t="shared" si="62"/>
        <v>0</v>
      </c>
      <c r="IG29" s="48">
        <f t="shared" si="63"/>
        <v>0</v>
      </c>
      <c r="IH29" s="48">
        <f t="shared" si="64"/>
        <v>0</v>
      </c>
      <c r="II29" s="48">
        <f t="shared" si="65"/>
        <v>0</v>
      </c>
      <c r="IJ29" s="48">
        <f t="shared" si="66"/>
        <v>0</v>
      </c>
      <c r="IK29" s="48">
        <f t="shared" si="67"/>
        <v>0</v>
      </c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</row>
    <row r="30" spans="1:377" s="12" customFormat="1" ht="43.5" hidden="1" customHeight="1" x14ac:dyDescent="0.5">
      <c r="A30" s="32"/>
      <c r="B30" s="33"/>
      <c r="C30" s="33" t="s">
        <v>50</v>
      </c>
      <c r="D30" s="313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21"/>
      <c r="AA30" s="58"/>
      <c r="AB30" s="58"/>
      <c r="AC30" s="58"/>
      <c r="AD30" s="58"/>
      <c r="AE30" s="58"/>
      <c r="AF30" s="58"/>
      <c r="AG30" s="58"/>
      <c r="AH30" s="78"/>
      <c r="AI30" s="343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343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366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366"/>
      <c r="DQ30" s="80"/>
      <c r="DR30" s="79"/>
      <c r="DS30" s="79"/>
      <c r="DT30" s="79"/>
      <c r="DU30" s="79"/>
      <c r="DV30" s="79"/>
      <c r="DW30" s="80"/>
      <c r="DX30" s="81"/>
      <c r="DY30" s="79"/>
      <c r="DZ30" s="79"/>
      <c r="EA30" s="79"/>
      <c r="EB30" s="79"/>
      <c r="EC30" s="80"/>
      <c r="ED30" s="79"/>
      <c r="EE30" s="79"/>
      <c r="EF30" s="79"/>
      <c r="EG30" s="80"/>
      <c r="EH30" s="79"/>
      <c r="EI30" s="80"/>
      <c r="EJ30" s="79"/>
      <c r="EK30" s="79"/>
      <c r="EL30" s="79"/>
      <c r="EM30" s="79"/>
      <c r="EN30" s="82"/>
      <c r="EO30" s="366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673"/>
      <c r="FB30" s="66"/>
      <c r="FC30" s="67"/>
      <c r="FD30" s="67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58"/>
      <c r="FP30" s="43"/>
      <c r="FQ30" s="57"/>
      <c r="FR30" s="57"/>
      <c r="FS30" s="57"/>
      <c r="FT30" s="412"/>
      <c r="FU30" s="47"/>
      <c r="FV30" s="48">
        <f t="shared" si="0"/>
        <v>0</v>
      </c>
      <c r="FW30" s="48">
        <f t="shared" si="1"/>
        <v>0</v>
      </c>
      <c r="FX30" s="48">
        <f t="shared" si="2"/>
        <v>0</v>
      </c>
      <c r="FY30" s="48">
        <f t="shared" si="3"/>
        <v>0</v>
      </c>
      <c r="FZ30" s="48">
        <f t="shared" si="4"/>
        <v>0</v>
      </c>
      <c r="GA30" s="48">
        <f t="shared" si="5"/>
        <v>0</v>
      </c>
      <c r="GB30" s="48">
        <f t="shared" si="6"/>
        <v>0</v>
      </c>
      <c r="GC30" s="48">
        <f t="shared" si="7"/>
        <v>0</v>
      </c>
      <c r="GD30" s="48">
        <f t="shared" si="8"/>
        <v>0</v>
      </c>
      <c r="GE30" s="48">
        <f t="shared" si="9"/>
        <v>0</v>
      </c>
      <c r="GF30" s="48">
        <f t="shared" si="10"/>
        <v>0</v>
      </c>
      <c r="GG30" s="48">
        <f t="shared" si="11"/>
        <v>0</v>
      </c>
      <c r="GH30" s="48">
        <f t="shared" si="12"/>
        <v>0</v>
      </c>
      <c r="GI30" s="48">
        <f t="shared" si="13"/>
        <v>0</v>
      </c>
      <c r="GJ30" s="48">
        <f t="shared" si="14"/>
        <v>0</v>
      </c>
      <c r="GK30" s="48">
        <f t="shared" si="15"/>
        <v>0</v>
      </c>
      <c r="GL30" s="48">
        <f t="shared" si="16"/>
        <v>0</v>
      </c>
      <c r="GM30" s="48">
        <f t="shared" si="17"/>
        <v>0</v>
      </c>
      <c r="GN30" s="48">
        <f t="shared" si="18"/>
        <v>0</v>
      </c>
      <c r="GO30" s="48">
        <f t="shared" si="19"/>
        <v>0</v>
      </c>
      <c r="GP30" s="48">
        <f t="shared" si="20"/>
        <v>0</v>
      </c>
      <c r="GQ30" s="48">
        <f t="shared" si="21"/>
        <v>0</v>
      </c>
      <c r="GR30" s="48">
        <f t="shared" si="22"/>
        <v>0</v>
      </c>
      <c r="GS30" s="48">
        <f t="shared" si="23"/>
        <v>0</v>
      </c>
      <c r="GT30" s="48">
        <f t="shared" si="24"/>
        <v>0</v>
      </c>
      <c r="GU30" s="48">
        <f t="shared" si="25"/>
        <v>0</v>
      </c>
      <c r="GV30" s="48">
        <f t="shared" si="26"/>
        <v>0</v>
      </c>
      <c r="GW30" s="48">
        <f t="shared" si="27"/>
        <v>0</v>
      </c>
      <c r="GX30" s="48">
        <f t="shared" si="28"/>
        <v>0</v>
      </c>
      <c r="GY30" s="48">
        <f t="shared" si="29"/>
        <v>0</v>
      </c>
      <c r="GZ30" s="48">
        <f t="shared" si="30"/>
        <v>0</v>
      </c>
      <c r="HA30" s="48">
        <f t="shared" si="31"/>
        <v>0</v>
      </c>
      <c r="HB30" s="48">
        <f t="shared" si="32"/>
        <v>0</v>
      </c>
      <c r="HC30" s="48">
        <f t="shared" si="33"/>
        <v>0</v>
      </c>
      <c r="HD30" s="48">
        <f t="shared" si="34"/>
        <v>0</v>
      </c>
      <c r="HE30" s="48">
        <f t="shared" si="35"/>
        <v>0</v>
      </c>
      <c r="HF30" s="48">
        <f t="shared" si="36"/>
        <v>0</v>
      </c>
      <c r="HG30" s="48">
        <f t="shared" si="37"/>
        <v>0</v>
      </c>
      <c r="HH30" s="48">
        <f t="shared" si="38"/>
        <v>0</v>
      </c>
      <c r="HI30" s="48">
        <f t="shared" si="39"/>
        <v>0</v>
      </c>
      <c r="HJ30" s="48">
        <f t="shared" si="40"/>
        <v>0</v>
      </c>
      <c r="HK30" s="48">
        <f t="shared" si="41"/>
        <v>0</v>
      </c>
      <c r="HL30" s="48">
        <f t="shared" si="42"/>
        <v>0</v>
      </c>
      <c r="HM30" s="48">
        <f t="shared" si="43"/>
        <v>0</v>
      </c>
      <c r="HN30" s="48">
        <f t="shared" si="44"/>
        <v>0</v>
      </c>
      <c r="HO30" s="48">
        <f t="shared" si="45"/>
        <v>0</v>
      </c>
      <c r="HP30" s="48">
        <f t="shared" si="46"/>
        <v>0</v>
      </c>
      <c r="HQ30" s="48">
        <f t="shared" si="47"/>
        <v>0</v>
      </c>
      <c r="HR30" s="48">
        <f t="shared" si="48"/>
        <v>0</v>
      </c>
      <c r="HS30" s="48">
        <f t="shared" si="49"/>
        <v>0</v>
      </c>
      <c r="HT30" s="48">
        <f t="shared" si="50"/>
        <v>0</v>
      </c>
      <c r="HU30" s="48">
        <f t="shared" si="51"/>
        <v>0</v>
      </c>
      <c r="HV30" s="48">
        <f t="shared" si="52"/>
        <v>0</v>
      </c>
      <c r="HW30" s="48">
        <f t="shared" si="53"/>
        <v>0</v>
      </c>
      <c r="HX30" s="48">
        <f t="shared" si="54"/>
        <v>0</v>
      </c>
      <c r="HY30" s="48">
        <f t="shared" si="55"/>
        <v>0</v>
      </c>
      <c r="HZ30" s="48">
        <f t="shared" si="56"/>
        <v>0</v>
      </c>
      <c r="IA30" s="48">
        <f t="shared" si="57"/>
        <v>0</v>
      </c>
      <c r="IB30" s="48">
        <f t="shared" si="58"/>
        <v>0</v>
      </c>
      <c r="IC30" s="48">
        <f t="shared" si="59"/>
        <v>0</v>
      </c>
      <c r="ID30" s="48">
        <f t="shared" si="60"/>
        <v>0</v>
      </c>
      <c r="IE30" s="48">
        <f t="shared" si="61"/>
        <v>0</v>
      </c>
      <c r="IF30" s="48">
        <f t="shared" si="62"/>
        <v>0</v>
      </c>
      <c r="IG30" s="48">
        <f t="shared" si="63"/>
        <v>0</v>
      </c>
      <c r="IH30" s="48">
        <f t="shared" si="64"/>
        <v>0</v>
      </c>
      <c r="II30" s="48">
        <f t="shared" si="65"/>
        <v>0</v>
      </c>
      <c r="IJ30" s="48">
        <f t="shared" si="66"/>
        <v>0</v>
      </c>
      <c r="IK30" s="48">
        <f t="shared" si="67"/>
        <v>0</v>
      </c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</row>
    <row r="31" spans="1:377" s="12" customFormat="1" ht="30.75" hidden="1" customHeight="1" x14ac:dyDescent="0.5">
      <c r="A31" s="32" t="s">
        <v>51</v>
      </c>
      <c r="B31" s="33">
        <v>46098</v>
      </c>
      <c r="C31" s="33" t="s">
        <v>49</v>
      </c>
      <c r="D31" s="313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21"/>
      <c r="AA31" s="58"/>
      <c r="AB31" s="58"/>
      <c r="AC31" s="58"/>
      <c r="AD31" s="58"/>
      <c r="AE31" s="58"/>
      <c r="AF31" s="58"/>
      <c r="AG31" s="58"/>
      <c r="AH31" s="78"/>
      <c r="AI31" s="343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343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366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366"/>
      <c r="DQ31" s="80"/>
      <c r="DR31" s="79"/>
      <c r="DS31" s="79"/>
      <c r="DT31" s="79"/>
      <c r="DU31" s="79"/>
      <c r="DV31" s="79"/>
      <c r="DW31" s="80"/>
      <c r="DX31" s="81"/>
      <c r="DY31" s="79"/>
      <c r="DZ31" s="79"/>
      <c r="EA31" s="79"/>
      <c r="EB31" s="79"/>
      <c r="EC31" s="80"/>
      <c r="ED31" s="79"/>
      <c r="EE31" s="79"/>
      <c r="EF31" s="79"/>
      <c r="EG31" s="80"/>
      <c r="EH31" s="79"/>
      <c r="EI31" s="80"/>
      <c r="EJ31" s="79"/>
      <c r="EK31" s="79"/>
      <c r="EL31" s="79"/>
      <c r="EM31" s="79"/>
      <c r="EN31" s="82"/>
      <c r="EO31" s="366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673"/>
      <c r="FB31" s="66"/>
      <c r="FC31" s="67"/>
      <c r="FD31" s="67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58"/>
      <c r="FP31" s="43"/>
      <c r="FQ31" s="57"/>
      <c r="FR31" s="57"/>
      <c r="FS31" s="57"/>
      <c r="FT31" s="412"/>
      <c r="FU31" s="47"/>
      <c r="FV31" s="48">
        <f t="shared" si="0"/>
        <v>0</v>
      </c>
      <c r="FW31" s="48">
        <f t="shared" si="1"/>
        <v>0</v>
      </c>
      <c r="FX31" s="48">
        <f t="shared" si="2"/>
        <v>0</v>
      </c>
      <c r="FY31" s="48">
        <f t="shared" si="3"/>
        <v>0</v>
      </c>
      <c r="FZ31" s="48">
        <f t="shared" si="4"/>
        <v>0</v>
      </c>
      <c r="GA31" s="48">
        <f t="shared" si="5"/>
        <v>0</v>
      </c>
      <c r="GB31" s="48">
        <f t="shared" si="6"/>
        <v>0</v>
      </c>
      <c r="GC31" s="48">
        <f t="shared" si="7"/>
        <v>0</v>
      </c>
      <c r="GD31" s="48">
        <f t="shared" si="8"/>
        <v>0</v>
      </c>
      <c r="GE31" s="48">
        <f t="shared" si="9"/>
        <v>0</v>
      </c>
      <c r="GF31" s="48">
        <f t="shared" si="10"/>
        <v>0</v>
      </c>
      <c r="GG31" s="48">
        <f t="shared" si="11"/>
        <v>0</v>
      </c>
      <c r="GH31" s="48">
        <f t="shared" si="12"/>
        <v>0</v>
      </c>
      <c r="GI31" s="48">
        <f t="shared" si="13"/>
        <v>0</v>
      </c>
      <c r="GJ31" s="48">
        <f t="shared" si="14"/>
        <v>0</v>
      </c>
      <c r="GK31" s="48">
        <f t="shared" si="15"/>
        <v>0</v>
      </c>
      <c r="GL31" s="48">
        <f t="shared" si="16"/>
        <v>0</v>
      </c>
      <c r="GM31" s="48">
        <f t="shared" si="17"/>
        <v>0</v>
      </c>
      <c r="GN31" s="48">
        <f t="shared" si="18"/>
        <v>0</v>
      </c>
      <c r="GO31" s="48">
        <f t="shared" si="19"/>
        <v>0</v>
      </c>
      <c r="GP31" s="48">
        <f t="shared" si="20"/>
        <v>0</v>
      </c>
      <c r="GQ31" s="48">
        <f t="shared" si="21"/>
        <v>0</v>
      </c>
      <c r="GR31" s="48">
        <f t="shared" si="22"/>
        <v>0</v>
      </c>
      <c r="GS31" s="48">
        <f t="shared" si="23"/>
        <v>0</v>
      </c>
      <c r="GT31" s="48">
        <f t="shared" si="24"/>
        <v>0</v>
      </c>
      <c r="GU31" s="48">
        <f t="shared" si="25"/>
        <v>0</v>
      </c>
      <c r="GV31" s="48">
        <f t="shared" si="26"/>
        <v>0</v>
      </c>
      <c r="GW31" s="48">
        <f t="shared" si="27"/>
        <v>0</v>
      </c>
      <c r="GX31" s="48">
        <f t="shared" si="28"/>
        <v>0</v>
      </c>
      <c r="GY31" s="48">
        <f t="shared" si="29"/>
        <v>0</v>
      </c>
      <c r="GZ31" s="48">
        <f t="shared" si="30"/>
        <v>0</v>
      </c>
      <c r="HA31" s="48">
        <f t="shared" si="31"/>
        <v>0</v>
      </c>
      <c r="HB31" s="48">
        <f t="shared" si="32"/>
        <v>0</v>
      </c>
      <c r="HC31" s="48">
        <f t="shared" si="33"/>
        <v>0</v>
      </c>
      <c r="HD31" s="48">
        <f t="shared" si="34"/>
        <v>0</v>
      </c>
      <c r="HE31" s="48">
        <f t="shared" si="35"/>
        <v>0</v>
      </c>
      <c r="HF31" s="48">
        <f t="shared" si="36"/>
        <v>0</v>
      </c>
      <c r="HG31" s="48">
        <f t="shared" si="37"/>
        <v>0</v>
      </c>
      <c r="HH31" s="48">
        <f t="shared" si="38"/>
        <v>0</v>
      </c>
      <c r="HI31" s="48">
        <f t="shared" si="39"/>
        <v>0</v>
      </c>
      <c r="HJ31" s="48">
        <f t="shared" si="40"/>
        <v>0</v>
      </c>
      <c r="HK31" s="48">
        <f t="shared" si="41"/>
        <v>0</v>
      </c>
      <c r="HL31" s="48">
        <f t="shared" si="42"/>
        <v>0</v>
      </c>
      <c r="HM31" s="48">
        <f t="shared" si="43"/>
        <v>0</v>
      </c>
      <c r="HN31" s="48">
        <f t="shared" si="44"/>
        <v>0</v>
      </c>
      <c r="HO31" s="48">
        <f t="shared" si="45"/>
        <v>0</v>
      </c>
      <c r="HP31" s="48">
        <f t="shared" si="46"/>
        <v>0</v>
      </c>
      <c r="HQ31" s="48">
        <f t="shared" si="47"/>
        <v>0</v>
      </c>
      <c r="HR31" s="48">
        <f t="shared" si="48"/>
        <v>0</v>
      </c>
      <c r="HS31" s="48">
        <f t="shared" si="49"/>
        <v>0</v>
      </c>
      <c r="HT31" s="48">
        <f t="shared" si="50"/>
        <v>0</v>
      </c>
      <c r="HU31" s="48">
        <f t="shared" si="51"/>
        <v>0</v>
      </c>
      <c r="HV31" s="48">
        <f t="shared" si="52"/>
        <v>0</v>
      </c>
      <c r="HW31" s="48">
        <f t="shared" si="53"/>
        <v>0</v>
      </c>
      <c r="HX31" s="48">
        <f t="shared" si="54"/>
        <v>0</v>
      </c>
      <c r="HY31" s="48">
        <f t="shared" si="55"/>
        <v>0</v>
      </c>
      <c r="HZ31" s="48">
        <f t="shared" si="56"/>
        <v>0</v>
      </c>
      <c r="IA31" s="48">
        <f t="shared" si="57"/>
        <v>0</v>
      </c>
      <c r="IB31" s="48">
        <f t="shared" si="58"/>
        <v>0</v>
      </c>
      <c r="IC31" s="48">
        <f t="shared" si="59"/>
        <v>0</v>
      </c>
      <c r="ID31" s="48">
        <f t="shared" si="60"/>
        <v>0</v>
      </c>
      <c r="IE31" s="48">
        <f t="shared" si="61"/>
        <v>0</v>
      </c>
      <c r="IF31" s="48">
        <f t="shared" si="62"/>
        <v>0</v>
      </c>
      <c r="IG31" s="48">
        <f t="shared" si="63"/>
        <v>0</v>
      </c>
      <c r="IH31" s="48">
        <f t="shared" si="64"/>
        <v>0</v>
      </c>
      <c r="II31" s="48">
        <f t="shared" si="65"/>
        <v>0</v>
      </c>
      <c r="IJ31" s="48">
        <f t="shared" si="66"/>
        <v>0</v>
      </c>
      <c r="IK31" s="48">
        <f t="shared" si="67"/>
        <v>0</v>
      </c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</row>
    <row r="32" spans="1:377" s="12" customFormat="1" ht="37.5" hidden="1" customHeight="1" x14ac:dyDescent="0.5">
      <c r="A32" s="32"/>
      <c r="B32" s="33"/>
      <c r="C32" s="33" t="s">
        <v>50</v>
      </c>
      <c r="D32" s="313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21"/>
      <c r="AA32" s="83"/>
      <c r="AB32" s="83"/>
      <c r="AC32" s="83"/>
      <c r="AD32" s="83"/>
      <c r="AE32" s="83"/>
      <c r="AF32" s="83"/>
      <c r="AG32" s="83"/>
      <c r="AH32" s="84"/>
      <c r="AI32" s="34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344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364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364"/>
      <c r="DQ32" s="53"/>
      <c r="DR32" s="52"/>
      <c r="DS32" s="52"/>
      <c r="DT32" s="52"/>
      <c r="DU32" s="52"/>
      <c r="DV32" s="52"/>
      <c r="DW32" s="53"/>
      <c r="DX32" s="54"/>
      <c r="DY32" s="52"/>
      <c r="DZ32" s="52"/>
      <c r="EA32" s="52"/>
      <c r="EB32" s="52"/>
      <c r="EC32" s="53"/>
      <c r="ED32" s="52"/>
      <c r="EE32" s="52"/>
      <c r="EF32" s="52"/>
      <c r="EG32" s="53"/>
      <c r="EH32" s="52"/>
      <c r="EI32" s="53"/>
      <c r="EJ32" s="52"/>
      <c r="EK32" s="52"/>
      <c r="EL32" s="52"/>
      <c r="EM32" s="52"/>
      <c r="EN32" s="85"/>
      <c r="EO32" s="364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674"/>
      <c r="FB32" s="88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4"/>
      <c r="FR32" s="84"/>
      <c r="FS32" s="84"/>
      <c r="FT32" s="412"/>
      <c r="FU32" s="47"/>
      <c r="FV32" s="48">
        <f t="shared" si="0"/>
        <v>0</v>
      </c>
      <c r="FW32" s="48">
        <f t="shared" si="1"/>
        <v>0</v>
      </c>
      <c r="FX32" s="48">
        <f t="shared" si="2"/>
        <v>0</v>
      </c>
      <c r="FY32" s="48">
        <f t="shared" si="3"/>
        <v>0</v>
      </c>
      <c r="FZ32" s="48">
        <f t="shared" si="4"/>
        <v>0</v>
      </c>
      <c r="GA32" s="48">
        <f t="shared" si="5"/>
        <v>0</v>
      </c>
      <c r="GB32" s="48">
        <f t="shared" si="6"/>
        <v>0</v>
      </c>
      <c r="GC32" s="48">
        <f t="shared" si="7"/>
        <v>0</v>
      </c>
      <c r="GD32" s="48">
        <f t="shared" si="8"/>
        <v>0</v>
      </c>
      <c r="GE32" s="48">
        <f t="shared" si="9"/>
        <v>0</v>
      </c>
      <c r="GF32" s="48">
        <f t="shared" si="10"/>
        <v>0</v>
      </c>
      <c r="GG32" s="48">
        <f t="shared" si="11"/>
        <v>0</v>
      </c>
      <c r="GH32" s="48">
        <f t="shared" si="12"/>
        <v>0</v>
      </c>
      <c r="GI32" s="48">
        <f t="shared" si="13"/>
        <v>0</v>
      </c>
      <c r="GJ32" s="48">
        <f t="shared" si="14"/>
        <v>0</v>
      </c>
      <c r="GK32" s="48">
        <f t="shared" si="15"/>
        <v>0</v>
      </c>
      <c r="GL32" s="48">
        <f t="shared" si="16"/>
        <v>0</v>
      </c>
      <c r="GM32" s="48">
        <f t="shared" si="17"/>
        <v>0</v>
      </c>
      <c r="GN32" s="48">
        <f t="shared" si="18"/>
        <v>0</v>
      </c>
      <c r="GO32" s="48">
        <f t="shared" si="19"/>
        <v>0</v>
      </c>
      <c r="GP32" s="48">
        <f t="shared" si="20"/>
        <v>0</v>
      </c>
      <c r="GQ32" s="48">
        <f t="shared" si="21"/>
        <v>0</v>
      </c>
      <c r="GR32" s="48">
        <f t="shared" si="22"/>
        <v>0</v>
      </c>
      <c r="GS32" s="48">
        <f t="shared" si="23"/>
        <v>0</v>
      </c>
      <c r="GT32" s="48">
        <f t="shared" si="24"/>
        <v>0</v>
      </c>
      <c r="GU32" s="48">
        <f t="shared" si="25"/>
        <v>0</v>
      </c>
      <c r="GV32" s="48">
        <f t="shared" si="26"/>
        <v>0</v>
      </c>
      <c r="GW32" s="48">
        <f t="shared" si="27"/>
        <v>0</v>
      </c>
      <c r="GX32" s="48">
        <f t="shared" si="28"/>
        <v>0</v>
      </c>
      <c r="GY32" s="48">
        <f t="shared" si="29"/>
        <v>0</v>
      </c>
      <c r="GZ32" s="48">
        <f t="shared" si="30"/>
        <v>0</v>
      </c>
      <c r="HA32" s="48">
        <f t="shared" si="31"/>
        <v>0</v>
      </c>
      <c r="HB32" s="48">
        <f t="shared" si="32"/>
        <v>0</v>
      </c>
      <c r="HC32" s="48">
        <f t="shared" si="33"/>
        <v>0</v>
      </c>
      <c r="HD32" s="48">
        <f t="shared" si="34"/>
        <v>0</v>
      </c>
      <c r="HE32" s="48">
        <f t="shared" si="35"/>
        <v>0</v>
      </c>
      <c r="HF32" s="48">
        <f t="shared" si="36"/>
        <v>0</v>
      </c>
      <c r="HG32" s="48">
        <f t="shared" si="37"/>
        <v>0</v>
      </c>
      <c r="HH32" s="48">
        <f t="shared" si="38"/>
        <v>0</v>
      </c>
      <c r="HI32" s="48">
        <f t="shared" si="39"/>
        <v>0</v>
      </c>
      <c r="HJ32" s="48">
        <f t="shared" si="40"/>
        <v>0</v>
      </c>
      <c r="HK32" s="48">
        <f t="shared" si="41"/>
        <v>0</v>
      </c>
      <c r="HL32" s="48">
        <f t="shared" si="42"/>
        <v>0</v>
      </c>
      <c r="HM32" s="48">
        <f t="shared" si="43"/>
        <v>0</v>
      </c>
      <c r="HN32" s="48">
        <f t="shared" si="44"/>
        <v>0</v>
      </c>
      <c r="HO32" s="48">
        <f t="shared" si="45"/>
        <v>0</v>
      </c>
      <c r="HP32" s="48">
        <f t="shared" si="46"/>
        <v>0</v>
      </c>
      <c r="HQ32" s="48">
        <f t="shared" si="47"/>
        <v>0</v>
      </c>
      <c r="HR32" s="48">
        <f t="shared" si="48"/>
        <v>0</v>
      </c>
      <c r="HS32" s="48">
        <f t="shared" si="49"/>
        <v>0</v>
      </c>
      <c r="HT32" s="48">
        <f t="shared" si="50"/>
        <v>0</v>
      </c>
      <c r="HU32" s="48">
        <f t="shared" si="51"/>
        <v>0</v>
      </c>
      <c r="HV32" s="48">
        <f t="shared" si="52"/>
        <v>0</v>
      </c>
      <c r="HW32" s="48">
        <f t="shared" si="53"/>
        <v>0</v>
      </c>
      <c r="HX32" s="48">
        <f t="shared" si="54"/>
        <v>0</v>
      </c>
      <c r="HY32" s="48">
        <f t="shared" si="55"/>
        <v>0</v>
      </c>
      <c r="HZ32" s="48">
        <f t="shared" si="56"/>
        <v>0</v>
      </c>
      <c r="IA32" s="48">
        <f t="shared" si="57"/>
        <v>0</v>
      </c>
      <c r="IB32" s="48">
        <f t="shared" si="58"/>
        <v>0</v>
      </c>
      <c r="IC32" s="48">
        <f t="shared" si="59"/>
        <v>0</v>
      </c>
      <c r="ID32" s="48">
        <f t="shared" si="60"/>
        <v>0</v>
      </c>
      <c r="IE32" s="48">
        <f t="shared" si="61"/>
        <v>0</v>
      </c>
      <c r="IF32" s="48">
        <f t="shared" si="62"/>
        <v>0</v>
      </c>
      <c r="IG32" s="48">
        <f t="shared" si="63"/>
        <v>0</v>
      </c>
      <c r="IH32" s="48">
        <f t="shared" si="64"/>
        <v>0</v>
      </c>
      <c r="II32" s="48">
        <f t="shared" si="65"/>
        <v>0</v>
      </c>
      <c r="IJ32" s="48">
        <f t="shared" si="66"/>
        <v>0</v>
      </c>
      <c r="IK32" s="48">
        <f t="shared" si="67"/>
        <v>0</v>
      </c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</row>
    <row r="33" spans="1:377" s="12" customFormat="1" ht="35.25" hidden="1" customHeight="1" x14ac:dyDescent="0.5">
      <c r="A33" s="32" t="s">
        <v>52</v>
      </c>
      <c r="B33" s="33">
        <v>46099</v>
      </c>
      <c r="C33" s="33" t="s">
        <v>49</v>
      </c>
      <c r="D33" s="313"/>
      <c r="E33" s="34"/>
      <c r="F33" s="34"/>
      <c r="G33" s="34"/>
      <c r="H33" s="34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324"/>
      <c r="AA33" s="58"/>
      <c r="AB33" s="58"/>
      <c r="AC33" s="58"/>
      <c r="AD33" s="58"/>
      <c r="AE33" s="58"/>
      <c r="AF33" s="58"/>
      <c r="AG33" s="58"/>
      <c r="AH33" s="78"/>
      <c r="AI33" s="343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343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366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366"/>
      <c r="DQ33" s="80"/>
      <c r="DR33" s="79"/>
      <c r="DS33" s="79"/>
      <c r="DT33" s="79"/>
      <c r="DU33" s="79"/>
      <c r="DV33" s="79"/>
      <c r="DW33" s="80"/>
      <c r="DX33" s="81"/>
      <c r="DY33" s="79"/>
      <c r="DZ33" s="79"/>
      <c r="EA33" s="79"/>
      <c r="EB33" s="79"/>
      <c r="EC33" s="80"/>
      <c r="ED33" s="79"/>
      <c r="EE33" s="79"/>
      <c r="EF33" s="79"/>
      <c r="EG33" s="80"/>
      <c r="EH33" s="79"/>
      <c r="EI33" s="80"/>
      <c r="EJ33" s="79"/>
      <c r="EK33" s="79"/>
      <c r="EL33" s="79"/>
      <c r="EM33" s="79"/>
      <c r="EN33" s="82"/>
      <c r="EO33" s="366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673"/>
      <c r="FB33" s="66"/>
      <c r="FC33" s="67"/>
      <c r="FD33" s="67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57"/>
      <c r="FR33" s="78"/>
      <c r="FS33" s="78"/>
      <c r="FT33" s="412"/>
      <c r="FU33" s="47"/>
      <c r="FV33" s="48">
        <f t="shared" si="0"/>
        <v>0</v>
      </c>
      <c r="FW33" s="48">
        <f t="shared" si="1"/>
        <v>0</v>
      </c>
      <c r="FX33" s="48">
        <f t="shared" si="2"/>
        <v>0</v>
      </c>
      <c r="FY33" s="48">
        <f t="shared" si="3"/>
        <v>0</v>
      </c>
      <c r="FZ33" s="48">
        <f t="shared" si="4"/>
        <v>0</v>
      </c>
      <c r="GA33" s="48">
        <f t="shared" si="5"/>
        <v>0</v>
      </c>
      <c r="GB33" s="48">
        <f t="shared" si="6"/>
        <v>0</v>
      </c>
      <c r="GC33" s="48">
        <f t="shared" si="7"/>
        <v>0</v>
      </c>
      <c r="GD33" s="48">
        <f t="shared" si="8"/>
        <v>0</v>
      </c>
      <c r="GE33" s="48">
        <f t="shared" si="9"/>
        <v>0</v>
      </c>
      <c r="GF33" s="48">
        <f t="shared" si="10"/>
        <v>0</v>
      </c>
      <c r="GG33" s="48">
        <f t="shared" si="11"/>
        <v>0</v>
      </c>
      <c r="GH33" s="48">
        <f t="shared" si="12"/>
        <v>0</v>
      </c>
      <c r="GI33" s="48">
        <f t="shared" si="13"/>
        <v>0</v>
      </c>
      <c r="GJ33" s="48">
        <f t="shared" si="14"/>
        <v>0</v>
      </c>
      <c r="GK33" s="48">
        <f t="shared" si="15"/>
        <v>0</v>
      </c>
      <c r="GL33" s="48">
        <f t="shared" si="16"/>
        <v>0</v>
      </c>
      <c r="GM33" s="48">
        <f t="shared" si="17"/>
        <v>0</v>
      </c>
      <c r="GN33" s="48">
        <f t="shared" si="18"/>
        <v>0</v>
      </c>
      <c r="GO33" s="48">
        <f t="shared" si="19"/>
        <v>0</v>
      </c>
      <c r="GP33" s="48">
        <f t="shared" si="20"/>
        <v>0</v>
      </c>
      <c r="GQ33" s="48">
        <f t="shared" si="21"/>
        <v>0</v>
      </c>
      <c r="GR33" s="48">
        <f t="shared" si="22"/>
        <v>0</v>
      </c>
      <c r="GS33" s="48">
        <f t="shared" si="23"/>
        <v>0</v>
      </c>
      <c r="GT33" s="48">
        <f t="shared" si="24"/>
        <v>0</v>
      </c>
      <c r="GU33" s="48">
        <f t="shared" si="25"/>
        <v>0</v>
      </c>
      <c r="GV33" s="48">
        <f t="shared" si="26"/>
        <v>0</v>
      </c>
      <c r="GW33" s="48">
        <f t="shared" si="27"/>
        <v>0</v>
      </c>
      <c r="GX33" s="48">
        <f t="shared" si="28"/>
        <v>0</v>
      </c>
      <c r="GY33" s="48">
        <f t="shared" si="29"/>
        <v>0</v>
      </c>
      <c r="GZ33" s="48">
        <f t="shared" si="30"/>
        <v>0</v>
      </c>
      <c r="HA33" s="48">
        <f t="shared" si="31"/>
        <v>0</v>
      </c>
      <c r="HB33" s="48">
        <f t="shared" si="32"/>
        <v>0</v>
      </c>
      <c r="HC33" s="48">
        <f t="shared" si="33"/>
        <v>0</v>
      </c>
      <c r="HD33" s="48">
        <f t="shared" si="34"/>
        <v>0</v>
      </c>
      <c r="HE33" s="48">
        <f t="shared" si="35"/>
        <v>0</v>
      </c>
      <c r="HF33" s="48">
        <f t="shared" si="36"/>
        <v>0</v>
      </c>
      <c r="HG33" s="48">
        <f t="shared" si="37"/>
        <v>0</v>
      </c>
      <c r="HH33" s="48">
        <f t="shared" si="38"/>
        <v>0</v>
      </c>
      <c r="HI33" s="48">
        <f t="shared" si="39"/>
        <v>0</v>
      </c>
      <c r="HJ33" s="48">
        <f t="shared" si="40"/>
        <v>0</v>
      </c>
      <c r="HK33" s="48">
        <f t="shared" si="41"/>
        <v>0</v>
      </c>
      <c r="HL33" s="48">
        <f t="shared" si="42"/>
        <v>0</v>
      </c>
      <c r="HM33" s="48">
        <f t="shared" si="43"/>
        <v>0</v>
      </c>
      <c r="HN33" s="48">
        <f t="shared" si="44"/>
        <v>0</v>
      </c>
      <c r="HO33" s="48">
        <f t="shared" si="45"/>
        <v>0</v>
      </c>
      <c r="HP33" s="48">
        <f t="shared" si="46"/>
        <v>0</v>
      </c>
      <c r="HQ33" s="48">
        <f t="shared" si="47"/>
        <v>0</v>
      </c>
      <c r="HR33" s="48">
        <f t="shared" si="48"/>
        <v>0</v>
      </c>
      <c r="HS33" s="48">
        <f t="shared" si="49"/>
        <v>0</v>
      </c>
      <c r="HT33" s="48">
        <f t="shared" si="50"/>
        <v>0</v>
      </c>
      <c r="HU33" s="48">
        <f t="shared" si="51"/>
        <v>0</v>
      </c>
      <c r="HV33" s="48">
        <f t="shared" si="52"/>
        <v>0</v>
      </c>
      <c r="HW33" s="48">
        <f t="shared" si="53"/>
        <v>0</v>
      </c>
      <c r="HX33" s="48">
        <f t="shared" si="54"/>
        <v>0</v>
      </c>
      <c r="HY33" s="48">
        <f t="shared" si="55"/>
        <v>0</v>
      </c>
      <c r="HZ33" s="48">
        <f t="shared" si="56"/>
        <v>0</v>
      </c>
      <c r="IA33" s="48">
        <f t="shared" si="57"/>
        <v>0</v>
      </c>
      <c r="IB33" s="48">
        <f t="shared" si="58"/>
        <v>0</v>
      </c>
      <c r="IC33" s="48">
        <f t="shared" si="59"/>
        <v>0</v>
      </c>
      <c r="ID33" s="48">
        <f t="shared" si="60"/>
        <v>0</v>
      </c>
      <c r="IE33" s="48">
        <f t="shared" si="61"/>
        <v>0</v>
      </c>
      <c r="IF33" s="48">
        <f t="shared" si="62"/>
        <v>0</v>
      </c>
      <c r="IG33" s="48">
        <f t="shared" si="63"/>
        <v>0</v>
      </c>
      <c r="IH33" s="48">
        <f t="shared" si="64"/>
        <v>0</v>
      </c>
      <c r="II33" s="48">
        <f t="shared" si="65"/>
        <v>0</v>
      </c>
      <c r="IJ33" s="48">
        <f t="shared" si="66"/>
        <v>0</v>
      </c>
      <c r="IK33" s="48">
        <f t="shared" si="67"/>
        <v>0</v>
      </c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</row>
    <row r="34" spans="1:377" s="12" customFormat="1" ht="39" hidden="1" customHeight="1" x14ac:dyDescent="0.5">
      <c r="A34" s="32"/>
      <c r="B34" s="33"/>
      <c r="C34" s="33" t="s">
        <v>50</v>
      </c>
      <c r="D34" s="313"/>
      <c r="E34" s="34"/>
      <c r="F34" s="34"/>
      <c r="G34" s="34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325"/>
      <c r="AA34" s="90"/>
      <c r="AB34" s="58"/>
      <c r="AC34" s="58"/>
      <c r="AD34" s="58"/>
      <c r="AE34" s="58"/>
      <c r="AF34" s="58"/>
      <c r="AG34" s="58"/>
      <c r="AH34" s="78"/>
      <c r="AI34" s="343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343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366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366"/>
      <c r="DQ34" s="80"/>
      <c r="DR34" s="79"/>
      <c r="DS34" s="79"/>
      <c r="DT34" s="79"/>
      <c r="DU34" s="79"/>
      <c r="DV34" s="79"/>
      <c r="DW34" s="80"/>
      <c r="DX34" s="81"/>
      <c r="DY34" s="79"/>
      <c r="DZ34" s="79"/>
      <c r="EA34" s="79"/>
      <c r="EB34" s="79"/>
      <c r="EC34" s="80"/>
      <c r="ED34" s="79"/>
      <c r="EE34" s="79"/>
      <c r="EF34" s="79"/>
      <c r="EG34" s="80"/>
      <c r="EH34" s="79"/>
      <c r="EI34" s="80"/>
      <c r="EJ34" s="79"/>
      <c r="EK34" s="79"/>
      <c r="EL34" s="79"/>
      <c r="EM34" s="79"/>
      <c r="EN34" s="82"/>
      <c r="EO34" s="366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673"/>
      <c r="FB34" s="66"/>
      <c r="FC34" s="67"/>
      <c r="FD34" s="67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57"/>
      <c r="FR34" s="78"/>
      <c r="FS34" s="78"/>
      <c r="FT34" s="412"/>
      <c r="FU34" s="47"/>
      <c r="FV34" s="48">
        <f t="shared" si="0"/>
        <v>0</v>
      </c>
      <c r="FW34" s="48">
        <f t="shared" si="1"/>
        <v>0</v>
      </c>
      <c r="FX34" s="48">
        <f t="shared" si="2"/>
        <v>0</v>
      </c>
      <c r="FY34" s="48">
        <f t="shared" si="3"/>
        <v>0</v>
      </c>
      <c r="FZ34" s="48">
        <f t="shared" si="4"/>
        <v>0</v>
      </c>
      <c r="GA34" s="48">
        <f t="shared" si="5"/>
        <v>0</v>
      </c>
      <c r="GB34" s="48">
        <f t="shared" si="6"/>
        <v>0</v>
      </c>
      <c r="GC34" s="48">
        <f t="shared" si="7"/>
        <v>0</v>
      </c>
      <c r="GD34" s="48">
        <f t="shared" si="8"/>
        <v>0</v>
      </c>
      <c r="GE34" s="48">
        <f t="shared" si="9"/>
        <v>0</v>
      </c>
      <c r="GF34" s="48">
        <f t="shared" si="10"/>
        <v>0</v>
      </c>
      <c r="GG34" s="48">
        <f t="shared" si="11"/>
        <v>0</v>
      </c>
      <c r="GH34" s="48">
        <f t="shared" si="12"/>
        <v>0</v>
      </c>
      <c r="GI34" s="48">
        <f t="shared" si="13"/>
        <v>0</v>
      </c>
      <c r="GJ34" s="48">
        <f t="shared" si="14"/>
        <v>0</v>
      </c>
      <c r="GK34" s="48">
        <f t="shared" si="15"/>
        <v>0</v>
      </c>
      <c r="GL34" s="48">
        <f t="shared" si="16"/>
        <v>0</v>
      </c>
      <c r="GM34" s="48">
        <f t="shared" si="17"/>
        <v>0</v>
      </c>
      <c r="GN34" s="48">
        <f t="shared" si="18"/>
        <v>0</v>
      </c>
      <c r="GO34" s="48">
        <f t="shared" si="19"/>
        <v>0</v>
      </c>
      <c r="GP34" s="48">
        <f t="shared" si="20"/>
        <v>0</v>
      </c>
      <c r="GQ34" s="48">
        <f t="shared" si="21"/>
        <v>0</v>
      </c>
      <c r="GR34" s="48">
        <f t="shared" si="22"/>
        <v>0</v>
      </c>
      <c r="GS34" s="48">
        <f t="shared" si="23"/>
        <v>0</v>
      </c>
      <c r="GT34" s="48">
        <f t="shared" si="24"/>
        <v>0</v>
      </c>
      <c r="GU34" s="48">
        <f t="shared" si="25"/>
        <v>0</v>
      </c>
      <c r="GV34" s="48">
        <f t="shared" si="26"/>
        <v>0</v>
      </c>
      <c r="GW34" s="48">
        <f t="shared" si="27"/>
        <v>0</v>
      </c>
      <c r="GX34" s="48">
        <f t="shared" si="28"/>
        <v>0</v>
      </c>
      <c r="GY34" s="48">
        <f t="shared" si="29"/>
        <v>0</v>
      </c>
      <c r="GZ34" s="48">
        <f t="shared" si="30"/>
        <v>0</v>
      </c>
      <c r="HA34" s="48">
        <f t="shared" si="31"/>
        <v>0</v>
      </c>
      <c r="HB34" s="48">
        <f t="shared" si="32"/>
        <v>0</v>
      </c>
      <c r="HC34" s="48">
        <f t="shared" si="33"/>
        <v>0</v>
      </c>
      <c r="HD34" s="48">
        <f t="shared" si="34"/>
        <v>0</v>
      </c>
      <c r="HE34" s="48">
        <f t="shared" si="35"/>
        <v>0</v>
      </c>
      <c r="HF34" s="48">
        <f t="shared" si="36"/>
        <v>0</v>
      </c>
      <c r="HG34" s="48">
        <f t="shared" si="37"/>
        <v>0</v>
      </c>
      <c r="HH34" s="48">
        <f t="shared" si="38"/>
        <v>0</v>
      </c>
      <c r="HI34" s="48">
        <f t="shared" si="39"/>
        <v>0</v>
      </c>
      <c r="HJ34" s="48">
        <f t="shared" si="40"/>
        <v>0</v>
      </c>
      <c r="HK34" s="48">
        <f t="shared" si="41"/>
        <v>0</v>
      </c>
      <c r="HL34" s="48">
        <f t="shared" si="42"/>
        <v>0</v>
      </c>
      <c r="HM34" s="48">
        <f t="shared" si="43"/>
        <v>0</v>
      </c>
      <c r="HN34" s="48">
        <f t="shared" si="44"/>
        <v>0</v>
      </c>
      <c r="HO34" s="48">
        <f t="shared" si="45"/>
        <v>0</v>
      </c>
      <c r="HP34" s="48">
        <f t="shared" si="46"/>
        <v>0</v>
      </c>
      <c r="HQ34" s="48">
        <f t="shared" si="47"/>
        <v>0</v>
      </c>
      <c r="HR34" s="48">
        <f t="shared" si="48"/>
        <v>0</v>
      </c>
      <c r="HS34" s="48">
        <f t="shared" si="49"/>
        <v>0</v>
      </c>
      <c r="HT34" s="48">
        <f t="shared" si="50"/>
        <v>0</v>
      </c>
      <c r="HU34" s="48">
        <f t="shared" si="51"/>
        <v>0</v>
      </c>
      <c r="HV34" s="48">
        <f t="shared" si="52"/>
        <v>0</v>
      </c>
      <c r="HW34" s="48">
        <f t="shared" si="53"/>
        <v>0</v>
      </c>
      <c r="HX34" s="48">
        <f t="shared" si="54"/>
        <v>0</v>
      </c>
      <c r="HY34" s="48">
        <f t="shared" si="55"/>
        <v>0</v>
      </c>
      <c r="HZ34" s="48">
        <f t="shared" si="56"/>
        <v>0</v>
      </c>
      <c r="IA34" s="48">
        <f t="shared" si="57"/>
        <v>0</v>
      </c>
      <c r="IB34" s="48">
        <f t="shared" si="58"/>
        <v>0</v>
      </c>
      <c r="IC34" s="48">
        <f t="shared" si="59"/>
        <v>0</v>
      </c>
      <c r="ID34" s="48">
        <f t="shared" si="60"/>
        <v>0</v>
      </c>
      <c r="IE34" s="48">
        <f t="shared" si="61"/>
        <v>0</v>
      </c>
      <c r="IF34" s="48">
        <f t="shared" si="62"/>
        <v>0</v>
      </c>
      <c r="IG34" s="48">
        <f t="shared" si="63"/>
        <v>0</v>
      </c>
      <c r="IH34" s="48">
        <f t="shared" si="64"/>
        <v>0</v>
      </c>
      <c r="II34" s="48">
        <f t="shared" si="65"/>
        <v>0</v>
      </c>
      <c r="IJ34" s="48">
        <f t="shared" si="66"/>
        <v>0</v>
      </c>
      <c r="IK34" s="48">
        <f t="shared" si="67"/>
        <v>0</v>
      </c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</row>
    <row r="35" spans="1:377" s="12" customFormat="1" ht="41.25" hidden="1" customHeight="1" x14ac:dyDescent="0.5">
      <c r="A35" s="32" t="s">
        <v>53</v>
      </c>
      <c r="B35" s="33">
        <v>46100</v>
      </c>
      <c r="C35" s="33" t="s">
        <v>49</v>
      </c>
      <c r="D35" s="313"/>
      <c r="E35" s="34"/>
      <c r="F35" s="34"/>
      <c r="G35" s="34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325"/>
      <c r="AA35" s="90"/>
      <c r="AB35" s="58"/>
      <c r="AC35" s="58"/>
      <c r="AD35" s="58"/>
      <c r="AE35" s="58"/>
      <c r="AF35" s="58"/>
      <c r="AG35" s="58"/>
      <c r="AH35" s="78"/>
      <c r="AI35" s="343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343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366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366"/>
      <c r="DQ35" s="80"/>
      <c r="DR35" s="79"/>
      <c r="DS35" s="79"/>
      <c r="DT35" s="79"/>
      <c r="DU35" s="79"/>
      <c r="DV35" s="79"/>
      <c r="DW35" s="80"/>
      <c r="DX35" s="81"/>
      <c r="DY35" s="79"/>
      <c r="DZ35" s="79"/>
      <c r="EA35" s="79"/>
      <c r="EB35" s="79"/>
      <c r="EC35" s="80"/>
      <c r="ED35" s="79"/>
      <c r="EE35" s="79"/>
      <c r="EF35" s="79"/>
      <c r="EG35" s="80"/>
      <c r="EH35" s="79"/>
      <c r="EI35" s="80"/>
      <c r="EJ35" s="79"/>
      <c r="EK35" s="79"/>
      <c r="EL35" s="79"/>
      <c r="EM35" s="79"/>
      <c r="EN35" s="82"/>
      <c r="EO35" s="366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673"/>
      <c r="FB35" s="66"/>
      <c r="FC35" s="67"/>
      <c r="FD35" s="67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57"/>
      <c r="FR35" s="78"/>
      <c r="FS35" s="78"/>
      <c r="FT35" s="412"/>
      <c r="FU35" s="47"/>
      <c r="FV35" s="48">
        <f t="shared" si="0"/>
        <v>0</v>
      </c>
      <c r="FW35" s="48">
        <f t="shared" si="1"/>
        <v>0</v>
      </c>
      <c r="FX35" s="48">
        <f t="shared" si="2"/>
        <v>0</v>
      </c>
      <c r="FY35" s="48">
        <f t="shared" si="3"/>
        <v>0</v>
      </c>
      <c r="FZ35" s="48">
        <f t="shared" si="4"/>
        <v>0</v>
      </c>
      <c r="GA35" s="48">
        <f t="shared" si="5"/>
        <v>0</v>
      </c>
      <c r="GB35" s="48">
        <f t="shared" si="6"/>
        <v>0</v>
      </c>
      <c r="GC35" s="48">
        <f t="shared" si="7"/>
        <v>0</v>
      </c>
      <c r="GD35" s="48">
        <f t="shared" si="8"/>
        <v>0</v>
      </c>
      <c r="GE35" s="48">
        <f t="shared" si="9"/>
        <v>0</v>
      </c>
      <c r="GF35" s="48">
        <f t="shared" si="10"/>
        <v>0</v>
      </c>
      <c r="GG35" s="48">
        <f t="shared" si="11"/>
        <v>0</v>
      </c>
      <c r="GH35" s="48">
        <f t="shared" si="12"/>
        <v>0</v>
      </c>
      <c r="GI35" s="48">
        <f t="shared" si="13"/>
        <v>0</v>
      </c>
      <c r="GJ35" s="48">
        <f t="shared" si="14"/>
        <v>0</v>
      </c>
      <c r="GK35" s="48">
        <f t="shared" si="15"/>
        <v>0</v>
      </c>
      <c r="GL35" s="48">
        <f t="shared" si="16"/>
        <v>0</v>
      </c>
      <c r="GM35" s="48">
        <f t="shared" si="17"/>
        <v>0</v>
      </c>
      <c r="GN35" s="48">
        <f t="shared" si="18"/>
        <v>0</v>
      </c>
      <c r="GO35" s="48">
        <f t="shared" si="19"/>
        <v>0</v>
      </c>
      <c r="GP35" s="48">
        <f t="shared" si="20"/>
        <v>0</v>
      </c>
      <c r="GQ35" s="48">
        <f t="shared" si="21"/>
        <v>0</v>
      </c>
      <c r="GR35" s="48">
        <f t="shared" si="22"/>
        <v>0</v>
      </c>
      <c r="GS35" s="48">
        <f t="shared" si="23"/>
        <v>0</v>
      </c>
      <c r="GT35" s="48">
        <f t="shared" si="24"/>
        <v>0</v>
      </c>
      <c r="GU35" s="48">
        <f t="shared" si="25"/>
        <v>0</v>
      </c>
      <c r="GV35" s="48">
        <f t="shared" si="26"/>
        <v>0</v>
      </c>
      <c r="GW35" s="48">
        <f t="shared" si="27"/>
        <v>0</v>
      </c>
      <c r="GX35" s="48">
        <f t="shared" si="28"/>
        <v>0</v>
      </c>
      <c r="GY35" s="48">
        <f t="shared" si="29"/>
        <v>0</v>
      </c>
      <c r="GZ35" s="48">
        <f t="shared" si="30"/>
        <v>0</v>
      </c>
      <c r="HA35" s="48">
        <f t="shared" si="31"/>
        <v>0</v>
      </c>
      <c r="HB35" s="48">
        <f t="shared" si="32"/>
        <v>0</v>
      </c>
      <c r="HC35" s="48">
        <f t="shared" si="33"/>
        <v>0</v>
      </c>
      <c r="HD35" s="48">
        <f t="shared" si="34"/>
        <v>0</v>
      </c>
      <c r="HE35" s="48">
        <f t="shared" si="35"/>
        <v>0</v>
      </c>
      <c r="HF35" s="48">
        <f t="shared" si="36"/>
        <v>0</v>
      </c>
      <c r="HG35" s="48">
        <f t="shared" si="37"/>
        <v>0</v>
      </c>
      <c r="HH35" s="48">
        <f t="shared" si="38"/>
        <v>0</v>
      </c>
      <c r="HI35" s="48">
        <f t="shared" si="39"/>
        <v>0</v>
      </c>
      <c r="HJ35" s="48">
        <f t="shared" si="40"/>
        <v>0</v>
      </c>
      <c r="HK35" s="48">
        <f t="shared" si="41"/>
        <v>0</v>
      </c>
      <c r="HL35" s="48">
        <f t="shared" si="42"/>
        <v>0</v>
      </c>
      <c r="HM35" s="48">
        <f t="shared" si="43"/>
        <v>0</v>
      </c>
      <c r="HN35" s="48">
        <f t="shared" si="44"/>
        <v>0</v>
      </c>
      <c r="HO35" s="48">
        <f t="shared" si="45"/>
        <v>0</v>
      </c>
      <c r="HP35" s="48">
        <f t="shared" si="46"/>
        <v>0</v>
      </c>
      <c r="HQ35" s="48">
        <f t="shared" si="47"/>
        <v>0</v>
      </c>
      <c r="HR35" s="48">
        <f t="shared" si="48"/>
        <v>0</v>
      </c>
      <c r="HS35" s="48">
        <f t="shared" si="49"/>
        <v>0</v>
      </c>
      <c r="HT35" s="48">
        <f t="shared" si="50"/>
        <v>0</v>
      </c>
      <c r="HU35" s="48">
        <f t="shared" si="51"/>
        <v>0</v>
      </c>
      <c r="HV35" s="48">
        <f t="shared" si="52"/>
        <v>0</v>
      </c>
      <c r="HW35" s="48">
        <f t="shared" si="53"/>
        <v>0</v>
      </c>
      <c r="HX35" s="48">
        <f t="shared" si="54"/>
        <v>0</v>
      </c>
      <c r="HY35" s="48">
        <f t="shared" si="55"/>
        <v>0</v>
      </c>
      <c r="HZ35" s="48">
        <f t="shared" si="56"/>
        <v>0</v>
      </c>
      <c r="IA35" s="48">
        <f t="shared" si="57"/>
        <v>0</v>
      </c>
      <c r="IB35" s="48">
        <f t="shared" si="58"/>
        <v>0</v>
      </c>
      <c r="IC35" s="48">
        <f t="shared" si="59"/>
        <v>0</v>
      </c>
      <c r="ID35" s="48">
        <f t="shared" si="60"/>
        <v>0</v>
      </c>
      <c r="IE35" s="48">
        <f t="shared" si="61"/>
        <v>0</v>
      </c>
      <c r="IF35" s="48">
        <f t="shared" si="62"/>
        <v>0</v>
      </c>
      <c r="IG35" s="48">
        <f t="shared" si="63"/>
        <v>0</v>
      </c>
      <c r="IH35" s="48">
        <f t="shared" si="64"/>
        <v>0</v>
      </c>
      <c r="II35" s="48">
        <f t="shared" si="65"/>
        <v>0</v>
      </c>
      <c r="IJ35" s="48">
        <f t="shared" si="66"/>
        <v>0</v>
      </c>
      <c r="IK35" s="48">
        <f t="shared" si="67"/>
        <v>0</v>
      </c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</row>
    <row r="36" spans="1:377" s="12" customFormat="1" ht="38.25" hidden="1" customHeight="1" x14ac:dyDescent="0.5">
      <c r="A36" s="32"/>
      <c r="B36" s="33"/>
      <c r="C36" s="33" t="s">
        <v>50</v>
      </c>
      <c r="D36" s="313"/>
      <c r="E36" s="34"/>
      <c r="F36" s="34"/>
      <c r="G36" s="34"/>
      <c r="H36" s="34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326"/>
      <c r="AA36" s="58"/>
      <c r="AB36" s="58"/>
      <c r="AC36" s="58"/>
      <c r="AD36" s="58"/>
      <c r="AE36" s="58"/>
      <c r="AF36" s="58"/>
      <c r="AG36" s="58"/>
      <c r="AH36" s="78"/>
      <c r="AI36" s="343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343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366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366"/>
      <c r="DQ36" s="80"/>
      <c r="DR36" s="79"/>
      <c r="DS36" s="79"/>
      <c r="DT36" s="79"/>
      <c r="DU36" s="79"/>
      <c r="DV36" s="79"/>
      <c r="DW36" s="80"/>
      <c r="DX36" s="81"/>
      <c r="DY36" s="79"/>
      <c r="DZ36" s="79"/>
      <c r="EA36" s="79"/>
      <c r="EB36" s="79"/>
      <c r="EC36" s="80"/>
      <c r="ED36" s="79"/>
      <c r="EE36" s="79"/>
      <c r="EF36" s="79"/>
      <c r="EG36" s="80"/>
      <c r="EH36" s="79"/>
      <c r="EI36" s="80"/>
      <c r="EJ36" s="79"/>
      <c r="EK36" s="79"/>
      <c r="EL36" s="79"/>
      <c r="EM36" s="79"/>
      <c r="EN36" s="82"/>
      <c r="EO36" s="366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673"/>
      <c r="FB36" s="66"/>
      <c r="FC36" s="67"/>
      <c r="FD36" s="67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57"/>
      <c r="FR36" s="78"/>
      <c r="FS36" s="78"/>
      <c r="FT36" s="412"/>
      <c r="FU36" s="47"/>
      <c r="FV36" s="48">
        <f t="shared" si="0"/>
        <v>0</v>
      </c>
      <c r="FW36" s="48">
        <f t="shared" si="1"/>
        <v>0</v>
      </c>
      <c r="FX36" s="48">
        <f t="shared" si="2"/>
        <v>0</v>
      </c>
      <c r="FY36" s="48">
        <f t="shared" si="3"/>
        <v>0</v>
      </c>
      <c r="FZ36" s="48">
        <f t="shared" si="4"/>
        <v>0</v>
      </c>
      <c r="GA36" s="48">
        <f t="shared" si="5"/>
        <v>0</v>
      </c>
      <c r="GB36" s="48">
        <f t="shared" si="6"/>
        <v>0</v>
      </c>
      <c r="GC36" s="48">
        <f t="shared" si="7"/>
        <v>0</v>
      </c>
      <c r="GD36" s="48">
        <f t="shared" si="8"/>
        <v>0</v>
      </c>
      <c r="GE36" s="48">
        <f t="shared" si="9"/>
        <v>0</v>
      </c>
      <c r="GF36" s="48">
        <f t="shared" si="10"/>
        <v>0</v>
      </c>
      <c r="GG36" s="48">
        <f t="shared" si="11"/>
        <v>0</v>
      </c>
      <c r="GH36" s="48">
        <f t="shared" si="12"/>
        <v>0</v>
      </c>
      <c r="GI36" s="48">
        <f t="shared" si="13"/>
        <v>0</v>
      </c>
      <c r="GJ36" s="48">
        <f t="shared" si="14"/>
        <v>0</v>
      </c>
      <c r="GK36" s="48">
        <f t="shared" si="15"/>
        <v>0</v>
      </c>
      <c r="GL36" s="48">
        <f t="shared" si="16"/>
        <v>0</v>
      </c>
      <c r="GM36" s="48">
        <f t="shared" si="17"/>
        <v>0</v>
      </c>
      <c r="GN36" s="48">
        <f t="shared" si="18"/>
        <v>0</v>
      </c>
      <c r="GO36" s="48">
        <f t="shared" si="19"/>
        <v>0</v>
      </c>
      <c r="GP36" s="48">
        <f t="shared" si="20"/>
        <v>0</v>
      </c>
      <c r="GQ36" s="48">
        <f t="shared" si="21"/>
        <v>0</v>
      </c>
      <c r="GR36" s="48">
        <f t="shared" si="22"/>
        <v>0</v>
      </c>
      <c r="GS36" s="48">
        <f t="shared" si="23"/>
        <v>0</v>
      </c>
      <c r="GT36" s="48">
        <f t="shared" si="24"/>
        <v>0</v>
      </c>
      <c r="GU36" s="48">
        <f t="shared" si="25"/>
        <v>0</v>
      </c>
      <c r="GV36" s="48">
        <f t="shared" si="26"/>
        <v>0</v>
      </c>
      <c r="GW36" s="48">
        <f t="shared" si="27"/>
        <v>0</v>
      </c>
      <c r="GX36" s="48">
        <f t="shared" si="28"/>
        <v>0</v>
      </c>
      <c r="GY36" s="48">
        <f t="shared" si="29"/>
        <v>0</v>
      </c>
      <c r="GZ36" s="48">
        <f t="shared" si="30"/>
        <v>0</v>
      </c>
      <c r="HA36" s="48">
        <f t="shared" si="31"/>
        <v>0</v>
      </c>
      <c r="HB36" s="48">
        <f t="shared" si="32"/>
        <v>0</v>
      </c>
      <c r="HC36" s="48">
        <f t="shared" si="33"/>
        <v>0</v>
      </c>
      <c r="HD36" s="48">
        <f t="shared" si="34"/>
        <v>0</v>
      </c>
      <c r="HE36" s="48">
        <f t="shared" si="35"/>
        <v>0</v>
      </c>
      <c r="HF36" s="48">
        <f t="shared" si="36"/>
        <v>0</v>
      </c>
      <c r="HG36" s="48">
        <f t="shared" si="37"/>
        <v>0</v>
      </c>
      <c r="HH36" s="48">
        <f t="shared" si="38"/>
        <v>0</v>
      </c>
      <c r="HI36" s="48">
        <f t="shared" si="39"/>
        <v>0</v>
      </c>
      <c r="HJ36" s="48">
        <f t="shared" si="40"/>
        <v>0</v>
      </c>
      <c r="HK36" s="48">
        <f t="shared" si="41"/>
        <v>0</v>
      </c>
      <c r="HL36" s="48">
        <f t="shared" si="42"/>
        <v>0</v>
      </c>
      <c r="HM36" s="48">
        <f t="shared" si="43"/>
        <v>0</v>
      </c>
      <c r="HN36" s="48">
        <f t="shared" si="44"/>
        <v>0</v>
      </c>
      <c r="HO36" s="48">
        <f t="shared" si="45"/>
        <v>0</v>
      </c>
      <c r="HP36" s="48">
        <f t="shared" si="46"/>
        <v>0</v>
      </c>
      <c r="HQ36" s="48">
        <f t="shared" si="47"/>
        <v>0</v>
      </c>
      <c r="HR36" s="48">
        <f t="shared" si="48"/>
        <v>0</v>
      </c>
      <c r="HS36" s="48">
        <f t="shared" si="49"/>
        <v>0</v>
      </c>
      <c r="HT36" s="48">
        <f t="shared" si="50"/>
        <v>0</v>
      </c>
      <c r="HU36" s="48">
        <f t="shared" si="51"/>
        <v>0</v>
      </c>
      <c r="HV36" s="48">
        <f t="shared" si="52"/>
        <v>0</v>
      </c>
      <c r="HW36" s="48">
        <f t="shared" si="53"/>
        <v>0</v>
      </c>
      <c r="HX36" s="48">
        <f t="shared" si="54"/>
        <v>0</v>
      </c>
      <c r="HY36" s="48">
        <f t="shared" si="55"/>
        <v>0</v>
      </c>
      <c r="HZ36" s="48">
        <f t="shared" si="56"/>
        <v>0</v>
      </c>
      <c r="IA36" s="48">
        <f t="shared" si="57"/>
        <v>0</v>
      </c>
      <c r="IB36" s="48">
        <f t="shared" si="58"/>
        <v>0</v>
      </c>
      <c r="IC36" s="48">
        <f t="shared" si="59"/>
        <v>0</v>
      </c>
      <c r="ID36" s="48">
        <f t="shared" si="60"/>
        <v>0</v>
      </c>
      <c r="IE36" s="48">
        <f t="shared" si="61"/>
        <v>0</v>
      </c>
      <c r="IF36" s="48">
        <f t="shared" si="62"/>
        <v>0</v>
      </c>
      <c r="IG36" s="48">
        <f t="shared" si="63"/>
        <v>0</v>
      </c>
      <c r="IH36" s="48">
        <f t="shared" si="64"/>
        <v>0</v>
      </c>
      <c r="II36" s="48">
        <f t="shared" si="65"/>
        <v>0</v>
      </c>
      <c r="IJ36" s="48">
        <f t="shared" si="66"/>
        <v>0</v>
      </c>
      <c r="IK36" s="48">
        <f t="shared" si="67"/>
        <v>0</v>
      </c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</row>
    <row r="37" spans="1:377" s="12" customFormat="1" ht="25.8" hidden="1" x14ac:dyDescent="0.5">
      <c r="A37" s="32" t="s">
        <v>54</v>
      </c>
      <c r="B37" s="33">
        <v>46101</v>
      </c>
      <c r="C37" s="33" t="s">
        <v>49</v>
      </c>
      <c r="D37" s="313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21"/>
      <c r="AA37" s="58"/>
      <c r="AB37" s="58"/>
      <c r="AC37" s="58"/>
      <c r="AD37" s="58"/>
      <c r="AE37" s="58"/>
      <c r="AF37" s="58"/>
      <c r="AG37" s="58"/>
      <c r="AH37" s="78"/>
      <c r="AI37" s="343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343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366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366"/>
      <c r="DQ37" s="80"/>
      <c r="DR37" s="79"/>
      <c r="DS37" s="79"/>
      <c r="DT37" s="79"/>
      <c r="DU37" s="79"/>
      <c r="DV37" s="79"/>
      <c r="DW37" s="80"/>
      <c r="DX37" s="81"/>
      <c r="DY37" s="79"/>
      <c r="DZ37" s="79"/>
      <c r="EA37" s="79"/>
      <c r="EB37" s="79"/>
      <c r="EC37" s="80"/>
      <c r="ED37" s="79"/>
      <c r="EE37" s="79"/>
      <c r="EF37" s="79"/>
      <c r="EG37" s="80"/>
      <c r="EH37" s="79"/>
      <c r="EI37" s="80"/>
      <c r="EJ37" s="79"/>
      <c r="EK37" s="79"/>
      <c r="EL37" s="79"/>
      <c r="EM37" s="79"/>
      <c r="EN37" s="82"/>
      <c r="EO37" s="366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673"/>
      <c r="FB37" s="66"/>
      <c r="FC37" s="67"/>
      <c r="FD37" s="67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57"/>
      <c r="FR37" s="78"/>
      <c r="FS37" s="78"/>
      <c r="FT37" s="412"/>
      <c r="FU37" s="47"/>
      <c r="FV37" s="48">
        <f t="shared" ref="FV37:FV68" si="68">COUNTIF($E37:$FS37,"1")</f>
        <v>0</v>
      </c>
      <c r="FW37" s="48">
        <f t="shared" ref="FW37:FW68" si="69">COUNTIF($E37:$FS37,"2")</f>
        <v>0</v>
      </c>
      <c r="FX37" s="48">
        <f t="shared" ref="FX37:FX68" si="70">COUNTIF($E37:$FS37,"3")</f>
        <v>0</v>
      </c>
      <c r="FY37" s="48">
        <f t="shared" ref="FY37:FY68" si="71">COUNTIF($E37:$FS37,"4")</f>
        <v>0</v>
      </c>
      <c r="FZ37" s="48">
        <f t="shared" ref="FZ37:FZ68" si="72">COUNTIF($E37:$FS37,"5")</f>
        <v>0</v>
      </c>
      <c r="GA37" s="48">
        <f t="shared" ref="GA37:GA68" si="73">COUNTIF($E37:$FS37,"6")</f>
        <v>0</v>
      </c>
      <c r="GB37" s="48">
        <f t="shared" ref="GB37:GB68" si="74">COUNTIF($E37:$FS37,"7")</f>
        <v>0</v>
      </c>
      <c r="GC37" s="48">
        <f t="shared" ref="GC37:GC68" si="75">COUNTIF($E37:$FS37,"8")</f>
        <v>0</v>
      </c>
      <c r="GD37" s="48">
        <f t="shared" ref="GD37:GD68" si="76">COUNTIF($E37:$FS37,"9")</f>
        <v>0</v>
      </c>
      <c r="GE37" s="48">
        <f t="shared" ref="GE37:GE68" si="77">COUNTIF($E37:$FS37,"10")</f>
        <v>0</v>
      </c>
      <c r="GF37" s="48">
        <f t="shared" ref="GF37:GF68" si="78">COUNTIF($E37:$FS37,"11")</f>
        <v>0</v>
      </c>
      <c r="GG37" s="48">
        <f t="shared" ref="GG37:GG68" si="79">COUNTIF($E37:$FS37,"12")</f>
        <v>0</v>
      </c>
      <c r="GH37" s="48">
        <f t="shared" ref="GH37:GH68" si="80">COUNTIF($E37:$FS37,"13")</f>
        <v>0</v>
      </c>
      <c r="GI37" s="48">
        <f t="shared" ref="GI37:GI68" si="81">COUNTIF($E37:$FS37,"14")</f>
        <v>0</v>
      </c>
      <c r="GJ37" s="48">
        <f t="shared" ref="GJ37:GJ68" si="82">COUNTIF($E37:$FS37,"15")</f>
        <v>0</v>
      </c>
      <c r="GK37" s="48">
        <f t="shared" ref="GK37:GK68" si="83">COUNTIF($E37:$FS37,"16")</f>
        <v>0</v>
      </c>
      <c r="GL37" s="48">
        <f t="shared" ref="GL37:GL68" si="84">COUNTIF($E37:$FS37,"17")</f>
        <v>0</v>
      </c>
      <c r="GM37" s="48">
        <f t="shared" ref="GM37:GM68" si="85">COUNTIF($E37:$FS37,"18")</f>
        <v>0</v>
      </c>
      <c r="GN37" s="48">
        <f t="shared" ref="GN37:GN68" si="86">COUNTIF($E37:$FS37,"19")</f>
        <v>0</v>
      </c>
      <c r="GO37" s="48">
        <f t="shared" ref="GO37:GO68" si="87">COUNTIF($E37:$FS37,"20")</f>
        <v>0</v>
      </c>
      <c r="GP37" s="48">
        <f t="shared" ref="GP37:GP68" si="88">COUNTIF($E37:$FS37,"21")</f>
        <v>0</v>
      </c>
      <c r="GQ37" s="48">
        <f t="shared" ref="GQ37:GQ68" si="89">COUNTIF($E37:$FS37,"22")</f>
        <v>0</v>
      </c>
      <c r="GR37" s="48">
        <f t="shared" ref="GR37:GR68" si="90">COUNTIF($E37:$FS37,"23")</f>
        <v>0</v>
      </c>
      <c r="GS37" s="48">
        <f t="shared" ref="GS37:GS68" si="91">COUNTIF($E37:$FS37,"24")</f>
        <v>0</v>
      </c>
      <c r="GT37" s="48">
        <f t="shared" ref="GT37:GT68" si="92">COUNTIF($E37:$FS37,"25")</f>
        <v>0</v>
      </c>
      <c r="GU37" s="48">
        <f t="shared" ref="GU37:GU68" si="93">COUNTIF($E37:$FS37,"26")</f>
        <v>0</v>
      </c>
      <c r="GV37" s="48">
        <f t="shared" ref="GV37:GV68" si="94">COUNTIF($E37:$FS37,"27")</f>
        <v>0</v>
      </c>
      <c r="GW37" s="48">
        <f t="shared" ref="GW37:GW68" si="95">COUNTIF($E37:$FS37,"28")</f>
        <v>0</v>
      </c>
      <c r="GX37" s="48">
        <f t="shared" ref="GX37:GX68" si="96">COUNTIF($E37:$FS37,"29")</f>
        <v>0</v>
      </c>
      <c r="GY37" s="48">
        <f t="shared" ref="GY37:GY68" si="97">COUNTIF($E37:$FS37,"30")</f>
        <v>0</v>
      </c>
      <c r="GZ37" s="48">
        <f t="shared" ref="GZ37:GZ68" si="98">COUNTIF($E37:$FS37,"31")</f>
        <v>0</v>
      </c>
      <c r="HA37" s="48">
        <f t="shared" ref="HA37:HA68" si="99">COUNTIF($E37:$FS37,"32")</f>
        <v>0</v>
      </c>
      <c r="HB37" s="48">
        <f t="shared" ref="HB37:HB68" si="100">COUNTIF($E37:$FS37,"33")</f>
        <v>0</v>
      </c>
      <c r="HC37" s="48">
        <f t="shared" ref="HC37:HC68" si="101">COUNTIF($E37:$FS37,"34")</f>
        <v>0</v>
      </c>
      <c r="HD37" s="48">
        <f t="shared" ref="HD37:HD68" si="102">COUNTIF($E37:$FS37,"35")</f>
        <v>0</v>
      </c>
      <c r="HE37" s="48">
        <f t="shared" ref="HE37:HE68" si="103">COUNTIF($E37:$FS37,"36")</f>
        <v>0</v>
      </c>
      <c r="HF37" s="48">
        <f t="shared" ref="HF37:HF68" si="104">COUNTIF($E37:$FS37,"37")</f>
        <v>0</v>
      </c>
      <c r="HG37" s="48">
        <f t="shared" ref="HG37:HG68" si="105">COUNTIF($E37:$FS37,"38")</f>
        <v>0</v>
      </c>
      <c r="HH37" s="48">
        <f t="shared" ref="HH37:HH68" si="106">COUNTIF($E37:$FS37,"39")</f>
        <v>0</v>
      </c>
      <c r="HI37" s="48">
        <f t="shared" ref="HI37:HI68" si="107">COUNTIF($E37:$FS37,"40")</f>
        <v>0</v>
      </c>
      <c r="HJ37" s="48">
        <f t="shared" ref="HJ37:HJ68" si="108">COUNTIF($E37:$FS37,"41")</f>
        <v>0</v>
      </c>
      <c r="HK37" s="48">
        <f t="shared" ref="HK37:HK68" si="109">COUNTIF($E37:$FS37,"42")</f>
        <v>0</v>
      </c>
      <c r="HL37" s="48">
        <f t="shared" ref="HL37:HL68" si="110">COUNTIF($E37:$FS37,"43")</f>
        <v>0</v>
      </c>
      <c r="HM37" s="48">
        <f t="shared" ref="HM37:HM68" si="111">COUNTIF($E37:$FS37,"44")</f>
        <v>0</v>
      </c>
      <c r="HN37" s="48">
        <f t="shared" ref="HN37:HN68" si="112">COUNTIF($E37:$FS37,"45")</f>
        <v>0</v>
      </c>
      <c r="HO37" s="48">
        <f t="shared" ref="HO37:HO68" si="113">COUNTIF($E37:$FS37,"46")</f>
        <v>0</v>
      </c>
      <c r="HP37" s="48">
        <f t="shared" ref="HP37:HP68" si="114">COUNTIF($E37:$FS37,"47")</f>
        <v>0</v>
      </c>
      <c r="HQ37" s="48">
        <f t="shared" ref="HQ37:HQ68" si="115">COUNTIF($E37:$FS37,"48")</f>
        <v>0</v>
      </c>
      <c r="HR37" s="48">
        <f t="shared" ref="HR37:HR68" si="116">COUNTIF($E37:$FS37,"49")</f>
        <v>0</v>
      </c>
      <c r="HS37" s="48">
        <f t="shared" ref="HS37:HS68" si="117">COUNTIF($E37:$FS37,"50")</f>
        <v>0</v>
      </c>
      <c r="HT37" s="48">
        <f t="shared" ref="HT37:HT68" si="118">COUNTIF($E37:$FS37,"51")</f>
        <v>0</v>
      </c>
      <c r="HU37" s="48">
        <f t="shared" ref="HU37:HU68" si="119">COUNTIF($E37:$FS37,"52")</f>
        <v>0</v>
      </c>
      <c r="HV37" s="48">
        <f t="shared" ref="HV37:HV68" si="120">COUNTIF($E37:$FS37,"53")</f>
        <v>0</v>
      </c>
      <c r="HW37" s="48">
        <f t="shared" ref="HW37:HW68" si="121">COUNTIF($E37:$FS37,"54")</f>
        <v>0</v>
      </c>
      <c r="HX37" s="48">
        <f t="shared" ref="HX37:HX68" si="122">COUNTIF($E37:$FS37,"55")</f>
        <v>0</v>
      </c>
      <c r="HY37" s="48">
        <f t="shared" ref="HY37:HY68" si="123">COUNTIF($E37:$FS37,"56")</f>
        <v>0</v>
      </c>
      <c r="HZ37" s="48">
        <f t="shared" ref="HZ37:HZ68" si="124">COUNTIF($E37:$FS37,"57")</f>
        <v>0</v>
      </c>
      <c r="IA37" s="48">
        <f t="shared" ref="IA37:IA68" si="125">COUNTIF($E37:$FS37,"58")</f>
        <v>0</v>
      </c>
      <c r="IB37" s="48">
        <f t="shared" ref="IB37:IB68" si="126">COUNTIF($E37:$FS37,"59")</f>
        <v>0</v>
      </c>
      <c r="IC37" s="48">
        <f t="shared" ref="IC37:IC68" si="127">COUNTIF($E37:$FS37,"60")</f>
        <v>0</v>
      </c>
      <c r="ID37" s="48">
        <f t="shared" ref="ID37:ID68" si="128">COUNTIF($E37:$FS37,"61")</f>
        <v>0</v>
      </c>
      <c r="IE37" s="48">
        <f t="shared" ref="IE37:IE68" si="129">COUNTIF($E37:$FS37,"62")</f>
        <v>0</v>
      </c>
      <c r="IF37" s="48">
        <f t="shared" ref="IF37:IF68" si="130">COUNTIF($E37:$FS37,"63")</f>
        <v>0</v>
      </c>
      <c r="IG37" s="48">
        <f t="shared" ref="IG37:IG68" si="131">COUNTIF($E37:$FS37,"64")</f>
        <v>0</v>
      </c>
      <c r="IH37" s="48">
        <f t="shared" ref="IH37:IH68" si="132">COUNTIF($E37:$FS37,"65")</f>
        <v>0</v>
      </c>
      <c r="II37" s="48">
        <f t="shared" ref="II37:II68" si="133">COUNTIF($E37:$FS37,"66")</f>
        <v>0</v>
      </c>
      <c r="IJ37" s="48">
        <f t="shared" ref="IJ37:IJ68" si="134">COUNTIF($E37:$FS37,"67")</f>
        <v>0</v>
      </c>
      <c r="IK37" s="48">
        <f t="shared" ref="IK37:IK68" si="135">COUNTIF($E37:$FS37,"68")</f>
        <v>0</v>
      </c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</row>
    <row r="38" spans="1:377" s="12" customFormat="1" ht="25.8" hidden="1" x14ac:dyDescent="0.5">
      <c r="A38" s="32"/>
      <c r="B38" s="33"/>
      <c r="C38" s="33" t="s">
        <v>50</v>
      </c>
      <c r="D38" s="313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21"/>
      <c r="AA38" s="58"/>
      <c r="AB38" s="58"/>
      <c r="AC38" s="58"/>
      <c r="AD38" s="58"/>
      <c r="AE38" s="58"/>
      <c r="AF38" s="58"/>
      <c r="AG38" s="58"/>
      <c r="AH38" s="78"/>
      <c r="AI38" s="343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343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366"/>
      <c r="CZ38" s="79"/>
      <c r="DA38" s="79"/>
      <c r="DB38" s="79"/>
      <c r="DC38" s="79"/>
      <c r="DD38" s="79"/>
      <c r="DE38" s="79"/>
      <c r="DF38" s="79"/>
      <c r="DG38" s="79"/>
      <c r="DH38" s="79"/>
      <c r="DI38" s="79"/>
      <c r="DJ38" s="79"/>
      <c r="DK38" s="79"/>
      <c r="DL38" s="79"/>
      <c r="DM38" s="79"/>
      <c r="DN38" s="79"/>
      <c r="DO38" s="79"/>
      <c r="DP38" s="366"/>
      <c r="DQ38" s="80"/>
      <c r="DR38" s="79"/>
      <c r="DS38" s="79"/>
      <c r="DT38" s="79"/>
      <c r="DU38" s="79"/>
      <c r="DV38" s="79"/>
      <c r="DW38" s="80"/>
      <c r="DX38" s="81"/>
      <c r="DY38" s="79"/>
      <c r="DZ38" s="79"/>
      <c r="EA38" s="79"/>
      <c r="EB38" s="79"/>
      <c r="EC38" s="80"/>
      <c r="ED38" s="79"/>
      <c r="EE38" s="79"/>
      <c r="EF38" s="79"/>
      <c r="EG38" s="80"/>
      <c r="EH38" s="79"/>
      <c r="EI38" s="80"/>
      <c r="EJ38" s="79"/>
      <c r="EK38" s="79"/>
      <c r="EL38" s="79"/>
      <c r="EM38" s="79"/>
      <c r="EN38" s="82"/>
      <c r="EO38" s="366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673"/>
      <c r="FB38" s="66"/>
      <c r="FC38" s="67"/>
      <c r="FD38" s="67"/>
      <c r="FE38" s="43"/>
      <c r="FF38" s="43"/>
      <c r="FG38" s="56"/>
      <c r="FH38" s="43"/>
      <c r="FI38" s="43"/>
      <c r="FJ38" s="43"/>
      <c r="FK38" s="43"/>
      <c r="FL38" s="43"/>
      <c r="FM38" s="43"/>
      <c r="FN38" s="43"/>
      <c r="FO38" s="43"/>
      <c r="FP38" s="43"/>
      <c r="FQ38" s="57"/>
      <c r="FR38" s="78"/>
      <c r="FS38" s="78"/>
      <c r="FT38" s="412"/>
      <c r="FU38" s="47"/>
      <c r="FV38" s="48">
        <f t="shared" si="68"/>
        <v>0</v>
      </c>
      <c r="FW38" s="48">
        <f t="shared" si="69"/>
        <v>0</v>
      </c>
      <c r="FX38" s="48">
        <f t="shared" si="70"/>
        <v>0</v>
      </c>
      <c r="FY38" s="48">
        <f t="shared" si="71"/>
        <v>0</v>
      </c>
      <c r="FZ38" s="48">
        <f t="shared" si="72"/>
        <v>0</v>
      </c>
      <c r="GA38" s="48">
        <f t="shared" si="73"/>
        <v>0</v>
      </c>
      <c r="GB38" s="48">
        <f t="shared" si="74"/>
        <v>0</v>
      </c>
      <c r="GC38" s="48">
        <f t="shared" si="75"/>
        <v>0</v>
      </c>
      <c r="GD38" s="48">
        <f t="shared" si="76"/>
        <v>0</v>
      </c>
      <c r="GE38" s="48">
        <f t="shared" si="77"/>
        <v>0</v>
      </c>
      <c r="GF38" s="48">
        <f t="shared" si="78"/>
        <v>0</v>
      </c>
      <c r="GG38" s="48">
        <f t="shared" si="79"/>
        <v>0</v>
      </c>
      <c r="GH38" s="48">
        <f t="shared" si="80"/>
        <v>0</v>
      </c>
      <c r="GI38" s="48">
        <f t="shared" si="81"/>
        <v>0</v>
      </c>
      <c r="GJ38" s="48">
        <f t="shared" si="82"/>
        <v>0</v>
      </c>
      <c r="GK38" s="48">
        <f t="shared" si="83"/>
        <v>0</v>
      </c>
      <c r="GL38" s="48">
        <f t="shared" si="84"/>
        <v>0</v>
      </c>
      <c r="GM38" s="48">
        <f t="shared" si="85"/>
        <v>0</v>
      </c>
      <c r="GN38" s="48">
        <f t="shared" si="86"/>
        <v>0</v>
      </c>
      <c r="GO38" s="48">
        <f t="shared" si="87"/>
        <v>0</v>
      </c>
      <c r="GP38" s="48">
        <f t="shared" si="88"/>
        <v>0</v>
      </c>
      <c r="GQ38" s="48">
        <f t="shared" si="89"/>
        <v>0</v>
      </c>
      <c r="GR38" s="48">
        <f t="shared" si="90"/>
        <v>0</v>
      </c>
      <c r="GS38" s="48">
        <f t="shared" si="91"/>
        <v>0</v>
      </c>
      <c r="GT38" s="48">
        <f t="shared" si="92"/>
        <v>0</v>
      </c>
      <c r="GU38" s="48">
        <f t="shared" si="93"/>
        <v>0</v>
      </c>
      <c r="GV38" s="48">
        <f t="shared" si="94"/>
        <v>0</v>
      </c>
      <c r="GW38" s="48">
        <f t="shared" si="95"/>
        <v>0</v>
      </c>
      <c r="GX38" s="48">
        <f t="shared" si="96"/>
        <v>0</v>
      </c>
      <c r="GY38" s="48">
        <f t="shared" si="97"/>
        <v>0</v>
      </c>
      <c r="GZ38" s="48">
        <f t="shared" si="98"/>
        <v>0</v>
      </c>
      <c r="HA38" s="48">
        <f t="shared" si="99"/>
        <v>0</v>
      </c>
      <c r="HB38" s="48">
        <f t="shared" si="100"/>
        <v>0</v>
      </c>
      <c r="HC38" s="48">
        <f t="shared" si="101"/>
        <v>0</v>
      </c>
      <c r="HD38" s="48">
        <f t="shared" si="102"/>
        <v>0</v>
      </c>
      <c r="HE38" s="48">
        <f t="shared" si="103"/>
        <v>0</v>
      </c>
      <c r="HF38" s="48">
        <f t="shared" si="104"/>
        <v>0</v>
      </c>
      <c r="HG38" s="48">
        <f t="shared" si="105"/>
        <v>0</v>
      </c>
      <c r="HH38" s="48">
        <f t="shared" si="106"/>
        <v>0</v>
      </c>
      <c r="HI38" s="48">
        <f t="shared" si="107"/>
        <v>0</v>
      </c>
      <c r="HJ38" s="48">
        <f t="shared" si="108"/>
        <v>0</v>
      </c>
      <c r="HK38" s="48">
        <f t="shared" si="109"/>
        <v>0</v>
      </c>
      <c r="HL38" s="48">
        <f t="shared" si="110"/>
        <v>0</v>
      </c>
      <c r="HM38" s="48">
        <f t="shared" si="111"/>
        <v>0</v>
      </c>
      <c r="HN38" s="48">
        <f t="shared" si="112"/>
        <v>0</v>
      </c>
      <c r="HO38" s="48">
        <f t="shared" si="113"/>
        <v>0</v>
      </c>
      <c r="HP38" s="48">
        <f t="shared" si="114"/>
        <v>0</v>
      </c>
      <c r="HQ38" s="48">
        <f t="shared" si="115"/>
        <v>0</v>
      </c>
      <c r="HR38" s="48">
        <f t="shared" si="116"/>
        <v>0</v>
      </c>
      <c r="HS38" s="48">
        <f t="shared" si="117"/>
        <v>0</v>
      </c>
      <c r="HT38" s="48">
        <f t="shared" si="118"/>
        <v>0</v>
      </c>
      <c r="HU38" s="48">
        <f t="shared" si="119"/>
        <v>0</v>
      </c>
      <c r="HV38" s="48">
        <f t="shared" si="120"/>
        <v>0</v>
      </c>
      <c r="HW38" s="48">
        <f t="shared" si="121"/>
        <v>0</v>
      </c>
      <c r="HX38" s="48">
        <f t="shared" si="122"/>
        <v>0</v>
      </c>
      <c r="HY38" s="48">
        <f t="shared" si="123"/>
        <v>0</v>
      </c>
      <c r="HZ38" s="48">
        <f t="shared" si="124"/>
        <v>0</v>
      </c>
      <c r="IA38" s="48">
        <f t="shared" si="125"/>
        <v>0</v>
      </c>
      <c r="IB38" s="48">
        <f t="shared" si="126"/>
        <v>0</v>
      </c>
      <c r="IC38" s="48">
        <f t="shared" si="127"/>
        <v>0</v>
      </c>
      <c r="ID38" s="48">
        <f t="shared" si="128"/>
        <v>0</v>
      </c>
      <c r="IE38" s="48">
        <f t="shared" si="129"/>
        <v>0</v>
      </c>
      <c r="IF38" s="48">
        <f t="shared" si="130"/>
        <v>0</v>
      </c>
      <c r="IG38" s="48">
        <f t="shared" si="131"/>
        <v>0</v>
      </c>
      <c r="IH38" s="48">
        <f t="shared" si="132"/>
        <v>0</v>
      </c>
      <c r="II38" s="48">
        <f t="shared" si="133"/>
        <v>0</v>
      </c>
      <c r="IJ38" s="48">
        <f t="shared" si="134"/>
        <v>0</v>
      </c>
      <c r="IK38" s="48">
        <f t="shared" si="135"/>
        <v>0</v>
      </c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</row>
    <row r="39" spans="1:377" s="12" customFormat="1" ht="22.5" hidden="1" customHeight="1" x14ac:dyDescent="0.5">
      <c r="A39" s="32" t="s">
        <v>55</v>
      </c>
      <c r="B39" s="33">
        <v>46102</v>
      </c>
      <c r="C39" s="33"/>
      <c r="D39" s="313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21"/>
      <c r="AA39" s="91"/>
      <c r="AB39" s="91"/>
      <c r="AC39" s="91"/>
      <c r="AD39" s="91"/>
      <c r="AE39" s="91"/>
      <c r="AF39" s="91"/>
      <c r="AG39" s="91"/>
      <c r="AH39" s="92"/>
      <c r="AI39" s="345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345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391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391"/>
      <c r="DQ39" s="94"/>
      <c r="DR39" s="93"/>
      <c r="DS39" s="93"/>
      <c r="DT39" s="93"/>
      <c r="DU39" s="93"/>
      <c r="DV39" s="93"/>
      <c r="DW39" s="94"/>
      <c r="DX39" s="95"/>
      <c r="DY39" s="93"/>
      <c r="DZ39" s="93"/>
      <c r="EA39" s="93"/>
      <c r="EB39" s="93"/>
      <c r="EC39" s="94"/>
      <c r="ED39" s="93"/>
      <c r="EE39" s="93"/>
      <c r="EF39" s="93"/>
      <c r="EG39" s="94"/>
      <c r="EH39" s="93"/>
      <c r="EI39" s="94"/>
      <c r="EJ39" s="93"/>
      <c r="EK39" s="93"/>
      <c r="EL39" s="93"/>
      <c r="EM39" s="93"/>
      <c r="EN39" s="96"/>
      <c r="EO39" s="391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674"/>
      <c r="FB39" s="97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4"/>
      <c r="FR39" s="84"/>
      <c r="FS39" s="84"/>
      <c r="FT39" s="412"/>
      <c r="FU39" s="47"/>
      <c r="FV39" s="48">
        <f t="shared" si="68"/>
        <v>0</v>
      </c>
      <c r="FW39" s="48">
        <f t="shared" si="69"/>
        <v>0</v>
      </c>
      <c r="FX39" s="48">
        <f t="shared" si="70"/>
        <v>0</v>
      </c>
      <c r="FY39" s="48">
        <f t="shared" si="71"/>
        <v>0</v>
      </c>
      <c r="FZ39" s="48">
        <f t="shared" si="72"/>
        <v>0</v>
      </c>
      <c r="GA39" s="48">
        <f t="shared" si="73"/>
        <v>0</v>
      </c>
      <c r="GB39" s="48">
        <f t="shared" si="74"/>
        <v>0</v>
      </c>
      <c r="GC39" s="48">
        <f t="shared" si="75"/>
        <v>0</v>
      </c>
      <c r="GD39" s="48">
        <f t="shared" si="76"/>
        <v>0</v>
      </c>
      <c r="GE39" s="48">
        <f t="shared" si="77"/>
        <v>0</v>
      </c>
      <c r="GF39" s="48">
        <f t="shared" si="78"/>
        <v>0</v>
      </c>
      <c r="GG39" s="48">
        <f t="shared" si="79"/>
        <v>0</v>
      </c>
      <c r="GH39" s="48">
        <f t="shared" si="80"/>
        <v>0</v>
      </c>
      <c r="GI39" s="48">
        <f t="shared" si="81"/>
        <v>0</v>
      </c>
      <c r="GJ39" s="48">
        <f t="shared" si="82"/>
        <v>0</v>
      </c>
      <c r="GK39" s="48">
        <f t="shared" si="83"/>
        <v>0</v>
      </c>
      <c r="GL39" s="48">
        <f t="shared" si="84"/>
        <v>0</v>
      </c>
      <c r="GM39" s="48">
        <f t="shared" si="85"/>
        <v>0</v>
      </c>
      <c r="GN39" s="48">
        <f t="shared" si="86"/>
        <v>0</v>
      </c>
      <c r="GO39" s="48">
        <f t="shared" si="87"/>
        <v>0</v>
      </c>
      <c r="GP39" s="48">
        <f t="shared" si="88"/>
        <v>0</v>
      </c>
      <c r="GQ39" s="48">
        <f t="shared" si="89"/>
        <v>0</v>
      </c>
      <c r="GR39" s="48">
        <f t="shared" si="90"/>
        <v>0</v>
      </c>
      <c r="GS39" s="48">
        <f t="shared" si="91"/>
        <v>0</v>
      </c>
      <c r="GT39" s="48">
        <f t="shared" si="92"/>
        <v>0</v>
      </c>
      <c r="GU39" s="48">
        <f t="shared" si="93"/>
        <v>0</v>
      </c>
      <c r="GV39" s="48">
        <f t="shared" si="94"/>
        <v>0</v>
      </c>
      <c r="GW39" s="48">
        <f t="shared" si="95"/>
        <v>0</v>
      </c>
      <c r="GX39" s="48">
        <f t="shared" si="96"/>
        <v>0</v>
      </c>
      <c r="GY39" s="48">
        <f t="shared" si="97"/>
        <v>0</v>
      </c>
      <c r="GZ39" s="48">
        <f t="shared" si="98"/>
        <v>0</v>
      </c>
      <c r="HA39" s="48">
        <f t="shared" si="99"/>
        <v>0</v>
      </c>
      <c r="HB39" s="48">
        <f t="shared" si="100"/>
        <v>0</v>
      </c>
      <c r="HC39" s="48">
        <f t="shared" si="101"/>
        <v>0</v>
      </c>
      <c r="HD39" s="48">
        <f t="shared" si="102"/>
        <v>0</v>
      </c>
      <c r="HE39" s="48">
        <f t="shared" si="103"/>
        <v>0</v>
      </c>
      <c r="HF39" s="48">
        <f t="shared" si="104"/>
        <v>0</v>
      </c>
      <c r="HG39" s="48">
        <f t="shared" si="105"/>
        <v>0</v>
      </c>
      <c r="HH39" s="48">
        <f t="shared" si="106"/>
        <v>0</v>
      </c>
      <c r="HI39" s="48">
        <f t="shared" si="107"/>
        <v>0</v>
      </c>
      <c r="HJ39" s="48">
        <f t="shared" si="108"/>
        <v>0</v>
      </c>
      <c r="HK39" s="48">
        <f t="shared" si="109"/>
        <v>0</v>
      </c>
      <c r="HL39" s="48">
        <f t="shared" si="110"/>
        <v>0</v>
      </c>
      <c r="HM39" s="48">
        <f t="shared" si="111"/>
        <v>0</v>
      </c>
      <c r="HN39" s="48">
        <f t="shared" si="112"/>
        <v>0</v>
      </c>
      <c r="HO39" s="48">
        <f t="shared" si="113"/>
        <v>0</v>
      </c>
      <c r="HP39" s="48">
        <f t="shared" si="114"/>
        <v>0</v>
      </c>
      <c r="HQ39" s="48">
        <f t="shared" si="115"/>
        <v>0</v>
      </c>
      <c r="HR39" s="48">
        <f t="shared" si="116"/>
        <v>0</v>
      </c>
      <c r="HS39" s="48">
        <f t="shared" si="117"/>
        <v>0</v>
      </c>
      <c r="HT39" s="48">
        <f t="shared" si="118"/>
        <v>0</v>
      </c>
      <c r="HU39" s="48">
        <f t="shared" si="119"/>
        <v>0</v>
      </c>
      <c r="HV39" s="48">
        <f t="shared" si="120"/>
        <v>0</v>
      </c>
      <c r="HW39" s="48">
        <f t="shared" si="121"/>
        <v>0</v>
      </c>
      <c r="HX39" s="48">
        <f t="shared" si="122"/>
        <v>0</v>
      </c>
      <c r="HY39" s="48">
        <f t="shared" si="123"/>
        <v>0</v>
      </c>
      <c r="HZ39" s="48">
        <f t="shared" si="124"/>
        <v>0</v>
      </c>
      <c r="IA39" s="48">
        <f t="shared" si="125"/>
        <v>0</v>
      </c>
      <c r="IB39" s="48">
        <f t="shared" si="126"/>
        <v>0</v>
      </c>
      <c r="IC39" s="48">
        <f t="shared" si="127"/>
        <v>0</v>
      </c>
      <c r="ID39" s="48">
        <f t="shared" si="128"/>
        <v>0</v>
      </c>
      <c r="IE39" s="48">
        <f t="shared" si="129"/>
        <v>0</v>
      </c>
      <c r="IF39" s="48">
        <f t="shared" si="130"/>
        <v>0</v>
      </c>
      <c r="IG39" s="48">
        <f t="shared" si="131"/>
        <v>0</v>
      </c>
      <c r="IH39" s="48">
        <f t="shared" si="132"/>
        <v>0</v>
      </c>
      <c r="II39" s="48">
        <f t="shared" si="133"/>
        <v>0</v>
      </c>
      <c r="IJ39" s="48">
        <f t="shared" si="134"/>
        <v>0</v>
      </c>
      <c r="IK39" s="48">
        <f t="shared" si="135"/>
        <v>0</v>
      </c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</row>
    <row r="40" spans="1:377" s="12" customFormat="1" ht="30" hidden="1" customHeight="1" x14ac:dyDescent="0.55000000000000004">
      <c r="A40" s="32" t="s">
        <v>56</v>
      </c>
      <c r="B40" s="33">
        <v>46103</v>
      </c>
      <c r="C40" s="33"/>
      <c r="D40" s="313"/>
      <c r="E40" s="98"/>
      <c r="F40" s="98"/>
      <c r="G40" s="98"/>
      <c r="H40" s="98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327"/>
      <c r="AA40" s="100"/>
      <c r="AB40" s="100"/>
      <c r="AC40" s="100"/>
      <c r="AD40" s="100"/>
      <c r="AE40" s="100"/>
      <c r="AF40" s="100"/>
      <c r="AG40" s="100"/>
      <c r="AH40" s="100"/>
      <c r="AI40" s="346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361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39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  <c r="DM40" s="102"/>
      <c r="DN40" s="102"/>
      <c r="DO40" s="102"/>
      <c r="DP40" s="392"/>
      <c r="DQ40" s="103"/>
      <c r="DR40" s="102"/>
      <c r="DS40" s="102"/>
      <c r="DT40" s="102"/>
      <c r="DU40" s="102"/>
      <c r="DV40" s="102"/>
      <c r="DW40" s="103"/>
      <c r="DX40" s="104"/>
      <c r="DY40" s="102"/>
      <c r="DZ40" s="102"/>
      <c r="EA40" s="102"/>
      <c r="EB40" s="102"/>
      <c r="EC40" s="103"/>
      <c r="ED40" s="102"/>
      <c r="EE40" s="102"/>
      <c r="EF40" s="102"/>
      <c r="EG40" s="103"/>
      <c r="EH40" s="102"/>
      <c r="EI40" s="103"/>
      <c r="EJ40" s="102"/>
      <c r="EK40" s="102"/>
      <c r="EL40" s="102"/>
      <c r="EM40" s="102"/>
      <c r="EN40" s="105"/>
      <c r="EO40" s="392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673"/>
      <c r="FB40" s="106"/>
      <c r="FC40" s="107"/>
      <c r="FD40" s="107"/>
      <c r="FE40" s="108"/>
      <c r="FF40" s="109"/>
      <c r="FG40" s="107"/>
      <c r="FH40" s="108"/>
      <c r="FI40" s="108"/>
      <c r="FJ40" s="108"/>
      <c r="FK40" s="108"/>
      <c r="FL40" s="108"/>
      <c r="FM40" s="108"/>
      <c r="FN40" s="108"/>
      <c r="FO40" s="108"/>
      <c r="FP40" s="108"/>
      <c r="FQ40" s="110"/>
      <c r="FR40" s="110"/>
      <c r="FS40" s="78"/>
      <c r="FT40" s="412"/>
      <c r="FU40" s="47"/>
      <c r="FV40" s="48">
        <f t="shared" si="68"/>
        <v>0</v>
      </c>
      <c r="FW40" s="48">
        <f t="shared" si="69"/>
        <v>0</v>
      </c>
      <c r="FX40" s="48">
        <f t="shared" si="70"/>
        <v>0</v>
      </c>
      <c r="FY40" s="48">
        <f t="shared" si="71"/>
        <v>0</v>
      </c>
      <c r="FZ40" s="48">
        <f t="shared" si="72"/>
        <v>0</v>
      </c>
      <c r="GA40" s="48">
        <f t="shared" si="73"/>
        <v>0</v>
      </c>
      <c r="GB40" s="48">
        <f t="shared" si="74"/>
        <v>0</v>
      </c>
      <c r="GC40" s="48">
        <f t="shared" si="75"/>
        <v>0</v>
      </c>
      <c r="GD40" s="48">
        <f t="shared" si="76"/>
        <v>0</v>
      </c>
      <c r="GE40" s="48">
        <f t="shared" si="77"/>
        <v>0</v>
      </c>
      <c r="GF40" s="48">
        <f t="shared" si="78"/>
        <v>0</v>
      </c>
      <c r="GG40" s="48">
        <f t="shared" si="79"/>
        <v>0</v>
      </c>
      <c r="GH40" s="48">
        <f t="shared" si="80"/>
        <v>0</v>
      </c>
      <c r="GI40" s="48">
        <f t="shared" si="81"/>
        <v>0</v>
      </c>
      <c r="GJ40" s="48">
        <f t="shared" si="82"/>
        <v>0</v>
      </c>
      <c r="GK40" s="48">
        <f t="shared" si="83"/>
        <v>0</v>
      </c>
      <c r="GL40" s="48">
        <f t="shared" si="84"/>
        <v>0</v>
      </c>
      <c r="GM40" s="48">
        <f t="shared" si="85"/>
        <v>0</v>
      </c>
      <c r="GN40" s="48">
        <f t="shared" si="86"/>
        <v>0</v>
      </c>
      <c r="GO40" s="48">
        <f t="shared" si="87"/>
        <v>0</v>
      </c>
      <c r="GP40" s="48">
        <f t="shared" si="88"/>
        <v>0</v>
      </c>
      <c r="GQ40" s="48">
        <f t="shared" si="89"/>
        <v>0</v>
      </c>
      <c r="GR40" s="48">
        <f t="shared" si="90"/>
        <v>0</v>
      </c>
      <c r="GS40" s="48">
        <f t="shared" si="91"/>
        <v>0</v>
      </c>
      <c r="GT40" s="48">
        <f t="shared" si="92"/>
        <v>0</v>
      </c>
      <c r="GU40" s="48">
        <f t="shared" si="93"/>
        <v>0</v>
      </c>
      <c r="GV40" s="48">
        <f t="shared" si="94"/>
        <v>0</v>
      </c>
      <c r="GW40" s="48">
        <f t="shared" si="95"/>
        <v>0</v>
      </c>
      <c r="GX40" s="48">
        <f t="shared" si="96"/>
        <v>0</v>
      </c>
      <c r="GY40" s="48">
        <f t="shared" si="97"/>
        <v>0</v>
      </c>
      <c r="GZ40" s="48">
        <f t="shared" si="98"/>
        <v>0</v>
      </c>
      <c r="HA40" s="48">
        <f t="shared" si="99"/>
        <v>0</v>
      </c>
      <c r="HB40" s="48">
        <f t="shared" si="100"/>
        <v>0</v>
      </c>
      <c r="HC40" s="48">
        <f t="shared" si="101"/>
        <v>0</v>
      </c>
      <c r="HD40" s="48">
        <f t="shared" si="102"/>
        <v>0</v>
      </c>
      <c r="HE40" s="48">
        <f t="shared" si="103"/>
        <v>0</v>
      </c>
      <c r="HF40" s="48">
        <f t="shared" si="104"/>
        <v>0</v>
      </c>
      <c r="HG40" s="48">
        <f t="shared" si="105"/>
        <v>0</v>
      </c>
      <c r="HH40" s="48">
        <f t="shared" si="106"/>
        <v>0</v>
      </c>
      <c r="HI40" s="48">
        <f t="shared" si="107"/>
        <v>0</v>
      </c>
      <c r="HJ40" s="48">
        <f t="shared" si="108"/>
        <v>0</v>
      </c>
      <c r="HK40" s="48">
        <f t="shared" si="109"/>
        <v>0</v>
      </c>
      <c r="HL40" s="48">
        <f t="shared" si="110"/>
        <v>0</v>
      </c>
      <c r="HM40" s="48">
        <f t="shared" si="111"/>
        <v>0</v>
      </c>
      <c r="HN40" s="48">
        <f t="shared" si="112"/>
        <v>0</v>
      </c>
      <c r="HO40" s="48">
        <f t="shared" si="113"/>
        <v>0</v>
      </c>
      <c r="HP40" s="48">
        <f t="shared" si="114"/>
        <v>0</v>
      </c>
      <c r="HQ40" s="48">
        <f t="shared" si="115"/>
        <v>0</v>
      </c>
      <c r="HR40" s="48">
        <f t="shared" si="116"/>
        <v>0</v>
      </c>
      <c r="HS40" s="48">
        <f t="shared" si="117"/>
        <v>0</v>
      </c>
      <c r="HT40" s="48">
        <f t="shared" si="118"/>
        <v>0</v>
      </c>
      <c r="HU40" s="48">
        <f t="shared" si="119"/>
        <v>0</v>
      </c>
      <c r="HV40" s="48">
        <f t="shared" si="120"/>
        <v>0</v>
      </c>
      <c r="HW40" s="48">
        <f t="shared" si="121"/>
        <v>0</v>
      </c>
      <c r="HX40" s="48">
        <f t="shared" si="122"/>
        <v>0</v>
      </c>
      <c r="HY40" s="48">
        <f t="shared" si="123"/>
        <v>0</v>
      </c>
      <c r="HZ40" s="48">
        <f t="shared" si="124"/>
        <v>0</v>
      </c>
      <c r="IA40" s="48">
        <f t="shared" si="125"/>
        <v>0</v>
      </c>
      <c r="IB40" s="48">
        <f t="shared" si="126"/>
        <v>0</v>
      </c>
      <c r="IC40" s="48">
        <f t="shared" si="127"/>
        <v>0</v>
      </c>
      <c r="ID40" s="48">
        <f t="shared" si="128"/>
        <v>0</v>
      </c>
      <c r="IE40" s="48">
        <f t="shared" si="129"/>
        <v>0</v>
      </c>
      <c r="IF40" s="48">
        <f t="shared" si="130"/>
        <v>0</v>
      </c>
      <c r="IG40" s="48">
        <f t="shared" si="131"/>
        <v>0</v>
      </c>
      <c r="IH40" s="48">
        <f t="shared" si="132"/>
        <v>0</v>
      </c>
      <c r="II40" s="48">
        <f t="shared" si="133"/>
        <v>0</v>
      </c>
      <c r="IJ40" s="48">
        <f t="shared" si="134"/>
        <v>0</v>
      </c>
      <c r="IK40" s="48">
        <f t="shared" si="135"/>
        <v>0</v>
      </c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</row>
    <row r="41" spans="1:377" s="12" customFormat="1" ht="30" hidden="1" customHeight="1" x14ac:dyDescent="0.55000000000000004">
      <c r="A41" s="32" t="s">
        <v>48</v>
      </c>
      <c r="B41" s="33">
        <v>46104</v>
      </c>
      <c r="C41" s="33" t="s">
        <v>49</v>
      </c>
      <c r="D41" s="313"/>
      <c r="E41" s="111"/>
      <c r="F41" s="111"/>
      <c r="G41" s="111"/>
      <c r="H41" s="111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328"/>
      <c r="AA41" s="113"/>
      <c r="AB41" s="113"/>
      <c r="AC41" s="113"/>
      <c r="AD41" s="113"/>
      <c r="AE41" s="113"/>
      <c r="AF41" s="113"/>
      <c r="AG41" s="113"/>
      <c r="AH41" s="113"/>
      <c r="AI41" s="347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361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39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  <c r="DM41" s="102"/>
      <c r="DN41" s="102"/>
      <c r="DO41" s="102"/>
      <c r="DP41" s="392"/>
      <c r="DQ41" s="103"/>
      <c r="DR41" s="102"/>
      <c r="DS41" s="102"/>
      <c r="DT41" s="102"/>
      <c r="DU41" s="102"/>
      <c r="DV41" s="102"/>
      <c r="DW41" s="103"/>
      <c r="DX41" s="104"/>
      <c r="DY41" s="102"/>
      <c r="DZ41" s="102"/>
      <c r="EA41" s="102"/>
      <c r="EB41" s="102"/>
      <c r="EC41" s="103"/>
      <c r="ED41" s="102"/>
      <c r="EE41" s="102"/>
      <c r="EF41" s="102"/>
      <c r="EG41" s="103"/>
      <c r="EH41" s="102"/>
      <c r="EI41" s="103"/>
      <c r="EJ41" s="102"/>
      <c r="EK41" s="102"/>
      <c r="EL41" s="102"/>
      <c r="EM41" s="102"/>
      <c r="EN41" s="105"/>
      <c r="EO41" s="392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673"/>
      <c r="FB41" s="106"/>
      <c r="FC41" s="107"/>
      <c r="FD41" s="107"/>
      <c r="FE41" s="108"/>
      <c r="FF41" s="109"/>
      <c r="FG41" s="107"/>
      <c r="FH41" s="108"/>
      <c r="FI41" s="108"/>
      <c r="FJ41" s="108"/>
      <c r="FK41" s="108"/>
      <c r="FL41" s="108"/>
      <c r="FM41" s="108"/>
      <c r="FN41" s="108"/>
      <c r="FO41" s="108"/>
      <c r="FP41" s="108"/>
      <c r="FQ41" s="110"/>
      <c r="FR41" s="110"/>
      <c r="FS41" s="78"/>
      <c r="FT41" s="412"/>
      <c r="FU41" s="47"/>
      <c r="FV41" s="48">
        <f t="shared" si="68"/>
        <v>0</v>
      </c>
      <c r="FW41" s="48">
        <f t="shared" si="69"/>
        <v>0</v>
      </c>
      <c r="FX41" s="48">
        <f t="shared" si="70"/>
        <v>0</v>
      </c>
      <c r="FY41" s="48">
        <f t="shared" si="71"/>
        <v>0</v>
      </c>
      <c r="FZ41" s="48">
        <f t="shared" si="72"/>
        <v>0</v>
      </c>
      <c r="GA41" s="48">
        <f t="shared" si="73"/>
        <v>0</v>
      </c>
      <c r="GB41" s="48">
        <f t="shared" si="74"/>
        <v>0</v>
      </c>
      <c r="GC41" s="48">
        <f t="shared" si="75"/>
        <v>0</v>
      </c>
      <c r="GD41" s="48">
        <f t="shared" si="76"/>
        <v>0</v>
      </c>
      <c r="GE41" s="48">
        <f t="shared" si="77"/>
        <v>0</v>
      </c>
      <c r="GF41" s="48">
        <f t="shared" si="78"/>
        <v>0</v>
      </c>
      <c r="GG41" s="48">
        <f t="shared" si="79"/>
        <v>0</v>
      </c>
      <c r="GH41" s="48">
        <f t="shared" si="80"/>
        <v>0</v>
      </c>
      <c r="GI41" s="48">
        <f t="shared" si="81"/>
        <v>0</v>
      </c>
      <c r="GJ41" s="48">
        <f t="shared" si="82"/>
        <v>0</v>
      </c>
      <c r="GK41" s="48">
        <f t="shared" si="83"/>
        <v>0</v>
      </c>
      <c r="GL41" s="48">
        <f t="shared" si="84"/>
        <v>0</v>
      </c>
      <c r="GM41" s="48">
        <f t="shared" si="85"/>
        <v>0</v>
      </c>
      <c r="GN41" s="48">
        <f t="shared" si="86"/>
        <v>0</v>
      </c>
      <c r="GO41" s="48">
        <f t="shared" si="87"/>
        <v>0</v>
      </c>
      <c r="GP41" s="48">
        <f t="shared" si="88"/>
        <v>0</v>
      </c>
      <c r="GQ41" s="48">
        <f t="shared" si="89"/>
        <v>0</v>
      </c>
      <c r="GR41" s="48">
        <f t="shared" si="90"/>
        <v>0</v>
      </c>
      <c r="GS41" s="48">
        <f t="shared" si="91"/>
        <v>0</v>
      </c>
      <c r="GT41" s="48">
        <f t="shared" si="92"/>
        <v>0</v>
      </c>
      <c r="GU41" s="48">
        <f t="shared" si="93"/>
        <v>0</v>
      </c>
      <c r="GV41" s="48">
        <f t="shared" si="94"/>
        <v>0</v>
      </c>
      <c r="GW41" s="48">
        <f t="shared" si="95"/>
        <v>0</v>
      </c>
      <c r="GX41" s="48">
        <f t="shared" si="96"/>
        <v>0</v>
      </c>
      <c r="GY41" s="48">
        <f t="shared" si="97"/>
        <v>0</v>
      </c>
      <c r="GZ41" s="48">
        <f t="shared" si="98"/>
        <v>0</v>
      </c>
      <c r="HA41" s="48">
        <f t="shared" si="99"/>
        <v>0</v>
      </c>
      <c r="HB41" s="48">
        <f t="shared" si="100"/>
        <v>0</v>
      </c>
      <c r="HC41" s="48">
        <f t="shared" si="101"/>
        <v>0</v>
      </c>
      <c r="HD41" s="48">
        <f t="shared" si="102"/>
        <v>0</v>
      </c>
      <c r="HE41" s="48">
        <f t="shared" si="103"/>
        <v>0</v>
      </c>
      <c r="HF41" s="48">
        <f t="shared" si="104"/>
        <v>0</v>
      </c>
      <c r="HG41" s="48">
        <f t="shared" si="105"/>
        <v>0</v>
      </c>
      <c r="HH41" s="48">
        <f t="shared" si="106"/>
        <v>0</v>
      </c>
      <c r="HI41" s="48">
        <f t="shared" si="107"/>
        <v>0</v>
      </c>
      <c r="HJ41" s="48">
        <f t="shared" si="108"/>
        <v>0</v>
      </c>
      <c r="HK41" s="48">
        <f t="shared" si="109"/>
        <v>0</v>
      </c>
      <c r="HL41" s="48">
        <f t="shared" si="110"/>
        <v>0</v>
      </c>
      <c r="HM41" s="48">
        <f t="shared" si="111"/>
        <v>0</v>
      </c>
      <c r="HN41" s="48">
        <f t="shared" si="112"/>
        <v>0</v>
      </c>
      <c r="HO41" s="48">
        <f t="shared" si="113"/>
        <v>0</v>
      </c>
      <c r="HP41" s="48">
        <f t="shared" si="114"/>
        <v>0</v>
      </c>
      <c r="HQ41" s="48">
        <f t="shared" si="115"/>
        <v>0</v>
      </c>
      <c r="HR41" s="48">
        <f t="shared" si="116"/>
        <v>0</v>
      </c>
      <c r="HS41" s="48">
        <f t="shared" si="117"/>
        <v>0</v>
      </c>
      <c r="HT41" s="48">
        <f t="shared" si="118"/>
        <v>0</v>
      </c>
      <c r="HU41" s="48">
        <f t="shared" si="119"/>
        <v>0</v>
      </c>
      <c r="HV41" s="48">
        <f t="shared" si="120"/>
        <v>0</v>
      </c>
      <c r="HW41" s="48">
        <f t="shared" si="121"/>
        <v>0</v>
      </c>
      <c r="HX41" s="48">
        <f t="shared" si="122"/>
        <v>0</v>
      </c>
      <c r="HY41" s="48">
        <f t="shared" si="123"/>
        <v>0</v>
      </c>
      <c r="HZ41" s="48">
        <f t="shared" si="124"/>
        <v>0</v>
      </c>
      <c r="IA41" s="48">
        <f t="shared" si="125"/>
        <v>0</v>
      </c>
      <c r="IB41" s="48">
        <f t="shared" si="126"/>
        <v>0</v>
      </c>
      <c r="IC41" s="48">
        <f t="shared" si="127"/>
        <v>0</v>
      </c>
      <c r="ID41" s="48">
        <f t="shared" si="128"/>
        <v>0</v>
      </c>
      <c r="IE41" s="48">
        <f t="shared" si="129"/>
        <v>0</v>
      </c>
      <c r="IF41" s="48">
        <f t="shared" si="130"/>
        <v>0</v>
      </c>
      <c r="IG41" s="48">
        <f t="shared" si="131"/>
        <v>0</v>
      </c>
      <c r="IH41" s="48">
        <f t="shared" si="132"/>
        <v>0</v>
      </c>
      <c r="II41" s="48">
        <f t="shared" si="133"/>
        <v>0</v>
      </c>
      <c r="IJ41" s="48">
        <f t="shared" si="134"/>
        <v>0</v>
      </c>
      <c r="IK41" s="48">
        <f t="shared" si="135"/>
        <v>0</v>
      </c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</row>
    <row r="42" spans="1:377" s="12" customFormat="1" ht="30" hidden="1" customHeight="1" x14ac:dyDescent="0.5">
      <c r="A42" s="32"/>
      <c r="B42" s="33"/>
      <c r="C42" s="33" t="s">
        <v>50</v>
      </c>
      <c r="D42" s="313"/>
      <c r="E42" s="111"/>
      <c r="F42" s="111"/>
      <c r="G42" s="111"/>
      <c r="H42" s="111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328"/>
      <c r="AA42" s="115"/>
      <c r="AB42" s="115"/>
      <c r="AC42" s="115"/>
      <c r="AD42" s="115"/>
      <c r="AE42" s="115"/>
      <c r="AF42" s="115"/>
      <c r="AG42" s="115"/>
      <c r="AH42" s="115"/>
      <c r="AI42" s="348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361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392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  <c r="DM42" s="102"/>
      <c r="DN42" s="102"/>
      <c r="DO42" s="102"/>
      <c r="DP42" s="392"/>
      <c r="DQ42" s="103"/>
      <c r="DR42" s="102"/>
      <c r="DS42" s="102"/>
      <c r="DT42" s="102"/>
      <c r="DU42" s="102"/>
      <c r="DV42" s="102"/>
      <c r="DW42" s="103"/>
      <c r="DX42" s="104"/>
      <c r="DY42" s="102"/>
      <c r="DZ42" s="102"/>
      <c r="EA42" s="102"/>
      <c r="EB42" s="102"/>
      <c r="EC42" s="103"/>
      <c r="ED42" s="102"/>
      <c r="EE42" s="102"/>
      <c r="EF42" s="102"/>
      <c r="EG42" s="103"/>
      <c r="EH42" s="102"/>
      <c r="EI42" s="103"/>
      <c r="EJ42" s="102"/>
      <c r="EK42" s="102"/>
      <c r="EL42" s="102"/>
      <c r="EM42" s="102"/>
      <c r="EN42" s="105"/>
      <c r="EO42" s="392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673"/>
      <c r="FB42" s="106"/>
      <c r="FC42" s="107"/>
      <c r="FD42" s="107"/>
      <c r="FE42" s="108"/>
      <c r="FF42" s="109"/>
      <c r="FG42" s="107"/>
      <c r="FH42" s="108"/>
      <c r="FI42" s="108"/>
      <c r="FJ42" s="108"/>
      <c r="FK42" s="108"/>
      <c r="FL42" s="108"/>
      <c r="FM42" s="108"/>
      <c r="FN42" s="108"/>
      <c r="FO42" s="108"/>
      <c r="FP42" s="108"/>
      <c r="FQ42" s="110"/>
      <c r="FR42" s="110"/>
      <c r="FS42" s="78"/>
      <c r="FT42" s="412"/>
      <c r="FU42" s="47"/>
      <c r="FV42" s="48">
        <f t="shared" si="68"/>
        <v>0</v>
      </c>
      <c r="FW42" s="48">
        <f t="shared" si="69"/>
        <v>0</v>
      </c>
      <c r="FX42" s="48">
        <f t="shared" si="70"/>
        <v>0</v>
      </c>
      <c r="FY42" s="48">
        <f t="shared" si="71"/>
        <v>0</v>
      </c>
      <c r="FZ42" s="48">
        <f t="shared" si="72"/>
        <v>0</v>
      </c>
      <c r="GA42" s="48">
        <f t="shared" si="73"/>
        <v>0</v>
      </c>
      <c r="GB42" s="48">
        <f t="shared" si="74"/>
        <v>0</v>
      </c>
      <c r="GC42" s="48">
        <f t="shared" si="75"/>
        <v>0</v>
      </c>
      <c r="GD42" s="48">
        <f t="shared" si="76"/>
        <v>0</v>
      </c>
      <c r="GE42" s="48">
        <f t="shared" si="77"/>
        <v>0</v>
      </c>
      <c r="GF42" s="48">
        <f t="shared" si="78"/>
        <v>0</v>
      </c>
      <c r="GG42" s="48">
        <f t="shared" si="79"/>
        <v>0</v>
      </c>
      <c r="GH42" s="48">
        <f t="shared" si="80"/>
        <v>0</v>
      </c>
      <c r="GI42" s="48">
        <f t="shared" si="81"/>
        <v>0</v>
      </c>
      <c r="GJ42" s="48">
        <f t="shared" si="82"/>
        <v>0</v>
      </c>
      <c r="GK42" s="48">
        <f t="shared" si="83"/>
        <v>0</v>
      </c>
      <c r="GL42" s="48">
        <f t="shared" si="84"/>
        <v>0</v>
      </c>
      <c r="GM42" s="48">
        <f t="shared" si="85"/>
        <v>0</v>
      </c>
      <c r="GN42" s="48">
        <f t="shared" si="86"/>
        <v>0</v>
      </c>
      <c r="GO42" s="48">
        <f t="shared" si="87"/>
        <v>0</v>
      </c>
      <c r="GP42" s="48">
        <f t="shared" si="88"/>
        <v>0</v>
      </c>
      <c r="GQ42" s="48">
        <f t="shared" si="89"/>
        <v>0</v>
      </c>
      <c r="GR42" s="48">
        <f t="shared" si="90"/>
        <v>0</v>
      </c>
      <c r="GS42" s="48">
        <f t="shared" si="91"/>
        <v>0</v>
      </c>
      <c r="GT42" s="48">
        <f t="shared" si="92"/>
        <v>0</v>
      </c>
      <c r="GU42" s="48">
        <f t="shared" si="93"/>
        <v>0</v>
      </c>
      <c r="GV42" s="48">
        <f t="shared" si="94"/>
        <v>0</v>
      </c>
      <c r="GW42" s="48">
        <f t="shared" si="95"/>
        <v>0</v>
      </c>
      <c r="GX42" s="48">
        <f t="shared" si="96"/>
        <v>0</v>
      </c>
      <c r="GY42" s="48">
        <f t="shared" si="97"/>
        <v>0</v>
      </c>
      <c r="GZ42" s="48">
        <f t="shared" si="98"/>
        <v>0</v>
      </c>
      <c r="HA42" s="48">
        <f t="shared" si="99"/>
        <v>0</v>
      </c>
      <c r="HB42" s="48">
        <f t="shared" si="100"/>
        <v>0</v>
      </c>
      <c r="HC42" s="48">
        <f t="shared" si="101"/>
        <v>0</v>
      </c>
      <c r="HD42" s="48">
        <f t="shared" si="102"/>
        <v>0</v>
      </c>
      <c r="HE42" s="48">
        <f t="shared" si="103"/>
        <v>0</v>
      </c>
      <c r="HF42" s="48">
        <f t="shared" si="104"/>
        <v>0</v>
      </c>
      <c r="HG42" s="48">
        <f t="shared" si="105"/>
        <v>0</v>
      </c>
      <c r="HH42" s="48">
        <f t="shared" si="106"/>
        <v>0</v>
      </c>
      <c r="HI42" s="48">
        <f t="shared" si="107"/>
        <v>0</v>
      </c>
      <c r="HJ42" s="48">
        <f t="shared" si="108"/>
        <v>0</v>
      </c>
      <c r="HK42" s="48">
        <f t="shared" si="109"/>
        <v>0</v>
      </c>
      <c r="HL42" s="48">
        <f t="shared" si="110"/>
        <v>0</v>
      </c>
      <c r="HM42" s="48">
        <f t="shared" si="111"/>
        <v>0</v>
      </c>
      <c r="HN42" s="48">
        <f t="shared" si="112"/>
        <v>0</v>
      </c>
      <c r="HO42" s="48">
        <f t="shared" si="113"/>
        <v>0</v>
      </c>
      <c r="HP42" s="48">
        <f t="shared" si="114"/>
        <v>0</v>
      </c>
      <c r="HQ42" s="48">
        <f t="shared" si="115"/>
        <v>0</v>
      </c>
      <c r="HR42" s="48">
        <f t="shared" si="116"/>
        <v>0</v>
      </c>
      <c r="HS42" s="48">
        <f t="shared" si="117"/>
        <v>0</v>
      </c>
      <c r="HT42" s="48">
        <f t="shared" si="118"/>
        <v>0</v>
      </c>
      <c r="HU42" s="48">
        <f t="shared" si="119"/>
        <v>0</v>
      </c>
      <c r="HV42" s="48">
        <f t="shared" si="120"/>
        <v>0</v>
      </c>
      <c r="HW42" s="48">
        <f t="shared" si="121"/>
        <v>0</v>
      </c>
      <c r="HX42" s="48">
        <f t="shared" si="122"/>
        <v>0</v>
      </c>
      <c r="HY42" s="48">
        <f t="shared" si="123"/>
        <v>0</v>
      </c>
      <c r="HZ42" s="48">
        <f t="shared" si="124"/>
        <v>0</v>
      </c>
      <c r="IA42" s="48">
        <f t="shared" si="125"/>
        <v>0</v>
      </c>
      <c r="IB42" s="48">
        <f t="shared" si="126"/>
        <v>0</v>
      </c>
      <c r="IC42" s="48">
        <f t="shared" si="127"/>
        <v>0</v>
      </c>
      <c r="ID42" s="48">
        <f t="shared" si="128"/>
        <v>0</v>
      </c>
      <c r="IE42" s="48">
        <f t="shared" si="129"/>
        <v>0</v>
      </c>
      <c r="IF42" s="48">
        <f t="shared" si="130"/>
        <v>0</v>
      </c>
      <c r="IG42" s="48">
        <f t="shared" si="131"/>
        <v>0</v>
      </c>
      <c r="IH42" s="48">
        <f t="shared" si="132"/>
        <v>0</v>
      </c>
      <c r="II42" s="48">
        <f t="shared" si="133"/>
        <v>0</v>
      </c>
      <c r="IJ42" s="48">
        <f t="shared" si="134"/>
        <v>0</v>
      </c>
      <c r="IK42" s="48">
        <f t="shared" si="135"/>
        <v>0</v>
      </c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</row>
    <row r="43" spans="1:377" s="12" customFormat="1" ht="30" hidden="1" customHeight="1" x14ac:dyDescent="0.5">
      <c r="A43" s="32" t="s">
        <v>51</v>
      </c>
      <c r="B43" s="33">
        <v>46105</v>
      </c>
      <c r="C43" s="33" t="s">
        <v>49</v>
      </c>
      <c r="D43" s="313"/>
      <c r="E43" s="111"/>
      <c r="F43" s="111"/>
      <c r="G43" s="111"/>
      <c r="H43" s="111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328"/>
      <c r="AA43" s="115"/>
      <c r="AB43" s="115"/>
      <c r="AC43" s="115"/>
      <c r="AD43" s="115"/>
      <c r="AE43" s="115"/>
      <c r="AF43" s="115"/>
      <c r="AG43" s="115"/>
      <c r="AH43" s="115"/>
      <c r="AI43" s="348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361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392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  <c r="DM43" s="102"/>
      <c r="DN43" s="102"/>
      <c r="DO43" s="102"/>
      <c r="DP43" s="392"/>
      <c r="DQ43" s="103"/>
      <c r="DR43" s="102"/>
      <c r="DS43" s="102"/>
      <c r="DT43" s="102"/>
      <c r="DU43" s="102"/>
      <c r="DV43" s="102"/>
      <c r="DW43" s="103"/>
      <c r="DX43" s="104"/>
      <c r="DY43" s="102"/>
      <c r="DZ43" s="102"/>
      <c r="EA43" s="102"/>
      <c r="EB43" s="102"/>
      <c r="EC43" s="103"/>
      <c r="ED43" s="102"/>
      <c r="EE43" s="102"/>
      <c r="EF43" s="102"/>
      <c r="EG43" s="103"/>
      <c r="EH43" s="102"/>
      <c r="EI43" s="103"/>
      <c r="EJ43" s="102"/>
      <c r="EK43" s="102"/>
      <c r="EL43" s="102"/>
      <c r="EM43" s="102"/>
      <c r="EN43" s="105"/>
      <c r="EO43" s="392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673"/>
      <c r="FB43" s="106"/>
      <c r="FC43" s="107"/>
      <c r="FD43" s="107"/>
      <c r="FE43" s="108"/>
      <c r="FF43" s="109"/>
      <c r="FG43" s="107"/>
      <c r="FH43" s="108"/>
      <c r="FI43" s="108"/>
      <c r="FJ43" s="108"/>
      <c r="FK43" s="108"/>
      <c r="FL43" s="108"/>
      <c r="FM43" s="108"/>
      <c r="FN43" s="108"/>
      <c r="FO43" s="108"/>
      <c r="FP43" s="108"/>
      <c r="FQ43" s="110"/>
      <c r="FR43" s="110"/>
      <c r="FS43" s="78"/>
      <c r="FT43" s="412"/>
      <c r="FU43" s="47"/>
      <c r="FV43" s="48">
        <f t="shared" si="68"/>
        <v>0</v>
      </c>
      <c r="FW43" s="48">
        <f t="shared" si="69"/>
        <v>0</v>
      </c>
      <c r="FX43" s="48">
        <f t="shared" si="70"/>
        <v>0</v>
      </c>
      <c r="FY43" s="48">
        <f t="shared" si="71"/>
        <v>0</v>
      </c>
      <c r="FZ43" s="48">
        <f t="shared" si="72"/>
        <v>0</v>
      </c>
      <c r="GA43" s="48">
        <f t="shared" si="73"/>
        <v>0</v>
      </c>
      <c r="GB43" s="48">
        <f t="shared" si="74"/>
        <v>0</v>
      </c>
      <c r="GC43" s="48">
        <f t="shared" si="75"/>
        <v>0</v>
      </c>
      <c r="GD43" s="48">
        <f t="shared" si="76"/>
        <v>0</v>
      </c>
      <c r="GE43" s="48">
        <f t="shared" si="77"/>
        <v>0</v>
      </c>
      <c r="GF43" s="48">
        <f t="shared" si="78"/>
        <v>0</v>
      </c>
      <c r="GG43" s="48">
        <f t="shared" si="79"/>
        <v>0</v>
      </c>
      <c r="GH43" s="48">
        <f t="shared" si="80"/>
        <v>0</v>
      </c>
      <c r="GI43" s="48">
        <f t="shared" si="81"/>
        <v>0</v>
      </c>
      <c r="GJ43" s="48">
        <f t="shared" si="82"/>
        <v>0</v>
      </c>
      <c r="GK43" s="48">
        <f t="shared" si="83"/>
        <v>0</v>
      </c>
      <c r="GL43" s="48">
        <f t="shared" si="84"/>
        <v>0</v>
      </c>
      <c r="GM43" s="48">
        <f t="shared" si="85"/>
        <v>0</v>
      </c>
      <c r="GN43" s="48">
        <f t="shared" si="86"/>
        <v>0</v>
      </c>
      <c r="GO43" s="48">
        <f t="shared" si="87"/>
        <v>0</v>
      </c>
      <c r="GP43" s="48">
        <f t="shared" si="88"/>
        <v>0</v>
      </c>
      <c r="GQ43" s="48">
        <f t="shared" si="89"/>
        <v>0</v>
      </c>
      <c r="GR43" s="48">
        <f t="shared" si="90"/>
        <v>0</v>
      </c>
      <c r="GS43" s="48">
        <f t="shared" si="91"/>
        <v>0</v>
      </c>
      <c r="GT43" s="48">
        <f t="shared" si="92"/>
        <v>0</v>
      </c>
      <c r="GU43" s="48">
        <f t="shared" si="93"/>
        <v>0</v>
      </c>
      <c r="GV43" s="48">
        <f t="shared" si="94"/>
        <v>0</v>
      </c>
      <c r="GW43" s="48">
        <f t="shared" si="95"/>
        <v>0</v>
      </c>
      <c r="GX43" s="48">
        <f t="shared" si="96"/>
        <v>0</v>
      </c>
      <c r="GY43" s="48">
        <f t="shared" si="97"/>
        <v>0</v>
      </c>
      <c r="GZ43" s="48">
        <f t="shared" si="98"/>
        <v>0</v>
      </c>
      <c r="HA43" s="48">
        <f t="shared" si="99"/>
        <v>0</v>
      </c>
      <c r="HB43" s="48">
        <f t="shared" si="100"/>
        <v>0</v>
      </c>
      <c r="HC43" s="48">
        <f t="shared" si="101"/>
        <v>0</v>
      </c>
      <c r="HD43" s="48">
        <f t="shared" si="102"/>
        <v>0</v>
      </c>
      <c r="HE43" s="48">
        <f t="shared" si="103"/>
        <v>0</v>
      </c>
      <c r="HF43" s="48">
        <f t="shared" si="104"/>
        <v>0</v>
      </c>
      <c r="HG43" s="48">
        <f t="shared" si="105"/>
        <v>0</v>
      </c>
      <c r="HH43" s="48">
        <f t="shared" si="106"/>
        <v>0</v>
      </c>
      <c r="HI43" s="48">
        <f t="shared" si="107"/>
        <v>0</v>
      </c>
      <c r="HJ43" s="48">
        <f t="shared" si="108"/>
        <v>0</v>
      </c>
      <c r="HK43" s="48">
        <f t="shared" si="109"/>
        <v>0</v>
      </c>
      <c r="HL43" s="48">
        <f t="shared" si="110"/>
        <v>0</v>
      </c>
      <c r="HM43" s="48">
        <f t="shared" si="111"/>
        <v>0</v>
      </c>
      <c r="HN43" s="48">
        <f t="shared" si="112"/>
        <v>0</v>
      </c>
      <c r="HO43" s="48">
        <f t="shared" si="113"/>
        <v>0</v>
      </c>
      <c r="HP43" s="48">
        <f t="shared" si="114"/>
        <v>0</v>
      </c>
      <c r="HQ43" s="48">
        <f t="shared" si="115"/>
        <v>0</v>
      </c>
      <c r="HR43" s="48">
        <f t="shared" si="116"/>
        <v>0</v>
      </c>
      <c r="HS43" s="48">
        <f t="shared" si="117"/>
        <v>0</v>
      </c>
      <c r="HT43" s="48">
        <f t="shared" si="118"/>
        <v>0</v>
      </c>
      <c r="HU43" s="48">
        <f t="shared" si="119"/>
        <v>0</v>
      </c>
      <c r="HV43" s="48">
        <f t="shared" si="120"/>
        <v>0</v>
      </c>
      <c r="HW43" s="48">
        <f t="shared" si="121"/>
        <v>0</v>
      </c>
      <c r="HX43" s="48">
        <f t="shared" si="122"/>
        <v>0</v>
      </c>
      <c r="HY43" s="48">
        <f t="shared" si="123"/>
        <v>0</v>
      </c>
      <c r="HZ43" s="48">
        <f t="shared" si="124"/>
        <v>0</v>
      </c>
      <c r="IA43" s="48">
        <f t="shared" si="125"/>
        <v>0</v>
      </c>
      <c r="IB43" s="48">
        <f t="shared" si="126"/>
        <v>0</v>
      </c>
      <c r="IC43" s="48">
        <f t="shared" si="127"/>
        <v>0</v>
      </c>
      <c r="ID43" s="48">
        <f t="shared" si="128"/>
        <v>0</v>
      </c>
      <c r="IE43" s="48">
        <f t="shared" si="129"/>
        <v>0</v>
      </c>
      <c r="IF43" s="48">
        <f t="shared" si="130"/>
        <v>0</v>
      </c>
      <c r="IG43" s="48">
        <f t="shared" si="131"/>
        <v>0</v>
      </c>
      <c r="IH43" s="48">
        <f t="shared" si="132"/>
        <v>0</v>
      </c>
      <c r="II43" s="48">
        <f t="shared" si="133"/>
        <v>0</v>
      </c>
      <c r="IJ43" s="48">
        <f t="shared" si="134"/>
        <v>0</v>
      </c>
      <c r="IK43" s="48">
        <f t="shared" si="135"/>
        <v>0</v>
      </c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</row>
    <row r="44" spans="1:377" s="12" customFormat="1" ht="30" hidden="1" customHeight="1" x14ac:dyDescent="0.5">
      <c r="A44" s="32"/>
      <c r="B44" s="33"/>
      <c r="C44" s="33" t="s">
        <v>50</v>
      </c>
      <c r="D44" s="313"/>
      <c r="E44" s="111"/>
      <c r="F44" s="111"/>
      <c r="G44" s="111"/>
      <c r="H44" s="117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328"/>
      <c r="AA44" s="115"/>
      <c r="AB44" s="115"/>
      <c r="AC44" s="115"/>
      <c r="AD44" s="115"/>
      <c r="AE44" s="115"/>
      <c r="AF44" s="115"/>
      <c r="AG44" s="115"/>
      <c r="AH44" s="115"/>
      <c r="AI44" s="348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361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392"/>
      <c r="CZ44" s="102"/>
      <c r="DA44" s="102"/>
      <c r="DB44" s="102"/>
      <c r="DC44" s="102"/>
      <c r="DD44" s="102"/>
      <c r="DE44" s="102"/>
      <c r="DF44" s="102"/>
      <c r="DG44" s="102"/>
      <c r="DH44" s="102"/>
      <c r="DI44" s="102"/>
      <c r="DJ44" s="102"/>
      <c r="DK44" s="102"/>
      <c r="DL44" s="102"/>
      <c r="DM44" s="102"/>
      <c r="DN44" s="102"/>
      <c r="DO44" s="102"/>
      <c r="DP44" s="392"/>
      <c r="DQ44" s="103"/>
      <c r="DR44" s="102"/>
      <c r="DS44" s="102"/>
      <c r="DT44" s="102"/>
      <c r="DU44" s="102"/>
      <c r="DV44" s="102"/>
      <c r="DW44" s="103"/>
      <c r="DX44" s="104"/>
      <c r="DY44" s="102"/>
      <c r="DZ44" s="102"/>
      <c r="EA44" s="102"/>
      <c r="EB44" s="102"/>
      <c r="EC44" s="103"/>
      <c r="ED44" s="102"/>
      <c r="EE44" s="102"/>
      <c r="EF44" s="102"/>
      <c r="EG44" s="103"/>
      <c r="EH44" s="102"/>
      <c r="EI44" s="103"/>
      <c r="EJ44" s="102"/>
      <c r="EK44" s="102"/>
      <c r="EL44" s="102"/>
      <c r="EM44" s="102"/>
      <c r="EN44" s="105"/>
      <c r="EO44" s="392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673"/>
      <c r="FB44" s="106"/>
      <c r="FC44" s="107"/>
      <c r="FD44" s="107"/>
      <c r="FE44" s="108"/>
      <c r="FF44" s="109"/>
      <c r="FG44" s="107"/>
      <c r="FH44" s="108"/>
      <c r="FI44" s="108"/>
      <c r="FJ44" s="108"/>
      <c r="FK44" s="108"/>
      <c r="FL44" s="108"/>
      <c r="FM44" s="108"/>
      <c r="FN44" s="108"/>
      <c r="FO44" s="108"/>
      <c r="FP44" s="108"/>
      <c r="FQ44" s="110"/>
      <c r="FR44" s="110"/>
      <c r="FS44" s="78"/>
      <c r="FT44" s="412"/>
      <c r="FU44" s="47"/>
      <c r="FV44" s="48">
        <f t="shared" si="68"/>
        <v>0</v>
      </c>
      <c r="FW44" s="48">
        <f t="shared" si="69"/>
        <v>0</v>
      </c>
      <c r="FX44" s="48">
        <f t="shared" si="70"/>
        <v>0</v>
      </c>
      <c r="FY44" s="48">
        <f t="shared" si="71"/>
        <v>0</v>
      </c>
      <c r="FZ44" s="48">
        <f t="shared" si="72"/>
        <v>0</v>
      </c>
      <c r="GA44" s="48">
        <f t="shared" si="73"/>
        <v>0</v>
      </c>
      <c r="GB44" s="48">
        <f t="shared" si="74"/>
        <v>0</v>
      </c>
      <c r="GC44" s="48">
        <f t="shared" si="75"/>
        <v>0</v>
      </c>
      <c r="GD44" s="48">
        <f t="shared" si="76"/>
        <v>0</v>
      </c>
      <c r="GE44" s="48">
        <f t="shared" si="77"/>
        <v>0</v>
      </c>
      <c r="GF44" s="48">
        <f t="shared" si="78"/>
        <v>0</v>
      </c>
      <c r="GG44" s="48">
        <f t="shared" si="79"/>
        <v>0</v>
      </c>
      <c r="GH44" s="48">
        <f t="shared" si="80"/>
        <v>0</v>
      </c>
      <c r="GI44" s="48">
        <f t="shared" si="81"/>
        <v>0</v>
      </c>
      <c r="GJ44" s="48">
        <f t="shared" si="82"/>
        <v>0</v>
      </c>
      <c r="GK44" s="48">
        <f t="shared" si="83"/>
        <v>0</v>
      </c>
      <c r="GL44" s="48">
        <f t="shared" si="84"/>
        <v>0</v>
      </c>
      <c r="GM44" s="48">
        <f t="shared" si="85"/>
        <v>0</v>
      </c>
      <c r="GN44" s="48">
        <f t="shared" si="86"/>
        <v>0</v>
      </c>
      <c r="GO44" s="48">
        <f t="shared" si="87"/>
        <v>0</v>
      </c>
      <c r="GP44" s="48">
        <f t="shared" si="88"/>
        <v>0</v>
      </c>
      <c r="GQ44" s="48">
        <f t="shared" si="89"/>
        <v>0</v>
      </c>
      <c r="GR44" s="48">
        <f t="shared" si="90"/>
        <v>0</v>
      </c>
      <c r="GS44" s="48">
        <f t="shared" si="91"/>
        <v>0</v>
      </c>
      <c r="GT44" s="48">
        <f t="shared" si="92"/>
        <v>0</v>
      </c>
      <c r="GU44" s="48">
        <f t="shared" si="93"/>
        <v>0</v>
      </c>
      <c r="GV44" s="48">
        <f t="shared" si="94"/>
        <v>0</v>
      </c>
      <c r="GW44" s="48">
        <f t="shared" si="95"/>
        <v>0</v>
      </c>
      <c r="GX44" s="48">
        <f t="shared" si="96"/>
        <v>0</v>
      </c>
      <c r="GY44" s="48">
        <f t="shared" si="97"/>
        <v>0</v>
      </c>
      <c r="GZ44" s="48">
        <f t="shared" si="98"/>
        <v>0</v>
      </c>
      <c r="HA44" s="48">
        <f t="shared" si="99"/>
        <v>0</v>
      </c>
      <c r="HB44" s="48">
        <f t="shared" si="100"/>
        <v>0</v>
      </c>
      <c r="HC44" s="48">
        <f t="shared" si="101"/>
        <v>0</v>
      </c>
      <c r="HD44" s="48">
        <f t="shared" si="102"/>
        <v>0</v>
      </c>
      <c r="HE44" s="48">
        <f t="shared" si="103"/>
        <v>0</v>
      </c>
      <c r="HF44" s="48">
        <f t="shared" si="104"/>
        <v>0</v>
      </c>
      <c r="HG44" s="48">
        <f t="shared" si="105"/>
        <v>0</v>
      </c>
      <c r="HH44" s="48">
        <f t="shared" si="106"/>
        <v>0</v>
      </c>
      <c r="HI44" s="48">
        <f t="shared" si="107"/>
        <v>0</v>
      </c>
      <c r="HJ44" s="48">
        <f t="shared" si="108"/>
        <v>0</v>
      </c>
      <c r="HK44" s="48">
        <f t="shared" si="109"/>
        <v>0</v>
      </c>
      <c r="HL44" s="48">
        <f t="shared" si="110"/>
        <v>0</v>
      </c>
      <c r="HM44" s="48">
        <f t="shared" si="111"/>
        <v>0</v>
      </c>
      <c r="HN44" s="48">
        <f t="shared" si="112"/>
        <v>0</v>
      </c>
      <c r="HO44" s="48">
        <f t="shared" si="113"/>
        <v>0</v>
      </c>
      <c r="HP44" s="48">
        <f t="shared" si="114"/>
        <v>0</v>
      </c>
      <c r="HQ44" s="48">
        <f t="shared" si="115"/>
        <v>0</v>
      </c>
      <c r="HR44" s="48">
        <f t="shared" si="116"/>
        <v>0</v>
      </c>
      <c r="HS44" s="48">
        <f t="shared" si="117"/>
        <v>0</v>
      </c>
      <c r="HT44" s="48">
        <f t="shared" si="118"/>
        <v>0</v>
      </c>
      <c r="HU44" s="48">
        <f t="shared" si="119"/>
        <v>0</v>
      </c>
      <c r="HV44" s="48">
        <f t="shared" si="120"/>
        <v>0</v>
      </c>
      <c r="HW44" s="48">
        <f t="shared" si="121"/>
        <v>0</v>
      </c>
      <c r="HX44" s="48">
        <f t="shared" si="122"/>
        <v>0</v>
      </c>
      <c r="HY44" s="48">
        <f t="shared" si="123"/>
        <v>0</v>
      </c>
      <c r="HZ44" s="48">
        <f t="shared" si="124"/>
        <v>0</v>
      </c>
      <c r="IA44" s="48">
        <f t="shared" si="125"/>
        <v>0</v>
      </c>
      <c r="IB44" s="48">
        <f t="shared" si="126"/>
        <v>0</v>
      </c>
      <c r="IC44" s="48">
        <f t="shared" si="127"/>
        <v>0</v>
      </c>
      <c r="ID44" s="48">
        <f t="shared" si="128"/>
        <v>0</v>
      </c>
      <c r="IE44" s="48">
        <f t="shared" si="129"/>
        <v>0</v>
      </c>
      <c r="IF44" s="48">
        <f t="shared" si="130"/>
        <v>0</v>
      </c>
      <c r="IG44" s="48">
        <f t="shared" si="131"/>
        <v>0</v>
      </c>
      <c r="IH44" s="48">
        <f t="shared" si="132"/>
        <v>0</v>
      </c>
      <c r="II44" s="48">
        <f t="shared" si="133"/>
        <v>0</v>
      </c>
      <c r="IJ44" s="48">
        <f t="shared" si="134"/>
        <v>0</v>
      </c>
      <c r="IK44" s="48">
        <f t="shared" si="135"/>
        <v>0</v>
      </c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</row>
    <row r="45" spans="1:377" s="12" customFormat="1" ht="30" hidden="1" customHeight="1" x14ac:dyDescent="0.55000000000000004">
      <c r="A45" s="32" t="s">
        <v>52</v>
      </c>
      <c r="B45" s="33">
        <v>46106</v>
      </c>
      <c r="C45" s="33" t="s">
        <v>49</v>
      </c>
      <c r="D45" s="313"/>
      <c r="E45" s="119"/>
      <c r="F45" s="119"/>
      <c r="G45" s="119"/>
      <c r="H45" s="119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329"/>
      <c r="AA45" s="115"/>
      <c r="AB45" s="115"/>
      <c r="AC45" s="115"/>
      <c r="AD45" s="115"/>
      <c r="AE45" s="115"/>
      <c r="AF45" s="115"/>
      <c r="AG45" s="115"/>
      <c r="AH45" s="115"/>
      <c r="AI45" s="348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361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39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  <c r="DM45" s="102"/>
      <c r="DN45" s="102"/>
      <c r="DO45" s="102"/>
      <c r="DP45" s="392"/>
      <c r="DQ45" s="103"/>
      <c r="DR45" s="102"/>
      <c r="DS45" s="102"/>
      <c r="DT45" s="102"/>
      <c r="DU45" s="102"/>
      <c r="DV45" s="102"/>
      <c r="DW45" s="103"/>
      <c r="DX45" s="104"/>
      <c r="DY45" s="102"/>
      <c r="DZ45" s="102"/>
      <c r="EA45" s="102"/>
      <c r="EB45" s="102"/>
      <c r="EC45" s="103"/>
      <c r="ED45" s="102"/>
      <c r="EE45" s="102"/>
      <c r="EF45" s="102"/>
      <c r="EG45" s="103"/>
      <c r="EH45" s="102"/>
      <c r="EI45" s="103"/>
      <c r="EJ45" s="102"/>
      <c r="EK45" s="102"/>
      <c r="EL45" s="102"/>
      <c r="EM45" s="102"/>
      <c r="EN45" s="105"/>
      <c r="EO45" s="392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673"/>
      <c r="FB45" s="106"/>
      <c r="FC45" s="107"/>
      <c r="FD45" s="107"/>
      <c r="FE45" s="108"/>
      <c r="FF45" s="109"/>
      <c r="FG45" s="107"/>
      <c r="FH45" s="108"/>
      <c r="FI45" s="108"/>
      <c r="FJ45" s="108"/>
      <c r="FK45" s="108"/>
      <c r="FL45" s="108"/>
      <c r="FM45" s="108"/>
      <c r="FN45" s="108"/>
      <c r="FO45" s="108"/>
      <c r="FP45" s="108"/>
      <c r="FQ45" s="110"/>
      <c r="FR45" s="121"/>
      <c r="FS45" s="122"/>
      <c r="FT45" s="412"/>
      <c r="FU45" s="47"/>
      <c r="FV45" s="48">
        <f t="shared" si="68"/>
        <v>0</v>
      </c>
      <c r="FW45" s="48">
        <f t="shared" si="69"/>
        <v>0</v>
      </c>
      <c r="FX45" s="48">
        <f t="shared" si="70"/>
        <v>0</v>
      </c>
      <c r="FY45" s="48">
        <f t="shared" si="71"/>
        <v>0</v>
      </c>
      <c r="FZ45" s="48">
        <f t="shared" si="72"/>
        <v>0</v>
      </c>
      <c r="GA45" s="48">
        <f t="shared" si="73"/>
        <v>0</v>
      </c>
      <c r="GB45" s="48">
        <f t="shared" si="74"/>
        <v>0</v>
      </c>
      <c r="GC45" s="48">
        <f t="shared" si="75"/>
        <v>0</v>
      </c>
      <c r="GD45" s="48">
        <f t="shared" si="76"/>
        <v>0</v>
      </c>
      <c r="GE45" s="48">
        <f t="shared" si="77"/>
        <v>0</v>
      </c>
      <c r="GF45" s="48">
        <f t="shared" si="78"/>
        <v>0</v>
      </c>
      <c r="GG45" s="48">
        <f t="shared" si="79"/>
        <v>0</v>
      </c>
      <c r="GH45" s="48">
        <f t="shared" si="80"/>
        <v>0</v>
      </c>
      <c r="GI45" s="48">
        <f t="shared" si="81"/>
        <v>0</v>
      </c>
      <c r="GJ45" s="48">
        <f t="shared" si="82"/>
        <v>0</v>
      </c>
      <c r="GK45" s="48">
        <f t="shared" si="83"/>
        <v>0</v>
      </c>
      <c r="GL45" s="48">
        <f t="shared" si="84"/>
        <v>0</v>
      </c>
      <c r="GM45" s="48">
        <f t="shared" si="85"/>
        <v>0</v>
      </c>
      <c r="GN45" s="48">
        <f t="shared" si="86"/>
        <v>0</v>
      </c>
      <c r="GO45" s="48">
        <f t="shared" si="87"/>
        <v>0</v>
      </c>
      <c r="GP45" s="48">
        <f t="shared" si="88"/>
        <v>0</v>
      </c>
      <c r="GQ45" s="48">
        <f t="shared" si="89"/>
        <v>0</v>
      </c>
      <c r="GR45" s="48">
        <f t="shared" si="90"/>
        <v>0</v>
      </c>
      <c r="GS45" s="48">
        <f t="shared" si="91"/>
        <v>0</v>
      </c>
      <c r="GT45" s="48">
        <f t="shared" si="92"/>
        <v>0</v>
      </c>
      <c r="GU45" s="48">
        <f t="shared" si="93"/>
        <v>0</v>
      </c>
      <c r="GV45" s="48">
        <f t="shared" si="94"/>
        <v>0</v>
      </c>
      <c r="GW45" s="48">
        <f t="shared" si="95"/>
        <v>0</v>
      </c>
      <c r="GX45" s="48">
        <f t="shared" si="96"/>
        <v>0</v>
      </c>
      <c r="GY45" s="48">
        <f t="shared" si="97"/>
        <v>0</v>
      </c>
      <c r="GZ45" s="48">
        <f t="shared" si="98"/>
        <v>0</v>
      </c>
      <c r="HA45" s="48">
        <f t="shared" si="99"/>
        <v>0</v>
      </c>
      <c r="HB45" s="48">
        <f t="shared" si="100"/>
        <v>0</v>
      </c>
      <c r="HC45" s="48">
        <f t="shared" si="101"/>
        <v>0</v>
      </c>
      <c r="HD45" s="48">
        <f t="shared" si="102"/>
        <v>0</v>
      </c>
      <c r="HE45" s="48">
        <f t="shared" si="103"/>
        <v>0</v>
      </c>
      <c r="HF45" s="48">
        <f t="shared" si="104"/>
        <v>0</v>
      </c>
      <c r="HG45" s="48">
        <f t="shared" si="105"/>
        <v>0</v>
      </c>
      <c r="HH45" s="48">
        <f t="shared" si="106"/>
        <v>0</v>
      </c>
      <c r="HI45" s="48">
        <f t="shared" si="107"/>
        <v>0</v>
      </c>
      <c r="HJ45" s="48">
        <f t="shared" si="108"/>
        <v>0</v>
      </c>
      <c r="HK45" s="48">
        <f t="shared" si="109"/>
        <v>0</v>
      </c>
      <c r="HL45" s="48">
        <f t="shared" si="110"/>
        <v>0</v>
      </c>
      <c r="HM45" s="48">
        <f t="shared" si="111"/>
        <v>0</v>
      </c>
      <c r="HN45" s="48">
        <f t="shared" si="112"/>
        <v>0</v>
      </c>
      <c r="HO45" s="48">
        <f t="shared" si="113"/>
        <v>0</v>
      </c>
      <c r="HP45" s="48">
        <f t="shared" si="114"/>
        <v>0</v>
      </c>
      <c r="HQ45" s="48">
        <f t="shared" si="115"/>
        <v>0</v>
      </c>
      <c r="HR45" s="48">
        <f t="shared" si="116"/>
        <v>0</v>
      </c>
      <c r="HS45" s="48">
        <f t="shared" si="117"/>
        <v>0</v>
      </c>
      <c r="HT45" s="48">
        <f t="shared" si="118"/>
        <v>0</v>
      </c>
      <c r="HU45" s="48">
        <f t="shared" si="119"/>
        <v>0</v>
      </c>
      <c r="HV45" s="48">
        <f t="shared" si="120"/>
        <v>0</v>
      </c>
      <c r="HW45" s="48">
        <f t="shared" si="121"/>
        <v>0</v>
      </c>
      <c r="HX45" s="48">
        <f t="shared" si="122"/>
        <v>0</v>
      </c>
      <c r="HY45" s="48">
        <f t="shared" si="123"/>
        <v>0</v>
      </c>
      <c r="HZ45" s="48">
        <f t="shared" si="124"/>
        <v>0</v>
      </c>
      <c r="IA45" s="48">
        <f t="shared" si="125"/>
        <v>0</v>
      </c>
      <c r="IB45" s="48">
        <f t="shared" si="126"/>
        <v>0</v>
      </c>
      <c r="IC45" s="48">
        <f t="shared" si="127"/>
        <v>0</v>
      </c>
      <c r="ID45" s="48">
        <f t="shared" si="128"/>
        <v>0</v>
      </c>
      <c r="IE45" s="48">
        <f t="shared" si="129"/>
        <v>0</v>
      </c>
      <c r="IF45" s="48">
        <f t="shared" si="130"/>
        <v>0</v>
      </c>
      <c r="IG45" s="48">
        <f t="shared" si="131"/>
        <v>0</v>
      </c>
      <c r="IH45" s="48">
        <f t="shared" si="132"/>
        <v>0</v>
      </c>
      <c r="II45" s="48">
        <f t="shared" si="133"/>
        <v>0</v>
      </c>
      <c r="IJ45" s="48">
        <f t="shared" si="134"/>
        <v>0</v>
      </c>
      <c r="IK45" s="48">
        <f t="shared" si="135"/>
        <v>0</v>
      </c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</row>
    <row r="46" spans="1:377" s="12" customFormat="1" ht="30" hidden="1" customHeight="1" x14ac:dyDescent="0.55000000000000004">
      <c r="A46" s="32"/>
      <c r="B46" s="33"/>
      <c r="C46" s="33" t="s">
        <v>50</v>
      </c>
      <c r="D46" s="313"/>
      <c r="E46" s="119"/>
      <c r="F46" s="119"/>
      <c r="G46" s="119"/>
      <c r="H46" s="119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329"/>
      <c r="AA46" s="113"/>
      <c r="AB46" s="113"/>
      <c r="AC46" s="113"/>
      <c r="AD46" s="113"/>
      <c r="AE46" s="113"/>
      <c r="AF46" s="113"/>
      <c r="AG46" s="113"/>
      <c r="AH46" s="113"/>
      <c r="AI46" s="349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362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83"/>
      <c r="CN46" s="83"/>
      <c r="CO46" s="83"/>
      <c r="CP46" s="83"/>
      <c r="CQ46" s="83"/>
      <c r="CR46" s="83"/>
      <c r="CS46" s="83"/>
      <c r="CT46" s="83"/>
      <c r="CU46" s="83"/>
      <c r="CV46" s="83"/>
      <c r="CW46" s="83"/>
      <c r="CX46" s="83"/>
      <c r="CY46" s="362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62"/>
      <c r="DQ46" s="40"/>
      <c r="DR46" s="39"/>
      <c r="DS46" s="39"/>
      <c r="DT46" s="39"/>
      <c r="DU46" s="39"/>
      <c r="DV46" s="39"/>
      <c r="DW46" s="40"/>
      <c r="DX46" s="41"/>
      <c r="DY46" s="39"/>
      <c r="DZ46" s="39"/>
      <c r="EA46" s="39"/>
      <c r="EB46" s="39"/>
      <c r="EC46" s="40"/>
      <c r="ED46" s="39"/>
      <c r="EE46" s="39"/>
      <c r="EF46" s="39"/>
      <c r="EG46" s="40"/>
      <c r="EH46" s="39"/>
      <c r="EI46" s="40"/>
      <c r="EJ46" s="39"/>
      <c r="EK46" s="39"/>
      <c r="EL46" s="39"/>
      <c r="EM46" s="39"/>
      <c r="EN46" s="124"/>
      <c r="EO46" s="362"/>
      <c r="EP46" s="83"/>
      <c r="EQ46" s="83"/>
      <c r="ER46" s="83"/>
      <c r="ES46" s="83"/>
      <c r="ET46" s="83"/>
      <c r="EU46" s="83"/>
      <c r="EV46" s="83"/>
      <c r="EW46" s="83"/>
      <c r="EX46" s="83"/>
      <c r="EY46" s="83"/>
      <c r="EZ46" s="83"/>
      <c r="FA46" s="674"/>
      <c r="FB46" s="125"/>
      <c r="FC46" s="126"/>
      <c r="FD46" s="126"/>
      <c r="FE46" s="127"/>
      <c r="FF46" s="127"/>
      <c r="FG46" s="127"/>
      <c r="FH46" s="108"/>
      <c r="FI46" s="108"/>
      <c r="FJ46" s="108"/>
      <c r="FK46" s="108"/>
      <c r="FL46" s="108"/>
      <c r="FM46" s="108"/>
      <c r="FN46" s="108"/>
      <c r="FO46" s="108"/>
      <c r="FP46" s="108"/>
      <c r="FQ46" s="110"/>
      <c r="FR46" s="110"/>
      <c r="FS46" s="57"/>
      <c r="FT46" s="412"/>
      <c r="FU46" s="47"/>
      <c r="FV46" s="48">
        <f t="shared" si="68"/>
        <v>0</v>
      </c>
      <c r="FW46" s="48">
        <f t="shared" si="69"/>
        <v>0</v>
      </c>
      <c r="FX46" s="48">
        <f t="shared" si="70"/>
        <v>0</v>
      </c>
      <c r="FY46" s="48">
        <f t="shared" si="71"/>
        <v>0</v>
      </c>
      <c r="FZ46" s="48">
        <f t="shared" si="72"/>
        <v>0</v>
      </c>
      <c r="GA46" s="48">
        <f t="shared" si="73"/>
        <v>0</v>
      </c>
      <c r="GB46" s="48">
        <f t="shared" si="74"/>
        <v>0</v>
      </c>
      <c r="GC46" s="48">
        <f t="shared" si="75"/>
        <v>0</v>
      </c>
      <c r="GD46" s="48">
        <f t="shared" si="76"/>
        <v>0</v>
      </c>
      <c r="GE46" s="48">
        <f t="shared" si="77"/>
        <v>0</v>
      </c>
      <c r="GF46" s="48">
        <f t="shared" si="78"/>
        <v>0</v>
      </c>
      <c r="GG46" s="48">
        <f t="shared" si="79"/>
        <v>0</v>
      </c>
      <c r="GH46" s="48">
        <f t="shared" si="80"/>
        <v>0</v>
      </c>
      <c r="GI46" s="48">
        <f t="shared" si="81"/>
        <v>0</v>
      </c>
      <c r="GJ46" s="48">
        <f t="shared" si="82"/>
        <v>0</v>
      </c>
      <c r="GK46" s="48">
        <f t="shared" si="83"/>
        <v>0</v>
      </c>
      <c r="GL46" s="48">
        <f t="shared" si="84"/>
        <v>0</v>
      </c>
      <c r="GM46" s="48">
        <f t="shared" si="85"/>
        <v>0</v>
      </c>
      <c r="GN46" s="48">
        <f t="shared" si="86"/>
        <v>0</v>
      </c>
      <c r="GO46" s="48">
        <f t="shared" si="87"/>
        <v>0</v>
      </c>
      <c r="GP46" s="48">
        <f t="shared" si="88"/>
        <v>0</v>
      </c>
      <c r="GQ46" s="48">
        <f t="shared" si="89"/>
        <v>0</v>
      </c>
      <c r="GR46" s="48">
        <f t="shared" si="90"/>
        <v>0</v>
      </c>
      <c r="GS46" s="48">
        <f t="shared" si="91"/>
        <v>0</v>
      </c>
      <c r="GT46" s="48">
        <f t="shared" si="92"/>
        <v>0</v>
      </c>
      <c r="GU46" s="48">
        <f t="shared" si="93"/>
        <v>0</v>
      </c>
      <c r="GV46" s="48">
        <f t="shared" si="94"/>
        <v>0</v>
      </c>
      <c r="GW46" s="48">
        <f t="shared" si="95"/>
        <v>0</v>
      </c>
      <c r="GX46" s="48">
        <f t="shared" si="96"/>
        <v>0</v>
      </c>
      <c r="GY46" s="48">
        <f t="shared" si="97"/>
        <v>0</v>
      </c>
      <c r="GZ46" s="48">
        <f t="shared" si="98"/>
        <v>0</v>
      </c>
      <c r="HA46" s="48">
        <f t="shared" si="99"/>
        <v>0</v>
      </c>
      <c r="HB46" s="48">
        <f t="shared" si="100"/>
        <v>0</v>
      </c>
      <c r="HC46" s="48">
        <f t="shared" si="101"/>
        <v>0</v>
      </c>
      <c r="HD46" s="48">
        <f t="shared" si="102"/>
        <v>0</v>
      </c>
      <c r="HE46" s="48">
        <f t="shared" si="103"/>
        <v>0</v>
      </c>
      <c r="HF46" s="48">
        <f t="shared" si="104"/>
        <v>0</v>
      </c>
      <c r="HG46" s="48">
        <f t="shared" si="105"/>
        <v>0</v>
      </c>
      <c r="HH46" s="48">
        <f t="shared" si="106"/>
        <v>0</v>
      </c>
      <c r="HI46" s="48">
        <f t="shared" si="107"/>
        <v>0</v>
      </c>
      <c r="HJ46" s="48">
        <f t="shared" si="108"/>
        <v>0</v>
      </c>
      <c r="HK46" s="48">
        <f t="shared" si="109"/>
        <v>0</v>
      </c>
      <c r="HL46" s="48">
        <f t="shared" si="110"/>
        <v>0</v>
      </c>
      <c r="HM46" s="48">
        <f t="shared" si="111"/>
        <v>0</v>
      </c>
      <c r="HN46" s="48">
        <f t="shared" si="112"/>
        <v>0</v>
      </c>
      <c r="HO46" s="48">
        <f t="shared" si="113"/>
        <v>0</v>
      </c>
      <c r="HP46" s="48">
        <f t="shared" si="114"/>
        <v>0</v>
      </c>
      <c r="HQ46" s="48">
        <f t="shared" si="115"/>
        <v>0</v>
      </c>
      <c r="HR46" s="48">
        <f t="shared" si="116"/>
        <v>0</v>
      </c>
      <c r="HS46" s="48">
        <f t="shared" si="117"/>
        <v>0</v>
      </c>
      <c r="HT46" s="48">
        <f t="shared" si="118"/>
        <v>0</v>
      </c>
      <c r="HU46" s="48">
        <f t="shared" si="119"/>
        <v>0</v>
      </c>
      <c r="HV46" s="48">
        <f t="shared" si="120"/>
        <v>0</v>
      </c>
      <c r="HW46" s="48">
        <f t="shared" si="121"/>
        <v>0</v>
      </c>
      <c r="HX46" s="48">
        <f t="shared" si="122"/>
        <v>0</v>
      </c>
      <c r="HY46" s="48">
        <f t="shared" si="123"/>
        <v>0</v>
      </c>
      <c r="HZ46" s="48">
        <f t="shared" si="124"/>
        <v>0</v>
      </c>
      <c r="IA46" s="48">
        <f t="shared" si="125"/>
        <v>0</v>
      </c>
      <c r="IB46" s="48">
        <f t="shared" si="126"/>
        <v>0</v>
      </c>
      <c r="IC46" s="48">
        <f t="shared" si="127"/>
        <v>0</v>
      </c>
      <c r="ID46" s="48">
        <f t="shared" si="128"/>
        <v>0</v>
      </c>
      <c r="IE46" s="48">
        <f t="shared" si="129"/>
        <v>0</v>
      </c>
      <c r="IF46" s="48">
        <f t="shared" si="130"/>
        <v>0</v>
      </c>
      <c r="IG46" s="48">
        <f t="shared" si="131"/>
        <v>0</v>
      </c>
      <c r="IH46" s="48">
        <f t="shared" si="132"/>
        <v>0</v>
      </c>
      <c r="II46" s="48">
        <f t="shared" si="133"/>
        <v>0</v>
      </c>
      <c r="IJ46" s="48">
        <f t="shared" si="134"/>
        <v>0</v>
      </c>
      <c r="IK46" s="48">
        <f t="shared" si="135"/>
        <v>0</v>
      </c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</row>
    <row r="47" spans="1:377" s="12" customFormat="1" ht="30" hidden="1" customHeight="1" x14ac:dyDescent="0.55000000000000004">
      <c r="A47" s="32" t="s">
        <v>53</v>
      </c>
      <c r="B47" s="33">
        <v>46107</v>
      </c>
      <c r="C47" s="33" t="s">
        <v>49</v>
      </c>
      <c r="D47" s="313"/>
      <c r="E47" s="119"/>
      <c r="F47" s="119"/>
      <c r="G47" s="119"/>
      <c r="H47" s="119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329"/>
      <c r="AA47" s="115"/>
      <c r="AB47" s="115"/>
      <c r="AC47" s="115"/>
      <c r="AD47" s="115"/>
      <c r="AE47" s="115"/>
      <c r="AF47" s="115"/>
      <c r="AG47" s="115"/>
      <c r="AH47" s="115"/>
      <c r="AI47" s="350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363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363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363"/>
      <c r="DQ47" s="71"/>
      <c r="DR47" s="70"/>
      <c r="DS47" s="70"/>
      <c r="DT47" s="70"/>
      <c r="DU47" s="70"/>
      <c r="DV47" s="70"/>
      <c r="DW47" s="71"/>
      <c r="DX47" s="72"/>
      <c r="DY47" s="70"/>
      <c r="DZ47" s="70"/>
      <c r="EA47" s="70"/>
      <c r="EB47" s="70"/>
      <c r="EC47" s="71"/>
      <c r="ED47" s="70"/>
      <c r="EE47" s="70"/>
      <c r="EF47" s="70"/>
      <c r="EG47" s="71"/>
      <c r="EH47" s="70"/>
      <c r="EI47" s="71"/>
      <c r="EJ47" s="70"/>
      <c r="EK47" s="70"/>
      <c r="EL47" s="70"/>
      <c r="EM47" s="70"/>
      <c r="EN47" s="73"/>
      <c r="EO47" s="363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72"/>
      <c r="FB47" s="129"/>
      <c r="FC47" s="126"/>
      <c r="FD47" s="126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10"/>
      <c r="FR47" s="110"/>
      <c r="FS47" s="57"/>
      <c r="FT47" s="412"/>
      <c r="FU47" s="47"/>
      <c r="FV47" s="48">
        <f t="shared" si="68"/>
        <v>0</v>
      </c>
      <c r="FW47" s="48">
        <f t="shared" si="69"/>
        <v>0</v>
      </c>
      <c r="FX47" s="48">
        <f t="shared" si="70"/>
        <v>0</v>
      </c>
      <c r="FY47" s="48">
        <f t="shared" si="71"/>
        <v>0</v>
      </c>
      <c r="FZ47" s="48">
        <f t="shared" si="72"/>
        <v>0</v>
      </c>
      <c r="GA47" s="48">
        <f t="shared" si="73"/>
        <v>0</v>
      </c>
      <c r="GB47" s="48">
        <f t="shared" si="74"/>
        <v>0</v>
      </c>
      <c r="GC47" s="48">
        <f t="shared" si="75"/>
        <v>0</v>
      </c>
      <c r="GD47" s="48">
        <f t="shared" si="76"/>
        <v>0</v>
      </c>
      <c r="GE47" s="48">
        <f t="shared" si="77"/>
        <v>0</v>
      </c>
      <c r="GF47" s="48">
        <f t="shared" si="78"/>
        <v>0</v>
      </c>
      <c r="GG47" s="48">
        <f t="shared" si="79"/>
        <v>0</v>
      </c>
      <c r="GH47" s="48">
        <f t="shared" si="80"/>
        <v>0</v>
      </c>
      <c r="GI47" s="48">
        <f t="shared" si="81"/>
        <v>0</v>
      </c>
      <c r="GJ47" s="48">
        <f t="shared" si="82"/>
        <v>0</v>
      </c>
      <c r="GK47" s="48">
        <f t="shared" si="83"/>
        <v>0</v>
      </c>
      <c r="GL47" s="48">
        <f t="shared" si="84"/>
        <v>0</v>
      </c>
      <c r="GM47" s="48">
        <f t="shared" si="85"/>
        <v>0</v>
      </c>
      <c r="GN47" s="48">
        <f t="shared" si="86"/>
        <v>0</v>
      </c>
      <c r="GO47" s="48">
        <f t="shared" si="87"/>
        <v>0</v>
      </c>
      <c r="GP47" s="48">
        <f t="shared" si="88"/>
        <v>0</v>
      </c>
      <c r="GQ47" s="48">
        <f t="shared" si="89"/>
        <v>0</v>
      </c>
      <c r="GR47" s="48">
        <f t="shared" si="90"/>
        <v>0</v>
      </c>
      <c r="GS47" s="48">
        <f t="shared" si="91"/>
        <v>0</v>
      </c>
      <c r="GT47" s="48">
        <f t="shared" si="92"/>
        <v>0</v>
      </c>
      <c r="GU47" s="48">
        <f t="shared" si="93"/>
        <v>0</v>
      </c>
      <c r="GV47" s="48">
        <f t="shared" si="94"/>
        <v>0</v>
      </c>
      <c r="GW47" s="48">
        <f t="shared" si="95"/>
        <v>0</v>
      </c>
      <c r="GX47" s="48">
        <f t="shared" si="96"/>
        <v>0</v>
      </c>
      <c r="GY47" s="48">
        <f t="shared" si="97"/>
        <v>0</v>
      </c>
      <c r="GZ47" s="48">
        <f t="shared" si="98"/>
        <v>0</v>
      </c>
      <c r="HA47" s="48">
        <f t="shared" si="99"/>
        <v>0</v>
      </c>
      <c r="HB47" s="48">
        <f t="shared" si="100"/>
        <v>0</v>
      </c>
      <c r="HC47" s="48">
        <f t="shared" si="101"/>
        <v>0</v>
      </c>
      <c r="HD47" s="48">
        <f t="shared" si="102"/>
        <v>0</v>
      </c>
      <c r="HE47" s="48">
        <f t="shared" si="103"/>
        <v>0</v>
      </c>
      <c r="HF47" s="48">
        <f t="shared" si="104"/>
        <v>0</v>
      </c>
      <c r="HG47" s="48">
        <f t="shared" si="105"/>
        <v>0</v>
      </c>
      <c r="HH47" s="48">
        <f t="shared" si="106"/>
        <v>0</v>
      </c>
      <c r="HI47" s="48">
        <f t="shared" si="107"/>
        <v>0</v>
      </c>
      <c r="HJ47" s="48">
        <f t="shared" si="108"/>
        <v>0</v>
      </c>
      <c r="HK47" s="48">
        <f t="shared" si="109"/>
        <v>0</v>
      </c>
      <c r="HL47" s="48">
        <f t="shared" si="110"/>
        <v>0</v>
      </c>
      <c r="HM47" s="48">
        <f t="shared" si="111"/>
        <v>0</v>
      </c>
      <c r="HN47" s="48">
        <f t="shared" si="112"/>
        <v>0</v>
      </c>
      <c r="HO47" s="48">
        <f t="shared" si="113"/>
        <v>0</v>
      </c>
      <c r="HP47" s="48">
        <f t="shared" si="114"/>
        <v>0</v>
      </c>
      <c r="HQ47" s="48">
        <f t="shared" si="115"/>
        <v>0</v>
      </c>
      <c r="HR47" s="48">
        <f t="shared" si="116"/>
        <v>0</v>
      </c>
      <c r="HS47" s="48">
        <f t="shared" si="117"/>
        <v>0</v>
      </c>
      <c r="HT47" s="48">
        <f t="shared" si="118"/>
        <v>0</v>
      </c>
      <c r="HU47" s="48">
        <f t="shared" si="119"/>
        <v>0</v>
      </c>
      <c r="HV47" s="48">
        <f t="shared" si="120"/>
        <v>0</v>
      </c>
      <c r="HW47" s="48">
        <f t="shared" si="121"/>
        <v>0</v>
      </c>
      <c r="HX47" s="48">
        <f t="shared" si="122"/>
        <v>0</v>
      </c>
      <c r="HY47" s="48">
        <f t="shared" si="123"/>
        <v>0</v>
      </c>
      <c r="HZ47" s="48">
        <f t="shared" si="124"/>
        <v>0</v>
      </c>
      <c r="IA47" s="48">
        <f t="shared" si="125"/>
        <v>0</v>
      </c>
      <c r="IB47" s="48">
        <f t="shared" si="126"/>
        <v>0</v>
      </c>
      <c r="IC47" s="48">
        <f t="shared" si="127"/>
        <v>0</v>
      </c>
      <c r="ID47" s="48">
        <f t="shared" si="128"/>
        <v>0</v>
      </c>
      <c r="IE47" s="48">
        <f t="shared" si="129"/>
        <v>0</v>
      </c>
      <c r="IF47" s="48">
        <f t="shared" si="130"/>
        <v>0</v>
      </c>
      <c r="IG47" s="48">
        <f t="shared" si="131"/>
        <v>0</v>
      </c>
      <c r="IH47" s="48">
        <f t="shared" si="132"/>
        <v>0</v>
      </c>
      <c r="II47" s="48">
        <f t="shared" si="133"/>
        <v>0</v>
      </c>
      <c r="IJ47" s="48">
        <f t="shared" si="134"/>
        <v>0</v>
      </c>
      <c r="IK47" s="48">
        <f t="shared" si="135"/>
        <v>0</v>
      </c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</row>
    <row r="48" spans="1:377" s="12" customFormat="1" ht="30" hidden="1" customHeight="1" x14ac:dyDescent="0.5">
      <c r="A48" s="32"/>
      <c r="B48" s="33"/>
      <c r="C48" s="33" t="s">
        <v>50</v>
      </c>
      <c r="D48" s="313"/>
      <c r="E48" s="111"/>
      <c r="F48" s="111"/>
      <c r="G48" s="111"/>
      <c r="H48" s="111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328"/>
      <c r="AA48" s="115"/>
      <c r="AB48" s="115"/>
      <c r="AC48" s="115"/>
      <c r="AD48" s="11"/>
      <c r="AE48" s="115"/>
      <c r="AF48" s="131"/>
      <c r="AG48" s="115"/>
      <c r="AH48" s="115"/>
      <c r="AI48" s="350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363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363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363"/>
      <c r="DQ48" s="71"/>
      <c r="DR48" s="70"/>
      <c r="DS48" s="70"/>
      <c r="DT48" s="70"/>
      <c r="DU48" s="70"/>
      <c r="DV48" s="70"/>
      <c r="DW48" s="71"/>
      <c r="DX48" s="72"/>
      <c r="DY48" s="70"/>
      <c r="DZ48" s="70"/>
      <c r="EA48" s="70"/>
      <c r="EB48" s="70"/>
      <c r="EC48" s="71"/>
      <c r="ED48" s="70"/>
      <c r="EE48" s="70"/>
      <c r="EF48" s="70"/>
      <c r="EG48" s="71"/>
      <c r="EH48" s="70"/>
      <c r="EI48" s="71"/>
      <c r="EJ48" s="70"/>
      <c r="EK48" s="70"/>
      <c r="EL48" s="70"/>
      <c r="EM48" s="70"/>
      <c r="EN48" s="73"/>
      <c r="EO48" s="363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72"/>
      <c r="FB48" s="129"/>
      <c r="FC48" s="126"/>
      <c r="FD48" s="126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10"/>
      <c r="FR48" s="110"/>
      <c r="FS48" s="57"/>
      <c r="FT48" s="412"/>
      <c r="FU48" s="47"/>
      <c r="FV48" s="48">
        <f t="shared" si="68"/>
        <v>0</v>
      </c>
      <c r="FW48" s="48">
        <f t="shared" si="69"/>
        <v>0</v>
      </c>
      <c r="FX48" s="48">
        <f t="shared" si="70"/>
        <v>0</v>
      </c>
      <c r="FY48" s="48">
        <f t="shared" si="71"/>
        <v>0</v>
      </c>
      <c r="FZ48" s="48">
        <f t="shared" si="72"/>
        <v>0</v>
      </c>
      <c r="GA48" s="48">
        <f t="shared" si="73"/>
        <v>0</v>
      </c>
      <c r="GB48" s="48">
        <f t="shared" si="74"/>
        <v>0</v>
      </c>
      <c r="GC48" s="48">
        <f t="shared" si="75"/>
        <v>0</v>
      </c>
      <c r="GD48" s="48">
        <f t="shared" si="76"/>
        <v>0</v>
      </c>
      <c r="GE48" s="48">
        <f t="shared" si="77"/>
        <v>0</v>
      </c>
      <c r="GF48" s="48">
        <f t="shared" si="78"/>
        <v>0</v>
      </c>
      <c r="GG48" s="48">
        <f t="shared" si="79"/>
        <v>0</v>
      </c>
      <c r="GH48" s="48">
        <f t="shared" si="80"/>
        <v>0</v>
      </c>
      <c r="GI48" s="48">
        <f t="shared" si="81"/>
        <v>0</v>
      </c>
      <c r="GJ48" s="48">
        <f t="shared" si="82"/>
        <v>0</v>
      </c>
      <c r="GK48" s="48">
        <f t="shared" si="83"/>
        <v>0</v>
      </c>
      <c r="GL48" s="48">
        <f t="shared" si="84"/>
        <v>0</v>
      </c>
      <c r="GM48" s="48">
        <f t="shared" si="85"/>
        <v>0</v>
      </c>
      <c r="GN48" s="48">
        <f t="shared" si="86"/>
        <v>0</v>
      </c>
      <c r="GO48" s="48">
        <f t="shared" si="87"/>
        <v>0</v>
      </c>
      <c r="GP48" s="48">
        <f t="shared" si="88"/>
        <v>0</v>
      </c>
      <c r="GQ48" s="48">
        <f t="shared" si="89"/>
        <v>0</v>
      </c>
      <c r="GR48" s="48">
        <f t="shared" si="90"/>
        <v>0</v>
      </c>
      <c r="GS48" s="48">
        <f t="shared" si="91"/>
        <v>0</v>
      </c>
      <c r="GT48" s="48">
        <f t="shared" si="92"/>
        <v>0</v>
      </c>
      <c r="GU48" s="48">
        <f t="shared" si="93"/>
        <v>0</v>
      </c>
      <c r="GV48" s="48">
        <f t="shared" si="94"/>
        <v>0</v>
      </c>
      <c r="GW48" s="48">
        <f t="shared" si="95"/>
        <v>0</v>
      </c>
      <c r="GX48" s="48">
        <f t="shared" si="96"/>
        <v>0</v>
      </c>
      <c r="GY48" s="48">
        <f t="shared" si="97"/>
        <v>0</v>
      </c>
      <c r="GZ48" s="48">
        <f t="shared" si="98"/>
        <v>0</v>
      </c>
      <c r="HA48" s="48">
        <f t="shared" si="99"/>
        <v>0</v>
      </c>
      <c r="HB48" s="48">
        <f t="shared" si="100"/>
        <v>0</v>
      </c>
      <c r="HC48" s="48">
        <f t="shared" si="101"/>
        <v>0</v>
      </c>
      <c r="HD48" s="48">
        <f t="shared" si="102"/>
        <v>0</v>
      </c>
      <c r="HE48" s="48">
        <f t="shared" si="103"/>
        <v>0</v>
      </c>
      <c r="HF48" s="48">
        <f t="shared" si="104"/>
        <v>0</v>
      </c>
      <c r="HG48" s="48">
        <f t="shared" si="105"/>
        <v>0</v>
      </c>
      <c r="HH48" s="48">
        <f t="shared" si="106"/>
        <v>0</v>
      </c>
      <c r="HI48" s="48">
        <f t="shared" si="107"/>
        <v>0</v>
      </c>
      <c r="HJ48" s="48">
        <f t="shared" si="108"/>
        <v>0</v>
      </c>
      <c r="HK48" s="48">
        <f t="shared" si="109"/>
        <v>0</v>
      </c>
      <c r="HL48" s="48">
        <f t="shared" si="110"/>
        <v>0</v>
      </c>
      <c r="HM48" s="48">
        <f t="shared" si="111"/>
        <v>0</v>
      </c>
      <c r="HN48" s="48">
        <f t="shared" si="112"/>
        <v>0</v>
      </c>
      <c r="HO48" s="48">
        <f t="shared" si="113"/>
        <v>0</v>
      </c>
      <c r="HP48" s="48">
        <f t="shared" si="114"/>
        <v>0</v>
      </c>
      <c r="HQ48" s="48">
        <f t="shared" si="115"/>
        <v>0</v>
      </c>
      <c r="HR48" s="48">
        <f t="shared" si="116"/>
        <v>0</v>
      </c>
      <c r="HS48" s="48">
        <f t="shared" si="117"/>
        <v>0</v>
      </c>
      <c r="HT48" s="48">
        <f t="shared" si="118"/>
        <v>0</v>
      </c>
      <c r="HU48" s="48">
        <f t="shared" si="119"/>
        <v>0</v>
      </c>
      <c r="HV48" s="48">
        <f t="shared" si="120"/>
        <v>0</v>
      </c>
      <c r="HW48" s="48">
        <f t="shared" si="121"/>
        <v>0</v>
      </c>
      <c r="HX48" s="48">
        <f t="shared" si="122"/>
        <v>0</v>
      </c>
      <c r="HY48" s="48">
        <f t="shared" si="123"/>
        <v>0</v>
      </c>
      <c r="HZ48" s="48">
        <f t="shared" si="124"/>
        <v>0</v>
      </c>
      <c r="IA48" s="48">
        <f t="shared" si="125"/>
        <v>0</v>
      </c>
      <c r="IB48" s="48">
        <f t="shared" si="126"/>
        <v>0</v>
      </c>
      <c r="IC48" s="48">
        <f t="shared" si="127"/>
        <v>0</v>
      </c>
      <c r="ID48" s="48">
        <f t="shared" si="128"/>
        <v>0</v>
      </c>
      <c r="IE48" s="48">
        <f t="shared" si="129"/>
        <v>0</v>
      </c>
      <c r="IF48" s="48">
        <f t="shared" si="130"/>
        <v>0</v>
      </c>
      <c r="IG48" s="48">
        <f t="shared" si="131"/>
        <v>0</v>
      </c>
      <c r="IH48" s="48">
        <f t="shared" si="132"/>
        <v>0</v>
      </c>
      <c r="II48" s="48">
        <f t="shared" si="133"/>
        <v>0</v>
      </c>
      <c r="IJ48" s="48">
        <f t="shared" si="134"/>
        <v>0</v>
      </c>
      <c r="IK48" s="48">
        <f t="shared" si="135"/>
        <v>0</v>
      </c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</row>
    <row r="49" spans="1:377" s="12" customFormat="1" ht="30" hidden="1" customHeight="1" x14ac:dyDescent="0.5">
      <c r="A49" s="32" t="s">
        <v>54</v>
      </c>
      <c r="B49" s="33">
        <v>46108</v>
      </c>
      <c r="C49" s="33" t="s">
        <v>49</v>
      </c>
      <c r="D49" s="313"/>
      <c r="E49" s="111"/>
      <c r="F49" s="111"/>
      <c r="G49" s="111"/>
      <c r="H49" s="111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328"/>
      <c r="AA49" s="115"/>
      <c r="AB49" s="115"/>
      <c r="AC49" s="115"/>
      <c r="AD49" s="115"/>
      <c r="AE49" s="115"/>
      <c r="AF49" s="131"/>
      <c r="AG49" s="115"/>
      <c r="AH49" s="115"/>
      <c r="AI49" s="350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363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363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363"/>
      <c r="DQ49" s="71"/>
      <c r="DR49" s="70"/>
      <c r="DS49" s="70"/>
      <c r="DT49" s="70"/>
      <c r="DU49" s="70"/>
      <c r="DV49" s="70"/>
      <c r="DW49" s="71"/>
      <c r="DX49" s="72"/>
      <c r="DY49" s="70"/>
      <c r="DZ49" s="70"/>
      <c r="EA49" s="70"/>
      <c r="EB49" s="70"/>
      <c r="EC49" s="71"/>
      <c r="ED49" s="70"/>
      <c r="EE49" s="70"/>
      <c r="EF49" s="70"/>
      <c r="EG49" s="71"/>
      <c r="EH49" s="70"/>
      <c r="EI49" s="71"/>
      <c r="EJ49" s="70"/>
      <c r="EK49" s="70"/>
      <c r="EL49" s="70"/>
      <c r="EM49" s="70"/>
      <c r="EN49" s="73"/>
      <c r="EO49" s="363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72"/>
      <c r="FB49" s="129"/>
      <c r="FC49" s="126"/>
      <c r="FD49" s="126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10"/>
      <c r="FR49" s="110"/>
      <c r="FS49" s="57"/>
      <c r="FT49" s="412"/>
      <c r="FU49" s="47"/>
      <c r="FV49" s="48">
        <f t="shared" si="68"/>
        <v>0</v>
      </c>
      <c r="FW49" s="48">
        <f t="shared" si="69"/>
        <v>0</v>
      </c>
      <c r="FX49" s="48">
        <f t="shared" si="70"/>
        <v>0</v>
      </c>
      <c r="FY49" s="48">
        <f t="shared" si="71"/>
        <v>0</v>
      </c>
      <c r="FZ49" s="48">
        <f t="shared" si="72"/>
        <v>0</v>
      </c>
      <c r="GA49" s="48">
        <f t="shared" si="73"/>
        <v>0</v>
      </c>
      <c r="GB49" s="48">
        <f t="shared" si="74"/>
        <v>0</v>
      </c>
      <c r="GC49" s="48">
        <f t="shared" si="75"/>
        <v>0</v>
      </c>
      <c r="GD49" s="48">
        <f t="shared" si="76"/>
        <v>0</v>
      </c>
      <c r="GE49" s="48">
        <f t="shared" si="77"/>
        <v>0</v>
      </c>
      <c r="GF49" s="48">
        <f t="shared" si="78"/>
        <v>0</v>
      </c>
      <c r="GG49" s="48">
        <f t="shared" si="79"/>
        <v>0</v>
      </c>
      <c r="GH49" s="48">
        <f t="shared" si="80"/>
        <v>0</v>
      </c>
      <c r="GI49" s="48">
        <f t="shared" si="81"/>
        <v>0</v>
      </c>
      <c r="GJ49" s="48">
        <f t="shared" si="82"/>
        <v>0</v>
      </c>
      <c r="GK49" s="48">
        <f t="shared" si="83"/>
        <v>0</v>
      </c>
      <c r="GL49" s="48">
        <f t="shared" si="84"/>
        <v>0</v>
      </c>
      <c r="GM49" s="48">
        <f t="shared" si="85"/>
        <v>0</v>
      </c>
      <c r="GN49" s="48">
        <f t="shared" si="86"/>
        <v>0</v>
      </c>
      <c r="GO49" s="48">
        <f t="shared" si="87"/>
        <v>0</v>
      </c>
      <c r="GP49" s="48">
        <f t="shared" si="88"/>
        <v>0</v>
      </c>
      <c r="GQ49" s="48">
        <f t="shared" si="89"/>
        <v>0</v>
      </c>
      <c r="GR49" s="48">
        <f t="shared" si="90"/>
        <v>0</v>
      </c>
      <c r="GS49" s="48">
        <f t="shared" si="91"/>
        <v>0</v>
      </c>
      <c r="GT49" s="48">
        <f t="shared" si="92"/>
        <v>0</v>
      </c>
      <c r="GU49" s="48">
        <f t="shared" si="93"/>
        <v>0</v>
      </c>
      <c r="GV49" s="48">
        <f t="shared" si="94"/>
        <v>0</v>
      </c>
      <c r="GW49" s="48">
        <f t="shared" si="95"/>
        <v>0</v>
      </c>
      <c r="GX49" s="48">
        <f t="shared" si="96"/>
        <v>0</v>
      </c>
      <c r="GY49" s="48">
        <f t="shared" si="97"/>
        <v>0</v>
      </c>
      <c r="GZ49" s="48">
        <f t="shared" si="98"/>
        <v>0</v>
      </c>
      <c r="HA49" s="48">
        <f t="shared" si="99"/>
        <v>0</v>
      </c>
      <c r="HB49" s="48">
        <f t="shared" si="100"/>
        <v>0</v>
      </c>
      <c r="HC49" s="48">
        <f t="shared" si="101"/>
        <v>0</v>
      </c>
      <c r="HD49" s="48">
        <f t="shared" si="102"/>
        <v>0</v>
      </c>
      <c r="HE49" s="48">
        <f t="shared" si="103"/>
        <v>0</v>
      </c>
      <c r="HF49" s="48">
        <f t="shared" si="104"/>
        <v>0</v>
      </c>
      <c r="HG49" s="48">
        <f t="shared" si="105"/>
        <v>0</v>
      </c>
      <c r="HH49" s="48">
        <f t="shared" si="106"/>
        <v>0</v>
      </c>
      <c r="HI49" s="48">
        <f t="shared" si="107"/>
        <v>0</v>
      </c>
      <c r="HJ49" s="48">
        <f t="shared" si="108"/>
        <v>0</v>
      </c>
      <c r="HK49" s="48">
        <f t="shared" si="109"/>
        <v>0</v>
      </c>
      <c r="HL49" s="48">
        <f t="shared" si="110"/>
        <v>0</v>
      </c>
      <c r="HM49" s="48">
        <f t="shared" si="111"/>
        <v>0</v>
      </c>
      <c r="HN49" s="48">
        <f t="shared" si="112"/>
        <v>0</v>
      </c>
      <c r="HO49" s="48">
        <f t="shared" si="113"/>
        <v>0</v>
      </c>
      <c r="HP49" s="48">
        <f t="shared" si="114"/>
        <v>0</v>
      </c>
      <c r="HQ49" s="48">
        <f t="shared" si="115"/>
        <v>0</v>
      </c>
      <c r="HR49" s="48">
        <f t="shared" si="116"/>
        <v>0</v>
      </c>
      <c r="HS49" s="48">
        <f t="shared" si="117"/>
        <v>0</v>
      </c>
      <c r="HT49" s="48">
        <f t="shared" si="118"/>
        <v>0</v>
      </c>
      <c r="HU49" s="48">
        <f t="shared" si="119"/>
        <v>0</v>
      </c>
      <c r="HV49" s="48">
        <f t="shared" si="120"/>
        <v>0</v>
      </c>
      <c r="HW49" s="48">
        <f t="shared" si="121"/>
        <v>0</v>
      </c>
      <c r="HX49" s="48">
        <f t="shared" si="122"/>
        <v>0</v>
      </c>
      <c r="HY49" s="48">
        <f t="shared" si="123"/>
        <v>0</v>
      </c>
      <c r="HZ49" s="48">
        <f t="shared" si="124"/>
        <v>0</v>
      </c>
      <c r="IA49" s="48">
        <f t="shared" si="125"/>
        <v>0</v>
      </c>
      <c r="IB49" s="48">
        <f t="shared" si="126"/>
        <v>0</v>
      </c>
      <c r="IC49" s="48">
        <f t="shared" si="127"/>
        <v>0</v>
      </c>
      <c r="ID49" s="48">
        <f t="shared" si="128"/>
        <v>0</v>
      </c>
      <c r="IE49" s="48">
        <f t="shared" si="129"/>
        <v>0</v>
      </c>
      <c r="IF49" s="48">
        <f t="shared" si="130"/>
        <v>0</v>
      </c>
      <c r="IG49" s="48">
        <f t="shared" si="131"/>
        <v>0</v>
      </c>
      <c r="IH49" s="48">
        <f t="shared" si="132"/>
        <v>0</v>
      </c>
      <c r="II49" s="48">
        <f t="shared" si="133"/>
        <v>0</v>
      </c>
      <c r="IJ49" s="48">
        <f t="shared" si="134"/>
        <v>0</v>
      </c>
      <c r="IK49" s="48">
        <f t="shared" si="135"/>
        <v>0</v>
      </c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</row>
    <row r="50" spans="1:377" s="12" customFormat="1" ht="30" hidden="1" customHeight="1" x14ac:dyDescent="0.55000000000000004">
      <c r="A50" s="32"/>
      <c r="B50" s="33"/>
      <c r="C50" s="33" t="s">
        <v>50</v>
      </c>
      <c r="D50" s="313"/>
      <c r="E50" s="119"/>
      <c r="F50" s="119"/>
      <c r="G50" s="119"/>
      <c r="H50" s="119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329"/>
      <c r="AA50" s="115"/>
      <c r="AB50" s="115"/>
      <c r="AC50" s="115"/>
      <c r="AD50" s="115"/>
      <c r="AE50" s="115"/>
      <c r="AF50" s="131"/>
      <c r="AG50" s="115"/>
      <c r="AH50" s="131"/>
      <c r="AI50" s="351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363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363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363"/>
      <c r="DQ50" s="71"/>
      <c r="DR50" s="70"/>
      <c r="DS50" s="70"/>
      <c r="DT50" s="70"/>
      <c r="DU50" s="70"/>
      <c r="DV50" s="70"/>
      <c r="DW50" s="71"/>
      <c r="DX50" s="72"/>
      <c r="DY50" s="70"/>
      <c r="DZ50" s="70"/>
      <c r="EA50" s="70"/>
      <c r="EB50" s="70"/>
      <c r="EC50" s="71"/>
      <c r="ED50" s="70"/>
      <c r="EE50" s="70"/>
      <c r="EF50" s="70"/>
      <c r="EG50" s="71"/>
      <c r="EH50" s="70"/>
      <c r="EI50" s="71"/>
      <c r="EJ50" s="70"/>
      <c r="EK50" s="70"/>
      <c r="EL50" s="70"/>
      <c r="EM50" s="70"/>
      <c r="EN50" s="73"/>
      <c r="EO50" s="363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72"/>
      <c r="FB50" s="129"/>
      <c r="FC50" s="126"/>
      <c r="FD50" s="126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10"/>
      <c r="FR50" s="110"/>
      <c r="FS50" s="57"/>
      <c r="FT50" s="412"/>
      <c r="FU50" s="47"/>
      <c r="FV50" s="48">
        <f t="shared" si="68"/>
        <v>0</v>
      </c>
      <c r="FW50" s="48">
        <f t="shared" si="69"/>
        <v>0</v>
      </c>
      <c r="FX50" s="48">
        <f t="shared" si="70"/>
        <v>0</v>
      </c>
      <c r="FY50" s="48">
        <f t="shared" si="71"/>
        <v>0</v>
      </c>
      <c r="FZ50" s="48">
        <f t="shared" si="72"/>
        <v>0</v>
      </c>
      <c r="GA50" s="48">
        <f t="shared" si="73"/>
        <v>0</v>
      </c>
      <c r="GB50" s="48">
        <f t="shared" si="74"/>
        <v>0</v>
      </c>
      <c r="GC50" s="48">
        <f t="shared" si="75"/>
        <v>0</v>
      </c>
      <c r="GD50" s="48">
        <f t="shared" si="76"/>
        <v>0</v>
      </c>
      <c r="GE50" s="48">
        <f t="shared" si="77"/>
        <v>0</v>
      </c>
      <c r="GF50" s="48">
        <f t="shared" si="78"/>
        <v>0</v>
      </c>
      <c r="GG50" s="48">
        <f t="shared" si="79"/>
        <v>0</v>
      </c>
      <c r="GH50" s="48">
        <f t="shared" si="80"/>
        <v>0</v>
      </c>
      <c r="GI50" s="48">
        <f t="shared" si="81"/>
        <v>0</v>
      </c>
      <c r="GJ50" s="48">
        <f t="shared" si="82"/>
        <v>0</v>
      </c>
      <c r="GK50" s="48">
        <f t="shared" si="83"/>
        <v>0</v>
      </c>
      <c r="GL50" s="48">
        <f t="shared" si="84"/>
        <v>0</v>
      </c>
      <c r="GM50" s="48">
        <f t="shared" si="85"/>
        <v>0</v>
      </c>
      <c r="GN50" s="48">
        <f t="shared" si="86"/>
        <v>0</v>
      </c>
      <c r="GO50" s="48">
        <f t="shared" si="87"/>
        <v>0</v>
      </c>
      <c r="GP50" s="48">
        <f t="shared" si="88"/>
        <v>0</v>
      </c>
      <c r="GQ50" s="48">
        <f t="shared" si="89"/>
        <v>0</v>
      </c>
      <c r="GR50" s="48">
        <f t="shared" si="90"/>
        <v>0</v>
      </c>
      <c r="GS50" s="48">
        <f t="shared" si="91"/>
        <v>0</v>
      </c>
      <c r="GT50" s="48">
        <f t="shared" si="92"/>
        <v>0</v>
      </c>
      <c r="GU50" s="48">
        <f t="shared" si="93"/>
        <v>0</v>
      </c>
      <c r="GV50" s="48">
        <f t="shared" si="94"/>
        <v>0</v>
      </c>
      <c r="GW50" s="48">
        <f t="shared" si="95"/>
        <v>0</v>
      </c>
      <c r="GX50" s="48">
        <f t="shared" si="96"/>
        <v>0</v>
      </c>
      <c r="GY50" s="48">
        <f t="shared" si="97"/>
        <v>0</v>
      </c>
      <c r="GZ50" s="48">
        <f t="shared" si="98"/>
        <v>0</v>
      </c>
      <c r="HA50" s="48">
        <f t="shared" si="99"/>
        <v>0</v>
      </c>
      <c r="HB50" s="48">
        <f t="shared" si="100"/>
        <v>0</v>
      </c>
      <c r="HC50" s="48">
        <f t="shared" si="101"/>
        <v>0</v>
      </c>
      <c r="HD50" s="48">
        <f t="shared" si="102"/>
        <v>0</v>
      </c>
      <c r="HE50" s="48">
        <f t="shared" si="103"/>
        <v>0</v>
      </c>
      <c r="HF50" s="48">
        <f t="shared" si="104"/>
        <v>0</v>
      </c>
      <c r="HG50" s="48">
        <f t="shared" si="105"/>
        <v>0</v>
      </c>
      <c r="HH50" s="48">
        <f t="shared" si="106"/>
        <v>0</v>
      </c>
      <c r="HI50" s="48">
        <f t="shared" si="107"/>
        <v>0</v>
      </c>
      <c r="HJ50" s="48">
        <f t="shared" si="108"/>
        <v>0</v>
      </c>
      <c r="HK50" s="48">
        <f t="shared" si="109"/>
        <v>0</v>
      </c>
      <c r="HL50" s="48">
        <f t="shared" si="110"/>
        <v>0</v>
      </c>
      <c r="HM50" s="48">
        <f t="shared" si="111"/>
        <v>0</v>
      </c>
      <c r="HN50" s="48">
        <f t="shared" si="112"/>
        <v>0</v>
      </c>
      <c r="HO50" s="48">
        <f t="shared" si="113"/>
        <v>0</v>
      </c>
      <c r="HP50" s="48">
        <f t="shared" si="114"/>
        <v>0</v>
      </c>
      <c r="HQ50" s="48">
        <f t="shared" si="115"/>
        <v>0</v>
      </c>
      <c r="HR50" s="48">
        <f t="shared" si="116"/>
        <v>0</v>
      </c>
      <c r="HS50" s="48">
        <f t="shared" si="117"/>
        <v>0</v>
      </c>
      <c r="HT50" s="48">
        <f t="shared" si="118"/>
        <v>0</v>
      </c>
      <c r="HU50" s="48">
        <f t="shared" si="119"/>
        <v>0</v>
      </c>
      <c r="HV50" s="48">
        <f t="shared" si="120"/>
        <v>0</v>
      </c>
      <c r="HW50" s="48">
        <f t="shared" si="121"/>
        <v>0</v>
      </c>
      <c r="HX50" s="48">
        <f t="shared" si="122"/>
        <v>0</v>
      </c>
      <c r="HY50" s="48">
        <f t="shared" si="123"/>
        <v>0</v>
      </c>
      <c r="HZ50" s="48">
        <f t="shared" si="124"/>
        <v>0</v>
      </c>
      <c r="IA50" s="48">
        <f t="shared" si="125"/>
        <v>0</v>
      </c>
      <c r="IB50" s="48">
        <f t="shared" si="126"/>
        <v>0</v>
      </c>
      <c r="IC50" s="48">
        <f t="shared" si="127"/>
        <v>0</v>
      </c>
      <c r="ID50" s="48">
        <f t="shared" si="128"/>
        <v>0</v>
      </c>
      <c r="IE50" s="48">
        <f t="shared" si="129"/>
        <v>0</v>
      </c>
      <c r="IF50" s="48">
        <f t="shared" si="130"/>
        <v>0</v>
      </c>
      <c r="IG50" s="48">
        <f t="shared" si="131"/>
        <v>0</v>
      </c>
      <c r="IH50" s="48">
        <f t="shared" si="132"/>
        <v>0</v>
      </c>
      <c r="II50" s="48">
        <f t="shared" si="133"/>
        <v>0</v>
      </c>
      <c r="IJ50" s="48">
        <f t="shared" si="134"/>
        <v>0</v>
      </c>
      <c r="IK50" s="48">
        <f t="shared" si="135"/>
        <v>0</v>
      </c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</row>
    <row r="51" spans="1:377" s="12" customFormat="1" ht="30" hidden="1" customHeight="1" x14ac:dyDescent="0.55000000000000004">
      <c r="A51" s="32" t="s">
        <v>55</v>
      </c>
      <c r="B51" s="33">
        <v>46109</v>
      </c>
      <c r="C51" s="33"/>
      <c r="D51" s="313"/>
      <c r="E51" s="119"/>
      <c r="F51" s="119"/>
      <c r="G51" s="119"/>
      <c r="H51" s="119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329"/>
      <c r="AA51" s="115"/>
      <c r="AB51" s="115"/>
      <c r="AC51" s="115"/>
      <c r="AD51" s="115"/>
      <c r="AE51" s="115"/>
      <c r="AF51" s="131"/>
      <c r="AG51" s="115"/>
      <c r="AH51" s="131"/>
      <c r="AI51" s="351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363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363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70"/>
      <c r="DO51" s="70"/>
      <c r="DP51" s="363"/>
      <c r="DQ51" s="71"/>
      <c r="DR51" s="70"/>
      <c r="DS51" s="70"/>
      <c r="DT51" s="70"/>
      <c r="DU51" s="70"/>
      <c r="DV51" s="70"/>
      <c r="DW51" s="71"/>
      <c r="DX51" s="72"/>
      <c r="DY51" s="70"/>
      <c r="DZ51" s="70"/>
      <c r="EA51" s="70"/>
      <c r="EB51" s="70"/>
      <c r="EC51" s="71"/>
      <c r="ED51" s="70"/>
      <c r="EE51" s="70"/>
      <c r="EF51" s="70"/>
      <c r="EG51" s="71"/>
      <c r="EH51" s="70"/>
      <c r="EI51" s="71"/>
      <c r="EJ51" s="70"/>
      <c r="EK51" s="70"/>
      <c r="EL51" s="70"/>
      <c r="EM51" s="70"/>
      <c r="EN51" s="73"/>
      <c r="EO51" s="363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72"/>
      <c r="FB51" s="129"/>
      <c r="FC51" s="126"/>
      <c r="FD51" s="126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10"/>
      <c r="FR51" s="110"/>
      <c r="FS51" s="57"/>
      <c r="FT51" s="412"/>
      <c r="FU51" s="47"/>
      <c r="FV51" s="48">
        <f t="shared" si="68"/>
        <v>0</v>
      </c>
      <c r="FW51" s="48">
        <f t="shared" si="69"/>
        <v>0</v>
      </c>
      <c r="FX51" s="48">
        <f t="shared" si="70"/>
        <v>0</v>
      </c>
      <c r="FY51" s="48">
        <f t="shared" si="71"/>
        <v>0</v>
      </c>
      <c r="FZ51" s="48">
        <f t="shared" si="72"/>
        <v>0</v>
      </c>
      <c r="GA51" s="48">
        <f t="shared" si="73"/>
        <v>0</v>
      </c>
      <c r="GB51" s="48">
        <f t="shared" si="74"/>
        <v>0</v>
      </c>
      <c r="GC51" s="48">
        <f t="shared" si="75"/>
        <v>0</v>
      </c>
      <c r="GD51" s="48">
        <f t="shared" si="76"/>
        <v>0</v>
      </c>
      <c r="GE51" s="48">
        <f t="shared" si="77"/>
        <v>0</v>
      </c>
      <c r="GF51" s="48">
        <f t="shared" si="78"/>
        <v>0</v>
      </c>
      <c r="GG51" s="48">
        <f t="shared" si="79"/>
        <v>0</v>
      </c>
      <c r="GH51" s="48">
        <f t="shared" si="80"/>
        <v>0</v>
      </c>
      <c r="GI51" s="48">
        <f t="shared" si="81"/>
        <v>0</v>
      </c>
      <c r="GJ51" s="48">
        <f t="shared" si="82"/>
        <v>0</v>
      </c>
      <c r="GK51" s="48">
        <f t="shared" si="83"/>
        <v>0</v>
      </c>
      <c r="GL51" s="48">
        <f t="shared" si="84"/>
        <v>0</v>
      </c>
      <c r="GM51" s="48">
        <f t="shared" si="85"/>
        <v>0</v>
      </c>
      <c r="GN51" s="48">
        <f t="shared" si="86"/>
        <v>0</v>
      </c>
      <c r="GO51" s="48">
        <f t="shared" si="87"/>
        <v>0</v>
      </c>
      <c r="GP51" s="48">
        <f t="shared" si="88"/>
        <v>0</v>
      </c>
      <c r="GQ51" s="48">
        <f t="shared" si="89"/>
        <v>0</v>
      </c>
      <c r="GR51" s="48">
        <f t="shared" si="90"/>
        <v>0</v>
      </c>
      <c r="GS51" s="48">
        <f t="shared" si="91"/>
        <v>0</v>
      </c>
      <c r="GT51" s="48">
        <f t="shared" si="92"/>
        <v>0</v>
      </c>
      <c r="GU51" s="48">
        <f t="shared" si="93"/>
        <v>0</v>
      </c>
      <c r="GV51" s="48">
        <f t="shared" si="94"/>
        <v>0</v>
      </c>
      <c r="GW51" s="48">
        <f t="shared" si="95"/>
        <v>0</v>
      </c>
      <c r="GX51" s="48">
        <f t="shared" si="96"/>
        <v>0</v>
      </c>
      <c r="GY51" s="48">
        <f t="shared" si="97"/>
        <v>0</v>
      </c>
      <c r="GZ51" s="48">
        <f t="shared" si="98"/>
        <v>0</v>
      </c>
      <c r="HA51" s="48">
        <f t="shared" si="99"/>
        <v>0</v>
      </c>
      <c r="HB51" s="48">
        <f t="shared" si="100"/>
        <v>0</v>
      </c>
      <c r="HC51" s="48">
        <f t="shared" si="101"/>
        <v>0</v>
      </c>
      <c r="HD51" s="48">
        <f t="shared" si="102"/>
        <v>0</v>
      </c>
      <c r="HE51" s="48">
        <f t="shared" si="103"/>
        <v>0</v>
      </c>
      <c r="HF51" s="48">
        <f t="shared" si="104"/>
        <v>0</v>
      </c>
      <c r="HG51" s="48">
        <f t="shared" si="105"/>
        <v>0</v>
      </c>
      <c r="HH51" s="48">
        <f t="shared" si="106"/>
        <v>0</v>
      </c>
      <c r="HI51" s="48">
        <f t="shared" si="107"/>
        <v>0</v>
      </c>
      <c r="HJ51" s="48">
        <f t="shared" si="108"/>
        <v>0</v>
      </c>
      <c r="HK51" s="48">
        <f t="shared" si="109"/>
        <v>0</v>
      </c>
      <c r="HL51" s="48">
        <f t="shared" si="110"/>
        <v>0</v>
      </c>
      <c r="HM51" s="48">
        <f t="shared" si="111"/>
        <v>0</v>
      </c>
      <c r="HN51" s="48">
        <f t="shared" si="112"/>
        <v>0</v>
      </c>
      <c r="HO51" s="48">
        <f t="shared" si="113"/>
        <v>0</v>
      </c>
      <c r="HP51" s="48">
        <f t="shared" si="114"/>
        <v>0</v>
      </c>
      <c r="HQ51" s="48">
        <f t="shared" si="115"/>
        <v>0</v>
      </c>
      <c r="HR51" s="48">
        <f t="shared" si="116"/>
        <v>0</v>
      </c>
      <c r="HS51" s="48">
        <f t="shared" si="117"/>
        <v>0</v>
      </c>
      <c r="HT51" s="48">
        <f t="shared" si="118"/>
        <v>0</v>
      </c>
      <c r="HU51" s="48">
        <f t="shared" si="119"/>
        <v>0</v>
      </c>
      <c r="HV51" s="48">
        <f t="shared" si="120"/>
        <v>0</v>
      </c>
      <c r="HW51" s="48">
        <f t="shared" si="121"/>
        <v>0</v>
      </c>
      <c r="HX51" s="48">
        <f t="shared" si="122"/>
        <v>0</v>
      </c>
      <c r="HY51" s="48">
        <f t="shared" si="123"/>
        <v>0</v>
      </c>
      <c r="HZ51" s="48">
        <f t="shared" si="124"/>
        <v>0</v>
      </c>
      <c r="IA51" s="48">
        <f t="shared" si="125"/>
        <v>0</v>
      </c>
      <c r="IB51" s="48">
        <f t="shared" si="126"/>
        <v>0</v>
      </c>
      <c r="IC51" s="48">
        <f t="shared" si="127"/>
        <v>0</v>
      </c>
      <c r="ID51" s="48">
        <f t="shared" si="128"/>
        <v>0</v>
      </c>
      <c r="IE51" s="48">
        <f t="shared" si="129"/>
        <v>0</v>
      </c>
      <c r="IF51" s="48">
        <f t="shared" si="130"/>
        <v>0</v>
      </c>
      <c r="IG51" s="48">
        <f t="shared" si="131"/>
        <v>0</v>
      </c>
      <c r="IH51" s="48">
        <f t="shared" si="132"/>
        <v>0</v>
      </c>
      <c r="II51" s="48">
        <f t="shared" si="133"/>
        <v>0</v>
      </c>
      <c r="IJ51" s="48">
        <f t="shared" si="134"/>
        <v>0</v>
      </c>
      <c r="IK51" s="48">
        <f t="shared" si="135"/>
        <v>0</v>
      </c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</row>
    <row r="52" spans="1:377" s="12" customFormat="1" ht="30" hidden="1" customHeight="1" x14ac:dyDescent="0.55000000000000004">
      <c r="A52" s="32" t="s">
        <v>56</v>
      </c>
      <c r="B52" s="33">
        <v>46110</v>
      </c>
      <c r="C52" s="33"/>
      <c r="D52" s="313"/>
      <c r="E52" s="119"/>
      <c r="F52" s="119"/>
      <c r="G52" s="119"/>
      <c r="H52" s="119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329"/>
      <c r="AA52" s="115"/>
      <c r="AB52" s="115"/>
      <c r="AC52" s="115"/>
      <c r="AD52" s="115"/>
      <c r="AE52" s="115"/>
      <c r="AF52" s="131"/>
      <c r="AG52" s="115"/>
      <c r="AH52" s="131"/>
      <c r="AI52" s="351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363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363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363"/>
      <c r="DQ52" s="71"/>
      <c r="DR52" s="70"/>
      <c r="DS52" s="70"/>
      <c r="DT52" s="70"/>
      <c r="DU52" s="70"/>
      <c r="DV52" s="70"/>
      <c r="DW52" s="71"/>
      <c r="DX52" s="72"/>
      <c r="DY52" s="70"/>
      <c r="DZ52" s="70"/>
      <c r="EA52" s="70"/>
      <c r="EB52" s="70"/>
      <c r="EC52" s="71"/>
      <c r="ED52" s="70"/>
      <c r="EE52" s="70"/>
      <c r="EF52" s="70"/>
      <c r="EG52" s="71"/>
      <c r="EH52" s="70"/>
      <c r="EI52" s="71"/>
      <c r="EJ52" s="70"/>
      <c r="EK52" s="70"/>
      <c r="EL52" s="70"/>
      <c r="EM52" s="70"/>
      <c r="EN52" s="73"/>
      <c r="EO52" s="363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72"/>
      <c r="FB52" s="129"/>
      <c r="FC52" s="126"/>
      <c r="FD52" s="126"/>
      <c r="FE52" s="108"/>
      <c r="FF52" s="108"/>
      <c r="FG52" s="127"/>
      <c r="FH52" s="108"/>
      <c r="FI52" s="108"/>
      <c r="FJ52" s="108"/>
      <c r="FK52" s="108"/>
      <c r="FL52" s="108"/>
      <c r="FM52" s="108"/>
      <c r="FN52" s="108"/>
      <c r="FO52" s="108"/>
      <c r="FP52" s="108"/>
      <c r="FQ52" s="110"/>
      <c r="FR52" s="110"/>
      <c r="FS52" s="57"/>
      <c r="FT52" s="412"/>
      <c r="FU52" s="47"/>
      <c r="FV52" s="48">
        <f t="shared" si="68"/>
        <v>0</v>
      </c>
      <c r="FW52" s="48">
        <f t="shared" si="69"/>
        <v>0</v>
      </c>
      <c r="FX52" s="48">
        <f t="shared" si="70"/>
        <v>0</v>
      </c>
      <c r="FY52" s="48">
        <f t="shared" si="71"/>
        <v>0</v>
      </c>
      <c r="FZ52" s="48">
        <f t="shared" si="72"/>
        <v>0</v>
      </c>
      <c r="GA52" s="48">
        <f t="shared" si="73"/>
        <v>0</v>
      </c>
      <c r="GB52" s="48">
        <f t="shared" si="74"/>
        <v>0</v>
      </c>
      <c r="GC52" s="48">
        <f t="shared" si="75"/>
        <v>0</v>
      </c>
      <c r="GD52" s="48">
        <f t="shared" si="76"/>
        <v>0</v>
      </c>
      <c r="GE52" s="48">
        <f t="shared" si="77"/>
        <v>0</v>
      </c>
      <c r="GF52" s="48">
        <f t="shared" si="78"/>
        <v>0</v>
      </c>
      <c r="GG52" s="48">
        <f t="shared" si="79"/>
        <v>0</v>
      </c>
      <c r="GH52" s="48">
        <f t="shared" si="80"/>
        <v>0</v>
      </c>
      <c r="GI52" s="48">
        <f t="shared" si="81"/>
        <v>0</v>
      </c>
      <c r="GJ52" s="48">
        <f t="shared" si="82"/>
        <v>0</v>
      </c>
      <c r="GK52" s="48">
        <f t="shared" si="83"/>
        <v>0</v>
      </c>
      <c r="GL52" s="48">
        <f t="shared" si="84"/>
        <v>0</v>
      </c>
      <c r="GM52" s="48">
        <f t="shared" si="85"/>
        <v>0</v>
      </c>
      <c r="GN52" s="48">
        <f t="shared" si="86"/>
        <v>0</v>
      </c>
      <c r="GO52" s="48">
        <f t="shared" si="87"/>
        <v>0</v>
      </c>
      <c r="GP52" s="48">
        <f t="shared" si="88"/>
        <v>0</v>
      </c>
      <c r="GQ52" s="48">
        <f t="shared" si="89"/>
        <v>0</v>
      </c>
      <c r="GR52" s="48">
        <f t="shared" si="90"/>
        <v>0</v>
      </c>
      <c r="GS52" s="48">
        <f t="shared" si="91"/>
        <v>0</v>
      </c>
      <c r="GT52" s="48">
        <f t="shared" si="92"/>
        <v>0</v>
      </c>
      <c r="GU52" s="48">
        <f t="shared" si="93"/>
        <v>0</v>
      </c>
      <c r="GV52" s="48">
        <f t="shared" si="94"/>
        <v>0</v>
      </c>
      <c r="GW52" s="48">
        <f t="shared" si="95"/>
        <v>0</v>
      </c>
      <c r="GX52" s="48">
        <f t="shared" si="96"/>
        <v>0</v>
      </c>
      <c r="GY52" s="48">
        <f t="shared" si="97"/>
        <v>0</v>
      </c>
      <c r="GZ52" s="48">
        <f t="shared" si="98"/>
        <v>0</v>
      </c>
      <c r="HA52" s="48">
        <f t="shared" si="99"/>
        <v>0</v>
      </c>
      <c r="HB52" s="48">
        <f t="shared" si="100"/>
        <v>0</v>
      </c>
      <c r="HC52" s="48">
        <f t="shared" si="101"/>
        <v>0</v>
      </c>
      <c r="HD52" s="48">
        <f t="shared" si="102"/>
        <v>0</v>
      </c>
      <c r="HE52" s="48">
        <f t="shared" si="103"/>
        <v>0</v>
      </c>
      <c r="HF52" s="48">
        <f t="shared" si="104"/>
        <v>0</v>
      </c>
      <c r="HG52" s="48">
        <f t="shared" si="105"/>
        <v>0</v>
      </c>
      <c r="HH52" s="48">
        <f t="shared" si="106"/>
        <v>0</v>
      </c>
      <c r="HI52" s="48">
        <f t="shared" si="107"/>
        <v>0</v>
      </c>
      <c r="HJ52" s="48">
        <f t="shared" si="108"/>
        <v>0</v>
      </c>
      <c r="HK52" s="48">
        <f t="shared" si="109"/>
        <v>0</v>
      </c>
      <c r="HL52" s="48">
        <f t="shared" si="110"/>
        <v>0</v>
      </c>
      <c r="HM52" s="48">
        <f t="shared" si="111"/>
        <v>0</v>
      </c>
      <c r="HN52" s="48">
        <f t="shared" si="112"/>
        <v>0</v>
      </c>
      <c r="HO52" s="48">
        <f t="shared" si="113"/>
        <v>0</v>
      </c>
      <c r="HP52" s="48">
        <f t="shared" si="114"/>
        <v>0</v>
      </c>
      <c r="HQ52" s="48">
        <f t="shared" si="115"/>
        <v>0</v>
      </c>
      <c r="HR52" s="48">
        <f t="shared" si="116"/>
        <v>0</v>
      </c>
      <c r="HS52" s="48">
        <f t="shared" si="117"/>
        <v>0</v>
      </c>
      <c r="HT52" s="48">
        <f t="shared" si="118"/>
        <v>0</v>
      </c>
      <c r="HU52" s="48">
        <f t="shared" si="119"/>
        <v>0</v>
      </c>
      <c r="HV52" s="48">
        <f t="shared" si="120"/>
        <v>0</v>
      </c>
      <c r="HW52" s="48">
        <f t="shared" si="121"/>
        <v>0</v>
      </c>
      <c r="HX52" s="48">
        <f t="shared" si="122"/>
        <v>0</v>
      </c>
      <c r="HY52" s="48">
        <f t="shared" si="123"/>
        <v>0</v>
      </c>
      <c r="HZ52" s="48">
        <f t="shared" si="124"/>
        <v>0</v>
      </c>
      <c r="IA52" s="48">
        <f t="shared" si="125"/>
        <v>0</v>
      </c>
      <c r="IB52" s="48">
        <f t="shared" si="126"/>
        <v>0</v>
      </c>
      <c r="IC52" s="48">
        <f t="shared" si="127"/>
        <v>0</v>
      </c>
      <c r="ID52" s="48">
        <f t="shared" si="128"/>
        <v>0</v>
      </c>
      <c r="IE52" s="48">
        <f t="shared" si="129"/>
        <v>0</v>
      </c>
      <c r="IF52" s="48">
        <f t="shared" si="130"/>
        <v>0</v>
      </c>
      <c r="IG52" s="48">
        <f t="shared" si="131"/>
        <v>0</v>
      </c>
      <c r="IH52" s="48">
        <f t="shared" si="132"/>
        <v>0</v>
      </c>
      <c r="II52" s="48">
        <f t="shared" si="133"/>
        <v>0</v>
      </c>
      <c r="IJ52" s="48">
        <f t="shared" si="134"/>
        <v>0</v>
      </c>
      <c r="IK52" s="48">
        <f t="shared" si="135"/>
        <v>0</v>
      </c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</row>
    <row r="53" spans="1:377" s="12" customFormat="1" ht="30" hidden="1" customHeight="1" x14ac:dyDescent="0.55000000000000004">
      <c r="A53" s="32" t="s">
        <v>48</v>
      </c>
      <c r="B53" s="33">
        <v>46111</v>
      </c>
      <c r="C53" s="33" t="s">
        <v>49</v>
      </c>
      <c r="D53" s="313"/>
      <c r="E53" s="119"/>
      <c r="F53" s="119"/>
      <c r="G53" s="119"/>
      <c r="H53" s="119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329"/>
      <c r="AA53" s="113"/>
      <c r="AB53" s="113"/>
      <c r="AC53" s="113"/>
      <c r="AD53" s="113"/>
      <c r="AE53" s="113"/>
      <c r="AF53" s="113"/>
      <c r="AG53" s="113"/>
      <c r="AH53" s="113"/>
      <c r="AI53" s="349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364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83"/>
      <c r="CS53" s="83"/>
      <c r="CT53" s="83"/>
      <c r="CU53" s="83"/>
      <c r="CV53" s="83"/>
      <c r="CW53" s="83"/>
      <c r="CX53" s="83"/>
      <c r="CY53" s="364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364"/>
      <c r="DQ53" s="53"/>
      <c r="DR53" s="52"/>
      <c r="DS53" s="52"/>
      <c r="DT53" s="52"/>
      <c r="DU53" s="52"/>
      <c r="DV53" s="52"/>
      <c r="DW53" s="53"/>
      <c r="DX53" s="54"/>
      <c r="DY53" s="52"/>
      <c r="DZ53" s="52"/>
      <c r="EA53" s="52"/>
      <c r="EB53" s="52"/>
      <c r="EC53" s="53"/>
      <c r="ED53" s="52"/>
      <c r="EE53" s="52"/>
      <c r="EF53" s="52"/>
      <c r="EG53" s="53"/>
      <c r="EH53" s="52"/>
      <c r="EI53" s="53"/>
      <c r="EJ53" s="52"/>
      <c r="EK53" s="52"/>
      <c r="EL53" s="52"/>
      <c r="EM53" s="52"/>
      <c r="EN53" s="85"/>
      <c r="EO53" s="364"/>
      <c r="EP53" s="83"/>
      <c r="EQ53" s="83"/>
      <c r="ER53" s="83"/>
      <c r="ES53" s="83"/>
      <c r="ET53" s="83"/>
      <c r="EU53" s="83"/>
      <c r="EV53" s="83"/>
      <c r="EW53" s="83"/>
      <c r="EX53" s="83"/>
      <c r="EY53" s="83"/>
      <c r="EZ53" s="83"/>
      <c r="FA53" s="674"/>
      <c r="FB53" s="133"/>
      <c r="FC53" s="127"/>
      <c r="FD53" s="127"/>
      <c r="FE53" s="127"/>
      <c r="FF53" s="127"/>
      <c r="FG53" s="127"/>
      <c r="FH53" s="127"/>
      <c r="FI53" s="127"/>
      <c r="FJ53" s="127"/>
      <c r="FK53" s="127"/>
      <c r="FL53" s="127"/>
      <c r="FM53" s="127"/>
      <c r="FN53" s="127"/>
      <c r="FO53" s="127"/>
      <c r="FP53" s="108"/>
      <c r="FQ53" s="110"/>
      <c r="FR53" s="110"/>
      <c r="FS53" s="57"/>
      <c r="FT53" s="412"/>
      <c r="FU53" s="47"/>
      <c r="FV53" s="48">
        <f t="shared" si="68"/>
        <v>0</v>
      </c>
      <c r="FW53" s="48">
        <f t="shared" si="69"/>
        <v>0</v>
      </c>
      <c r="FX53" s="48">
        <f t="shared" si="70"/>
        <v>0</v>
      </c>
      <c r="FY53" s="48">
        <f t="shared" si="71"/>
        <v>0</v>
      </c>
      <c r="FZ53" s="48">
        <f t="shared" si="72"/>
        <v>0</v>
      </c>
      <c r="GA53" s="48">
        <f t="shared" si="73"/>
        <v>0</v>
      </c>
      <c r="GB53" s="48">
        <f t="shared" si="74"/>
        <v>0</v>
      </c>
      <c r="GC53" s="48">
        <f t="shared" si="75"/>
        <v>0</v>
      </c>
      <c r="GD53" s="48">
        <f t="shared" si="76"/>
        <v>0</v>
      </c>
      <c r="GE53" s="48">
        <f t="shared" si="77"/>
        <v>0</v>
      </c>
      <c r="GF53" s="48">
        <f t="shared" si="78"/>
        <v>0</v>
      </c>
      <c r="GG53" s="48">
        <f t="shared" si="79"/>
        <v>0</v>
      </c>
      <c r="GH53" s="48">
        <f t="shared" si="80"/>
        <v>0</v>
      </c>
      <c r="GI53" s="48">
        <f t="shared" si="81"/>
        <v>0</v>
      </c>
      <c r="GJ53" s="48">
        <f t="shared" si="82"/>
        <v>0</v>
      </c>
      <c r="GK53" s="48">
        <f t="shared" si="83"/>
        <v>0</v>
      </c>
      <c r="GL53" s="48">
        <f t="shared" si="84"/>
        <v>0</v>
      </c>
      <c r="GM53" s="48">
        <f t="shared" si="85"/>
        <v>0</v>
      </c>
      <c r="GN53" s="48">
        <f t="shared" si="86"/>
        <v>0</v>
      </c>
      <c r="GO53" s="48">
        <f t="shared" si="87"/>
        <v>0</v>
      </c>
      <c r="GP53" s="48">
        <f t="shared" si="88"/>
        <v>0</v>
      </c>
      <c r="GQ53" s="48">
        <f t="shared" si="89"/>
        <v>0</v>
      </c>
      <c r="GR53" s="48">
        <f t="shared" si="90"/>
        <v>0</v>
      </c>
      <c r="GS53" s="48">
        <f t="shared" si="91"/>
        <v>0</v>
      </c>
      <c r="GT53" s="48">
        <f t="shared" si="92"/>
        <v>0</v>
      </c>
      <c r="GU53" s="48">
        <f t="shared" si="93"/>
        <v>0</v>
      </c>
      <c r="GV53" s="48">
        <f t="shared" si="94"/>
        <v>0</v>
      </c>
      <c r="GW53" s="48">
        <f t="shared" si="95"/>
        <v>0</v>
      </c>
      <c r="GX53" s="48">
        <f t="shared" si="96"/>
        <v>0</v>
      </c>
      <c r="GY53" s="48">
        <f t="shared" si="97"/>
        <v>0</v>
      </c>
      <c r="GZ53" s="48">
        <f t="shared" si="98"/>
        <v>0</v>
      </c>
      <c r="HA53" s="48">
        <f t="shared" si="99"/>
        <v>0</v>
      </c>
      <c r="HB53" s="48">
        <f t="shared" si="100"/>
        <v>0</v>
      </c>
      <c r="HC53" s="48">
        <f t="shared" si="101"/>
        <v>0</v>
      </c>
      <c r="HD53" s="48">
        <f t="shared" si="102"/>
        <v>0</v>
      </c>
      <c r="HE53" s="48">
        <f t="shared" si="103"/>
        <v>0</v>
      </c>
      <c r="HF53" s="48">
        <f t="shared" si="104"/>
        <v>0</v>
      </c>
      <c r="HG53" s="48">
        <f t="shared" si="105"/>
        <v>0</v>
      </c>
      <c r="HH53" s="48">
        <f t="shared" si="106"/>
        <v>0</v>
      </c>
      <c r="HI53" s="48">
        <f t="shared" si="107"/>
        <v>0</v>
      </c>
      <c r="HJ53" s="48">
        <f t="shared" si="108"/>
        <v>0</v>
      </c>
      <c r="HK53" s="48">
        <f t="shared" si="109"/>
        <v>0</v>
      </c>
      <c r="HL53" s="48">
        <f t="shared" si="110"/>
        <v>0</v>
      </c>
      <c r="HM53" s="48">
        <f t="shared" si="111"/>
        <v>0</v>
      </c>
      <c r="HN53" s="48">
        <f t="shared" si="112"/>
        <v>0</v>
      </c>
      <c r="HO53" s="48">
        <f t="shared" si="113"/>
        <v>0</v>
      </c>
      <c r="HP53" s="48">
        <f t="shared" si="114"/>
        <v>0</v>
      </c>
      <c r="HQ53" s="48">
        <f t="shared" si="115"/>
        <v>0</v>
      </c>
      <c r="HR53" s="48">
        <f t="shared" si="116"/>
        <v>0</v>
      </c>
      <c r="HS53" s="48">
        <f t="shared" si="117"/>
        <v>0</v>
      </c>
      <c r="HT53" s="48">
        <f t="shared" si="118"/>
        <v>0</v>
      </c>
      <c r="HU53" s="48">
        <f t="shared" si="119"/>
        <v>0</v>
      </c>
      <c r="HV53" s="48">
        <f t="shared" si="120"/>
        <v>0</v>
      </c>
      <c r="HW53" s="48">
        <f t="shared" si="121"/>
        <v>0</v>
      </c>
      <c r="HX53" s="48">
        <f t="shared" si="122"/>
        <v>0</v>
      </c>
      <c r="HY53" s="48">
        <f t="shared" si="123"/>
        <v>0</v>
      </c>
      <c r="HZ53" s="48">
        <f t="shared" si="124"/>
        <v>0</v>
      </c>
      <c r="IA53" s="48">
        <f t="shared" si="125"/>
        <v>0</v>
      </c>
      <c r="IB53" s="48">
        <f t="shared" si="126"/>
        <v>0</v>
      </c>
      <c r="IC53" s="48">
        <f t="shared" si="127"/>
        <v>0</v>
      </c>
      <c r="ID53" s="48">
        <f t="shared" si="128"/>
        <v>0</v>
      </c>
      <c r="IE53" s="48">
        <f t="shared" si="129"/>
        <v>0</v>
      </c>
      <c r="IF53" s="48">
        <f t="shared" si="130"/>
        <v>0</v>
      </c>
      <c r="IG53" s="48">
        <f t="shared" si="131"/>
        <v>0</v>
      </c>
      <c r="IH53" s="48">
        <f t="shared" si="132"/>
        <v>0</v>
      </c>
      <c r="II53" s="48">
        <f t="shared" si="133"/>
        <v>0</v>
      </c>
      <c r="IJ53" s="48">
        <f t="shared" si="134"/>
        <v>0</v>
      </c>
      <c r="IK53" s="48">
        <f t="shared" si="135"/>
        <v>0</v>
      </c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</row>
    <row r="54" spans="1:377" s="12" customFormat="1" ht="30" hidden="1" customHeight="1" x14ac:dyDescent="0.55000000000000004">
      <c r="A54" s="32"/>
      <c r="B54" s="33"/>
      <c r="C54" s="33" t="s">
        <v>50</v>
      </c>
      <c r="D54" s="313"/>
      <c r="E54" s="119"/>
      <c r="F54" s="119"/>
      <c r="G54" s="119"/>
      <c r="H54" s="119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329"/>
      <c r="AA54" s="115"/>
      <c r="AB54" s="113"/>
      <c r="AC54" s="113"/>
      <c r="AD54" s="113"/>
      <c r="AE54" s="113"/>
      <c r="AF54" s="113"/>
      <c r="AG54" s="113"/>
      <c r="AH54" s="113"/>
      <c r="AI54" s="349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364"/>
      <c r="BZ54" s="83"/>
      <c r="CA54" s="83"/>
      <c r="CB54" s="83"/>
      <c r="CC54" s="83"/>
      <c r="CD54" s="83"/>
      <c r="CE54" s="83"/>
      <c r="CF54" s="83"/>
      <c r="CG54" s="83"/>
      <c r="CH54" s="83"/>
      <c r="CI54" s="83"/>
      <c r="CJ54" s="83"/>
      <c r="CK54" s="83"/>
      <c r="CL54" s="83"/>
      <c r="CM54" s="83"/>
      <c r="CN54" s="83"/>
      <c r="CO54" s="83"/>
      <c r="CP54" s="83"/>
      <c r="CQ54" s="83"/>
      <c r="CR54" s="83"/>
      <c r="CS54" s="83"/>
      <c r="CT54" s="83"/>
      <c r="CU54" s="83"/>
      <c r="CV54" s="83"/>
      <c r="CW54" s="83"/>
      <c r="CX54" s="83"/>
      <c r="CY54" s="364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364"/>
      <c r="DQ54" s="53"/>
      <c r="DR54" s="52"/>
      <c r="DS54" s="52"/>
      <c r="DT54" s="52"/>
      <c r="DU54" s="52"/>
      <c r="DV54" s="52"/>
      <c r="DW54" s="53"/>
      <c r="DX54" s="54"/>
      <c r="DY54" s="52"/>
      <c r="DZ54" s="52"/>
      <c r="EA54" s="52"/>
      <c r="EB54" s="52"/>
      <c r="EC54" s="53"/>
      <c r="ED54" s="52"/>
      <c r="EE54" s="52"/>
      <c r="EF54" s="52"/>
      <c r="EG54" s="53"/>
      <c r="EH54" s="52"/>
      <c r="EI54" s="53"/>
      <c r="EJ54" s="52"/>
      <c r="EK54" s="52"/>
      <c r="EL54" s="52"/>
      <c r="EM54" s="52"/>
      <c r="EN54" s="85"/>
      <c r="EO54" s="364"/>
      <c r="EP54" s="83"/>
      <c r="EQ54" s="83"/>
      <c r="ER54" s="83"/>
      <c r="ES54" s="83"/>
      <c r="ET54" s="83"/>
      <c r="EU54" s="83"/>
      <c r="EV54" s="83"/>
      <c r="EW54" s="83"/>
      <c r="EX54" s="83"/>
      <c r="EY54" s="83"/>
      <c r="EZ54" s="83"/>
      <c r="FA54" s="674"/>
      <c r="FB54" s="133"/>
      <c r="FC54" s="127"/>
      <c r="FD54" s="127"/>
      <c r="FE54" s="127"/>
      <c r="FF54" s="127"/>
      <c r="FG54" s="127"/>
      <c r="FH54" s="127"/>
      <c r="FI54" s="127"/>
      <c r="FJ54" s="127"/>
      <c r="FK54" s="127"/>
      <c r="FL54" s="127"/>
      <c r="FM54" s="127"/>
      <c r="FN54" s="127"/>
      <c r="FO54" s="127"/>
      <c r="FP54" s="108"/>
      <c r="FQ54" s="110"/>
      <c r="FR54" s="110"/>
      <c r="FS54" s="57"/>
      <c r="FT54" s="412"/>
      <c r="FU54" s="47"/>
      <c r="FV54" s="48">
        <f t="shared" si="68"/>
        <v>0</v>
      </c>
      <c r="FW54" s="48">
        <f t="shared" si="69"/>
        <v>0</v>
      </c>
      <c r="FX54" s="48">
        <f t="shared" si="70"/>
        <v>0</v>
      </c>
      <c r="FY54" s="48">
        <f t="shared" si="71"/>
        <v>0</v>
      </c>
      <c r="FZ54" s="48">
        <f t="shared" si="72"/>
        <v>0</v>
      </c>
      <c r="GA54" s="48">
        <f t="shared" si="73"/>
        <v>0</v>
      </c>
      <c r="GB54" s="48">
        <f t="shared" si="74"/>
        <v>0</v>
      </c>
      <c r="GC54" s="48">
        <f t="shared" si="75"/>
        <v>0</v>
      </c>
      <c r="GD54" s="48">
        <f t="shared" si="76"/>
        <v>0</v>
      </c>
      <c r="GE54" s="48">
        <f t="shared" si="77"/>
        <v>0</v>
      </c>
      <c r="GF54" s="48">
        <f t="shared" si="78"/>
        <v>0</v>
      </c>
      <c r="GG54" s="48">
        <f t="shared" si="79"/>
        <v>0</v>
      </c>
      <c r="GH54" s="48">
        <f t="shared" si="80"/>
        <v>0</v>
      </c>
      <c r="GI54" s="48">
        <f t="shared" si="81"/>
        <v>0</v>
      </c>
      <c r="GJ54" s="48">
        <f t="shared" si="82"/>
        <v>0</v>
      </c>
      <c r="GK54" s="48">
        <f t="shared" si="83"/>
        <v>0</v>
      </c>
      <c r="GL54" s="48">
        <f t="shared" si="84"/>
        <v>0</v>
      </c>
      <c r="GM54" s="48">
        <f t="shared" si="85"/>
        <v>0</v>
      </c>
      <c r="GN54" s="48">
        <f t="shared" si="86"/>
        <v>0</v>
      </c>
      <c r="GO54" s="48">
        <f t="shared" si="87"/>
        <v>0</v>
      </c>
      <c r="GP54" s="48">
        <f t="shared" si="88"/>
        <v>0</v>
      </c>
      <c r="GQ54" s="48">
        <f t="shared" si="89"/>
        <v>0</v>
      </c>
      <c r="GR54" s="48">
        <f t="shared" si="90"/>
        <v>0</v>
      </c>
      <c r="GS54" s="48">
        <f t="shared" si="91"/>
        <v>0</v>
      </c>
      <c r="GT54" s="48">
        <f t="shared" si="92"/>
        <v>0</v>
      </c>
      <c r="GU54" s="48">
        <f t="shared" si="93"/>
        <v>0</v>
      </c>
      <c r="GV54" s="48">
        <f t="shared" si="94"/>
        <v>0</v>
      </c>
      <c r="GW54" s="48">
        <f t="shared" si="95"/>
        <v>0</v>
      </c>
      <c r="GX54" s="48">
        <f t="shared" si="96"/>
        <v>0</v>
      </c>
      <c r="GY54" s="48">
        <f t="shared" si="97"/>
        <v>0</v>
      </c>
      <c r="GZ54" s="48">
        <f t="shared" si="98"/>
        <v>0</v>
      </c>
      <c r="HA54" s="48">
        <f t="shared" si="99"/>
        <v>0</v>
      </c>
      <c r="HB54" s="48">
        <f t="shared" si="100"/>
        <v>0</v>
      </c>
      <c r="HC54" s="48">
        <f t="shared" si="101"/>
        <v>0</v>
      </c>
      <c r="HD54" s="48">
        <f t="shared" si="102"/>
        <v>0</v>
      </c>
      <c r="HE54" s="48">
        <f t="shared" si="103"/>
        <v>0</v>
      </c>
      <c r="HF54" s="48">
        <f t="shared" si="104"/>
        <v>0</v>
      </c>
      <c r="HG54" s="48">
        <f t="shared" si="105"/>
        <v>0</v>
      </c>
      <c r="HH54" s="48">
        <f t="shared" si="106"/>
        <v>0</v>
      </c>
      <c r="HI54" s="48">
        <f t="shared" si="107"/>
        <v>0</v>
      </c>
      <c r="HJ54" s="48">
        <f t="shared" si="108"/>
        <v>0</v>
      </c>
      <c r="HK54" s="48">
        <f t="shared" si="109"/>
        <v>0</v>
      </c>
      <c r="HL54" s="48">
        <f t="shared" si="110"/>
        <v>0</v>
      </c>
      <c r="HM54" s="48">
        <f t="shared" si="111"/>
        <v>0</v>
      </c>
      <c r="HN54" s="48">
        <f t="shared" si="112"/>
        <v>0</v>
      </c>
      <c r="HO54" s="48">
        <f t="shared" si="113"/>
        <v>0</v>
      </c>
      <c r="HP54" s="48">
        <f t="shared" si="114"/>
        <v>0</v>
      </c>
      <c r="HQ54" s="48">
        <f t="shared" si="115"/>
        <v>0</v>
      </c>
      <c r="HR54" s="48">
        <f t="shared" si="116"/>
        <v>0</v>
      </c>
      <c r="HS54" s="48">
        <f t="shared" si="117"/>
        <v>0</v>
      </c>
      <c r="HT54" s="48">
        <f t="shared" si="118"/>
        <v>0</v>
      </c>
      <c r="HU54" s="48">
        <f t="shared" si="119"/>
        <v>0</v>
      </c>
      <c r="HV54" s="48">
        <f t="shared" si="120"/>
        <v>0</v>
      </c>
      <c r="HW54" s="48">
        <f t="shared" si="121"/>
        <v>0</v>
      </c>
      <c r="HX54" s="48">
        <f t="shared" si="122"/>
        <v>0</v>
      </c>
      <c r="HY54" s="48">
        <f t="shared" si="123"/>
        <v>0</v>
      </c>
      <c r="HZ54" s="48">
        <f t="shared" si="124"/>
        <v>0</v>
      </c>
      <c r="IA54" s="48">
        <f t="shared" si="125"/>
        <v>0</v>
      </c>
      <c r="IB54" s="48">
        <f t="shared" si="126"/>
        <v>0</v>
      </c>
      <c r="IC54" s="48">
        <f t="shared" si="127"/>
        <v>0</v>
      </c>
      <c r="ID54" s="48">
        <f t="shared" si="128"/>
        <v>0</v>
      </c>
      <c r="IE54" s="48">
        <f t="shared" si="129"/>
        <v>0</v>
      </c>
      <c r="IF54" s="48">
        <f t="shared" si="130"/>
        <v>0</v>
      </c>
      <c r="IG54" s="48">
        <f t="shared" si="131"/>
        <v>0</v>
      </c>
      <c r="IH54" s="48">
        <f t="shared" si="132"/>
        <v>0</v>
      </c>
      <c r="II54" s="48">
        <f t="shared" si="133"/>
        <v>0</v>
      </c>
      <c r="IJ54" s="48">
        <f t="shared" si="134"/>
        <v>0</v>
      </c>
      <c r="IK54" s="48">
        <f t="shared" si="135"/>
        <v>0</v>
      </c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</row>
    <row r="55" spans="1:377" s="12" customFormat="1" ht="30" hidden="1" customHeight="1" x14ac:dyDescent="0.55000000000000004">
      <c r="A55" s="32" t="s">
        <v>51</v>
      </c>
      <c r="B55" s="33">
        <v>46112</v>
      </c>
      <c r="C55" s="33" t="s">
        <v>49</v>
      </c>
      <c r="D55" s="313"/>
      <c r="E55" s="119"/>
      <c r="F55" s="119"/>
      <c r="G55" s="119"/>
      <c r="H55" s="119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329"/>
      <c r="AA55" s="113"/>
      <c r="AB55" s="113"/>
      <c r="AC55" s="113"/>
      <c r="AD55" s="113"/>
      <c r="AE55" s="113"/>
      <c r="AF55" s="113"/>
      <c r="AG55" s="113"/>
      <c r="AH55" s="113"/>
      <c r="AI55" s="349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364"/>
      <c r="BZ55" s="83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  <c r="CT55" s="83"/>
      <c r="CU55" s="83"/>
      <c r="CV55" s="83"/>
      <c r="CW55" s="83"/>
      <c r="CX55" s="83"/>
      <c r="CY55" s="364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364"/>
      <c r="DQ55" s="53"/>
      <c r="DR55" s="52"/>
      <c r="DS55" s="52"/>
      <c r="DT55" s="52"/>
      <c r="DU55" s="52"/>
      <c r="DV55" s="52"/>
      <c r="DW55" s="53"/>
      <c r="DX55" s="54"/>
      <c r="DY55" s="52"/>
      <c r="DZ55" s="52"/>
      <c r="EA55" s="52"/>
      <c r="EB55" s="52"/>
      <c r="EC55" s="53"/>
      <c r="ED55" s="52"/>
      <c r="EE55" s="52"/>
      <c r="EF55" s="52"/>
      <c r="EG55" s="53"/>
      <c r="EH55" s="52"/>
      <c r="EI55" s="53"/>
      <c r="EJ55" s="52"/>
      <c r="EK55" s="52"/>
      <c r="EL55" s="52"/>
      <c r="EM55" s="52"/>
      <c r="EN55" s="85"/>
      <c r="EO55" s="364"/>
      <c r="EP55" s="83"/>
      <c r="EQ55" s="83"/>
      <c r="ER55" s="83"/>
      <c r="ES55" s="83"/>
      <c r="ET55" s="83"/>
      <c r="EU55" s="83"/>
      <c r="EV55" s="83"/>
      <c r="EW55" s="83"/>
      <c r="EX55" s="83"/>
      <c r="EY55" s="83"/>
      <c r="EZ55" s="83"/>
      <c r="FA55" s="674"/>
      <c r="FB55" s="133"/>
      <c r="FC55" s="127"/>
      <c r="FD55" s="127"/>
      <c r="FE55" s="127"/>
      <c r="FF55" s="127"/>
      <c r="FG55" s="127"/>
      <c r="FH55" s="127"/>
      <c r="FI55" s="127"/>
      <c r="FJ55" s="127"/>
      <c r="FK55" s="127"/>
      <c r="FL55" s="127"/>
      <c r="FM55" s="127"/>
      <c r="FN55" s="127"/>
      <c r="FO55" s="127"/>
      <c r="FP55" s="108"/>
      <c r="FQ55" s="110"/>
      <c r="FR55" s="110"/>
      <c r="FS55" s="57"/>
      <c r="FT55" s="412"/>
      <c r="FU55" s="47"/>
      <c r="FV55" s="48">
        <f t="shared" si="68"/>
        <v>0</v>
      </c>
      <c r="FW55" s="48">
        <f t="shared" si="69"/>
        <v>0</v>
      </c>
      <c r="FX55" s="48">
        <f t="shared" si="70"/>
        <v>0</v>
      </c>
      <c r="FY55" s="48">
        <f t="shared" si="71"/>
        <v>0</v>
      </c>
      <c r="FZ55" s="48">
        <f t="shared" si="72"/>
        <v>0</v>
      </c>
      <c r="GA55" s="48">
        <f t="shared" si="73"/>
        <v>0</v>
      </c>
      <c r="GB55" s="48">
        <f t="shared" si="74"/>
        <v>0</v>
      </c>
      <c r="GC55" s="48">
        <f t="shared" si="75"/>
        <v>0</v>
      </c>
      <c r="GD55" s="48">
        <f t="shared" si="76"/>
        <v>0</v>
      </c>
      <c r="GE55" s="48">
        <f t="shared" si="77"/>
        <v>0</v>
      </c>
      <c r="GF55" s="48">
        <f t="shared" si="78"/>
        <v>0</v>
      </c>
      <c r="GG55" s="48">
        <f t="shared" si="79"/>
        <v>0</v>
      </c>
      <c r="GH55" s="48">
        <f t="shared" si="80"/>
        <v>0</v>
      </c>
      <c r="GI55" s="48">
        <f t="shared" si="81"/>
        <v>0</v>
      </c>
      <c r="GJ55" s="48">
        <f t="shared" si="82"/>
        <v>0</v>
      </c>
      <c r="GK55" s="48">
        <f t="shared" si="83"/>
        <v>0</v>
      </c>
      <c r="GL55" s="48">
        <f t="shared" si="84"/>
        <v>0</v>
      </c>
      <c r="GM55" s="48">
        <f t="shared" si="85"/>
        <v>0</v>
      </c>
      <c r="GN55" s="48">
        <f t="shared" si="86"/>
        <v>0</v>
      </c>
      <c r="GO55" s="48">
        <f t="shared" si="87"/>
        <v>0</v>
      </c>
      <c r="GP55" s="48">
        <f t="shared" si="88"/>
        <v>0</v>
      </c>
      <c r="GQ55" s="48">
        <f t="shared" si="89"/>
        <v>0</v>
      </c>
      <c r="GR55" s="48">
        <f t="shared" si="90"/>
        <v>0</v>
      </c>
      <c r="GS55" s="48">
        <f t="shared" si="91"/>
        <v>0</v>
      </c>
      <c r="GT55" s="48">
        <f t="shared" si="92"/>
        <v>0</v>
      </c>
      <c r="GU55" s="48">
        <f t="shared" si="93"/>
        <v>0</v>
      </c>
      <c r="GV55" s="48">
        <f t="shared" si="94"/>
        <v>0</v>
      </c>
      <c r="GW55" s="48">
        <f t="shared" si="95"/>
        <v>0</v>
      </c>
      <c r="GX55" s="48">
        <f t="shared" si="96"/>
        <v>0</v>
      </c>
      <c r="GY55" s="48">
        <f t="shared" si="97"/>
        <v>0</v>
      </c>
      <c r="GZ55" s="48">
        <f t="shared" si="98"/>
        <v>0</v>
      </c>
      <c r="HA55" s="48">
        <f t="shared" si="99"/>
        <v>0</v>
      </c>
      <c r="HB55" s="48">
        <f t="shared" si="100"/>
        <v>0</v>
      </c>
      <c r="HC55" s="48">
        <f t="shared" si="101"/>
        <v>0</v>
      </c>
      <c r="HD55" s="48">
        <f t="shared" si="102"/>
        <v>0</v>
      </c>
      <c r="HE55" s="48">
        <f t="shared" si="103"/>
        <v>0</v>
      </c>
      <c r="HF55" s="48">
        <f t="shared" si="104"/>
        <v>0</v>
      </c>
      <c r="HG55" s="48">
        <f t="shared" si="105"/>
        <v>0</v>
      </c>
      <c r="HH55" s="48">
        <f t="shared" si="106"/>
        <v>0</v>
      </c>
      <c r="HI55" s="48">
        <f t="shared" si="107"/>
        <v>0</v>
      </c>
      <c r="HJ55" s="48">
        <f t="shared" si="108"/>
        <v>0</v>
      </c>
      <c r="HK55" s="48">
        <f t="shared" si="109"/>
        <v>0</v>
      </c>
      <c r="HL55" s="48">
        <f t="shared" si="110"/>
        <v>0</v>
      </c>
      <c r="HM55" s="48">
        <f t="shared" si="111"/>
        <v>0</v>
      </c>
      <c r="HN55" s="48">
        <f t="shared" si="112"/>
        <v>0</v>
      </c>
      <c r="HO55" s="48">
        <f t="shared" si="113"/>
        <v>0</v>
      </c>
      <c r="HP55" s="48">
        <f t="shared" si="114"/>
        <v>0</v>
      </c>
      <c r="HQ55" s="48">
        <f t="shared" si="115"/>
        <v>0</v>
      </c>
      <c r="HR55" s="48">
        <f t="shared" si="116"/>
        <v>0</v>
      </c>
      <c r="HS55" s="48">
        <f t="shared" si="117"/>
        <v>0</v>
      </c>
      <c r="HT55" s="48">
        <f t="shared" si="118"/>
        <v>0</v>
      </c>
      <c r="HU55" s="48">
        <f t="shared" si="119"/>
        <v>0</v>
      </c>
      <c r="HV55" s="48">
        <f t="shared" si="120"/>
        <v>0</v>
      </c>
      <c r="HW55" s="48">
        <f t="shared" si="121"/>
        <v>0</v>
      </c>
      <c r="HX55" s="48">
        <f t="shared" si="122"/>
        <v>0</v>
      </c>
      <c r="HY55" s="48">
        <f t="shared" si="123"/>
        <v>0</v>
      </c>
      <c r="HZ55" s="48">
        <f t="shared" si="124"/>
        <v>0</v>
      </c>
      <c r="IA55" s="48">
        <f t="shared" si="125"/>
        <v>0</v>
      </c>
      <c r="IB55" s="48">
        <f t="shared" si="126"/>
        <v>0</v>
      </c>
      <c r="IC55" s="48">
        <f t="shared" si="127"/>
        <v>0</v>
      </c>
      <c r="ID55" s="48">
        <f t="shared" si="128"/>
        <v>0</v>
      </c>
      <c r="IE55" s="48">
        <f t="shared" si="129"/>
        <v>0</v>
      </c>
      <c r="IF55" s="48">
        <f t="shared" si="130"/>
        <v>0</v>
      </c>
      <c r="IG55" s="48">
        <f t="shared" si="131"/>
        <v>0</v>
      </c>
      <c r="IH55" s="48">
        <f t="shared" si="132"/>
        <v>0</v>
      </c>
      <c r="II55" s="48">
        <f t="shared" si="133"/>
        <v>0</v>
      </c>
      <c r="IJ55" s="48">
        <f t="shared" si="134"/>
        <v>0</v>
      </c>
      <c r="IK55" s="48">
        <f t="shared" si="135"/>
        <v>0</v>
      </c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</row>
    <row r="56" spans="1:377" s="12" customFormat="1" ht="30" hidden="1" customHeight="1" x14ac:dyDescent="0.55000000000000004">
      <c r="A56" s="32"/>
      <c r="B56" s="33"/>
      <c r="C56" s="33" t="s">
        <v>50</v>
      </c>
      <c r="D56" s="313"/>
      <c r="E56" s="119"/>
      <c r="F56" s="119"/>
      <c r="G56" s="119"/>
      <c r="H56" s="119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329"/>
      <c r="AA56" s="113"/>
      <c r="AB56" s="113"/>
      <c r="AC56" s="113"/>
      <c r="AD56" s="113"/>
      <c r="AE56" s="113"/>
      <c r="AF56" s="113"/>
      <c r="AG56" s="113"/>
      <c r="AH56" s="113"/>
      <c r="AI56" s="349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364"/>
      <c r="BZ56" s="83"/>
      <c r="CA56" s="83"/>
      <c r="CB56" s="83"/>
      <c r="CC56" s="83"/>
      <c r="CD56" s="83"/>
      <c r="CE56" s="83"/>
      <c r="CF56" s="83"/>
      <c r="CG56" s="83"/>
      <c r="CH56" s="83"/>
      <c r="CI56" s="83"/>
      <c r="CJ56" s="83"/>
      <c r="CK56" s="83"/>
      <c r="CL56" s="83"/>
      <c r="CM56" s="83"/>
      <c r="CN56" s="83"/>
      <c r="CO56" s="83"/>
      <c r="CP56" s="83"/>
      <c r="CQ56" s="83"/>
      <c r="CR56" s="83"/>
      <c r="CS56" s="83"/>
      <c r="CT56" s="83"/>
      <c r="CU56" s="83"/>
      <c r="CV56" s="83"/>
      <c r="CW56" s="83"/>
      <c r="CX56" s="83"/>
      <c r="CY56" s="364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364"/>
      <c r="DQ56" s="53"/>
      <c r="DR56" s="52"/>
      <c r="DS56" s="52"/>
      <c r="DT56" s="52"/>
      <c r="DU56" s="52"/>
      <c r="DV56" s="52"/>
      <c r="DW56" s="53"/>
      <c r="DX56" s="54"/>
      <c r="DY56" s="52"/>
      <c r="DZ56" s="52"/>
      <c r="EA56" s="52"/>
      <c r="EB56" s="52"/>
      <c r="EC56" s="53"/>
      <c r="ED56" s="52"/>
      <c r="EE56" s="52"/>
      <c r="EF56" s="52"/>
      <c r="EG56" s="53"/>
      <c r="EH56" s="52"/>
      <c r="EI56" s="53"/>
      <c r="EJ56" s="52"/>
      <c r="EK56" s="52"/>
      <c r="EL56" s="52"/>
      <c r="EM56" s="52"/>
      <c r="EN56" s="85"/>
      <c r="EO56" s="364"/>
      <c r="EP56" s="83"/>
      <c r="EQ56" s="83"/>
      <c r="ER56" s="83"/>
      <c r="ES56" s="83"/>
      <c r="ET56" s="83"/>
      <c r="EU56" s="83"/>
      <c r="EV56" s="83"/>
      <c r="EW56" s="83"/>
      <c r="EX56" s="83"/>
      <c r="EY56" s="83"/>
      <c r="EZ56" s="83"/>
      <c r="FA56" s="674"/>
      <c r="FB56" s="133"/>
      <c r="FC56" s="127"/>
      <c r="FD56" s="127"/>
      <c r="FE56" s="127"/>
      <c r="FF56" s="127"/>
      <c r="FG56" s="127"/>
      <c r="FH56" s="127"/>
      <c r="FI56" s="127"/>
      <c r="FJ56" s="127"/>
      <c r="FK56" s="127"/>
      <c r="FL56" s="127"/>
      <c r="FM56" s="127"/>
      <c r="FN56" s="127"/>
      <c r="FO56" s="127"/>
      <c r="FP56" s="108"/>
      <c r="FQ56" s="110"/>
      <c r="FR56" s="110"/>
      <c r="FS56" s="57"/>
      <c r="FT56" s="412"/>
      <c r="FU56" s="47"/>
      <c r="FV56" s="48">
        <f t="shared" si="68"/>
        <v>0</v>
      </c>
      <c r="FW56" s="48">
        <f t="shared" si="69"/>
        <v>0</v>
      </c>
      <c r="FX56" s="48">
        <f t="shared" si="70"/>
        <v>0</v>
      </c>
      <c r="FY56" s="48">
        <f t="shared" si="71"/>
        <v>0</v>
      </c>
      <c r="FZ56" s="48">
        <f t="shared" si="72"/>
        <v>0</v>
      </c>
      <c r="GA56" s="48">
        <f t="shared" si="73"/>
        <v>0</v>
      </c>
      <c r="GB56" s="48">
        <f t="shared" si="74"/>
        <v>0</v>
      </c>
      <c r="GC56" s="48">
        <f t="shared" si="75"/>
        <v>0</v>
      </c>
      <c r="GD56" s="48">
        <f t="shared" si="76"/>
        <v>0</v>
      </c>
      <c r="GE56" s="48">
        <f t="shared" si="77"/>
        <v>0</v>
      </c>
      <c r="GF56" s="48">
        <f t="shared" si="78"/>
        <v>0</v>
      </c>
      <c r="GG56" s="48">
        <f t="shared" si="79"/>
        <v>0</v>
      </c>
      <c r="GH56" s="48">
        <f t="shared" si="80"/>
        <v>0</v>
      </c>
      <c r="GI56" s="48">
        <f t="shared" si="81"/>
        <v>0</v>
      </c>
      <c r="GJ56" s="48">
        <f t="shared" si="82"/>
        <v>0</v>
      </c>
      <c r="GK56" s="48">
        <f t="shared" si="83"/>
        <v>0</v>
      </c>
      <c r="GL56" s="48">
        <f t="shared" si="84"/>
        <v>0</v>
      </c>
      <c r="GM56" s="48">
        <f t="shared" si="85"/>
        <v>0</v>
      </c>
      <c r="GN56" s="48">
        <f t="shared" si="86"/>
        <v>0</v>
      </c>
      <c r="GO56" s="48">
        <f t="shared" si="87"/>
        <v>0</v>
      </c>
      <c r="GP56" s="48">
        <f t="shared" si="88"/>
        <v>0</v>
      </c>
      <c r="GQ56" s="48">
        <f t="shared" si="89"/>
        <v>0</v>
      </c>
      <c r="GR56" s="48">
        <f t="shared" si="90"/>
        <v>0</v>
      </c>
      <c r="GS56" s="48">
        <f t="shared" si="91"/>
        <v>0</v>
      </c>
      <c r="GT56" s="48">
        <f t="shared" si="92"/>
        <v>0</v>
      </c>
      <c r="GU56" s="48">
        <f t="shared" si="93"/>
        <v>0</v>
      </c>
      <c r="GV56" s="48">
        <f t="shared" si="94"/>
        <v>0</v>
      </c>
      <c r="GW56" s="48">
        <f t="shared" si="95"/>
        <v>0</v>
      </c>
      <c r="GX56" s="48">
        <f t="shared" si="96"/>
        <v>0</v>
      </c>
      <c r="GY56" s="48">
        <f t="shared" si="97"/>
        <v>0</v>
      </c>
      <c r="GZ56" s="48">
        <f t="shared" si="98"/>
        <v>0</v>
      </c>
      <c r="HA56" s="48">
        <f t="shared" si="99"/>
        <v>0</v>
      </c>
      <c r="HB56" s="48">
        <f t="shared" si="100"/>
        <v>0</v>
      </c>
      <c r="HC56" s="48">
        <f t="shared" si="101"/>
        <v>0</v>
      </c>
      <c r="HD56" s="48">
        <f t="shared" si="102"/>
        <v>0</v>
      </c>
      <c r="HE56" s="48">
        <f t="shared" si="103"/>
        <v>0</v>
      </c>
      <c r="HF56" s="48">
        <f t="shared" si="104"/>
        <v>0</v>
      </c>
      <c r="HG56" s="48">
        <f t="shared" si="105"/>
        <v>0</v>
      </c>
      <c r="HH56" s="48">
        <f t="shared" si="106"/>
        <v>0</v>
      </c>
      <c r="HI56" s="48">
        <f t="shared" si="107"/>
        <v>0</v>
      </c>
      <c r="HJ56" s="48">
        <f t="shared" si="108"/>
        <v>0</v>
      </c>
      <c r="HK56" s="48">
        <f t="shared" si="109"/>
        <v>0</v>
      </c>
      <c r="HL56" s="48">
        <f t="shared" si="110"/>
        <v>0</v>
      </c>
      <c r="HM56" s="48">
        <f t="shared" si="111"/>
        <v>0</v>
      </c>
      <c r="HN56" s="48">
        <f t="shared" si="112"/>
        <v>0</v>
      </c>
      <c r="HO56" s="48">
        <f t="shared" si="113"/>
        <v>0</v>
      </c>
      <c r="HP56" s="48">
        <f t="shared" si="114"/>
        <v>0</v>
      </c>
      <c r="HQ56" s="48">
        <f t="shared" si="115"/>
        <v>0</v>
      </c>
      <c r="HR56" s="48">
        <f t="shared" si="116"/>
        <v>0</v>
      </c>
      <c r="HS56" s="48">
        <f t="shared" si="117"/>
        <v>0</v>
      </c>
      <c r="HT56" s="48">
        <f t="shared" si="118"/>
        <v>0</v>
      </c>
      <c r="HU56" s="48">
        <f t="shared" si="119"/>
        <v>0</v>
      </c>
      <c r="HV56" s="48">
        <f t="shared" si="120"/>
        <v>0</v>
      </c>
      <c r="HW56" s="48">
        <f t="shared" si="121"/>
        <v>0</v>
      </c>
      <c r="HX56" s="48">
        <f t="shared" si="122"/>
        <v>0</v>
      </c>
      <c r="HY56" s="48">
        <f t="shared" si="123"/>
        <v>0</v>
      </c>
      <c r="HZ56" s="48">
        <f t="shared" si="124"/>
        <v>0</v>
      </c>
      <c r="IA56" s="48">
        <f t="shared" si="125"/>
        <v>0</v>
      </c>
      <c r="IB56" s="48">
        <f t="shared" si="126"/>
        <v>0</v>
      </c>
      <c r="IC56" s="48">
        <f t="shared" si="127"/>
        <v>0</v>
      </c>
      <c r="ID56" s="48">
        <f t="shared" si="128"/>
        <v>0</v>
      </c>
      <c r="IE56" s="48">
        <f t="shared" si="129"/>
        <v>0</v>
      </c>
      <c r="IF56" s="48">
        <f t="shared" si="130"/>
        <v>0</v>
      </c>
      <c r="IG56" s="48">
        <f t="shared" si="131"/>
        <v>0</v>
      </c>
      <c r="IH56" s="48">
        <f t="shared" si="132"/>
        <v>0</v>
      </c>
      <c r="II56" s="48">
        <f t="shared" si="133"/>
        <v>0</v>
      </c>
      <c r="IJ56" s="48">
        <f t="shared" si="134"/>
        <v>0</v>
      </c>
      <c r="IK56" s="48">
        <f t="shared" si="135"/>
        <v>0</v>
      </c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</row>
    <row r="57" spans="1:377" s="12" customFormat="1" ht="30" hidden="1" customHeight="1" x14ac:dyDescent="0.55000000000000004">
      <c r="A57" s="32" t="s">
        <v>52</v>
      </c>
      <c r="B57" s="33">
        <v>46113</v>
      </c>
      <c r="C57" s="33" t="s">
        <v>49</v>
      </c>
      <c r="D57" s="313"/>
      <c r="E57" s="119"/>
      <c r="F57" s="119"/>
      <c r="G57" s="119"/>
      <c r="H57" s="119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329"/>
      <c r="AA57" s="113"/>
      <c r="AB57" s="113"/>
      <c r="AC57" s="113"/>
      <c r="AD57" s="113"/>
      <c r="AE57" s="113"/>
      <c r="AF57" s="113"/>
      <c r="AG57" s="113"/>
      <c r="AH57" s="113"/>
      <c r="AI57" s="349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364"/>
      <c r="BZ57" s="83"/>
      <c r="CA57" s="83"/>
      <c r="CB57" s="83"/>
      <c r="CC57" s="83"/>
      <c r="CD57" s="83"/>
      <c r="CE57" s="83"/>
      <c r="CF57" s="83"/>
      <c r="CG57" s="83"/>
      <c r="CH57" s="83"/>
      <c r="CI57" s="83"/>
      <c r="CJ57" s="83"/>
      <c r="CK57" s="83"/>
      <c r="CL57" s="83"/>
      <c r="CM57" s="83"/>
      <c r="CN57" s="83"/>
      <c r="CO57" s="83"/>
      <c r="CP57" s="83"/>
      <c r="CQ57" s="83"/>
      <c r="CR57" s="83"/>
      <c r="CS57" s="83"/>
      <c r="CT57" s="83"/>
      <c r="CU57" s="83"/>
      <c r="CV57" s="83"/>
      <c r="CW57" s="83"/>
      <c r="CX57" s="83"/>
      <c r="CY57" s="364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364"/>
      <c r="DQ57" s="53"/>
      <c r="DR57" s="52"/>
      <c r="DS57" s="52"/>
      <c r="DT57" s="52"/>
      <c r="DU57" s="52"/>
      <c r="DV57" s="52"/>
      <c r="DW57" s="53"/>
      <c r="DX57" s="54"/>
      <c r="DY57" s="52"/>
      <c r="DZ57" s="52"/>
      <c r="EA57" s="52"/>
      <c r="EB57" s="52"/>
      <c r="EC57" s="53"/>
      <c r="ED57" s="52"/>
      <c r="EE57" s="52"/>
      <c r="EF57" s="52"/>
      <c r="EG57" s="53"/>
      <c r="EH57" s="52"/>
      <c r="EI57" s="53"/>
      <c r="EJ57" s="52"/>
      <c r="EK57" s="52"/>
      <c r="EL57" s="52"/>
      <c r="EM57" s="52"/>
      <c r="EN57" s="85"/>
      <c r="EO57" s="364"/>
      <c r="EP57" s="83"/>
      <c r="EQ57" s="83"/>
      <c r="ER57" s="83"/>
      <c r="ES57" s="83"/>
      <c r="ET57" s="83"/>
      <c r="EU57" s="83"/>
      <c r="EV57" s="83"/>
      <c r="EW57" s="83"/>
      <c r="EX57" s="83"/>
      <c r="EY57" s="83"/>
      <c r="EZ57" s="83"/>
      <c r="FA57" s="674"/>
      <c r="FB57" s="133"/>
      <c r="FC57" s="127"/>
      <c r="FD57" s="127"/>
      <c r="FE57" s="127"/>
      <c r="FF57" s="127"/>
      <c r="FG57" s="127"/>
      <c r="FH57" s="127"/>
      <c r="FI57" s="127"/>
      <c r="FJ57" s="127"/>
      <c r="FK57" s="127"/>
      <c r="FL57" s="127"/>
      <c r="FM57" s="127"/>
      <c r="FN57" s="127"/>
      <c r="FO57" s="127"/>
      <c r="FP57" s="108"/>
      <c r="FQ57" s="110"/>
      <c r="FR57" s="110"/>
      <c r="FS57" s="57"/>
      <c r="FT57" s="412"/>
      <c r="FU57" s="47"/>
      <c r="FV57" s="48">
        <f t="shared" si="68"/>
        <v>0</v>
      </c>
      <c r="FW57" s="48">
        <f t="shared" si="69"/>
        <v>0</v>
      </c>
      <c r="FX57" s="48">
        <f t="shared" si="70"/>
        <v>0</v>
      </c>
      <c r="FY57" s="48">
        <f t="shared" si="71"/>
        <v>0</v>
      </c>
      <c r="FZ57" s="48">
        <f t="shared" si="72"/>
        <v>0</v>
      </c>
      <c r="GA57" s="48">
        <f t="shared" si="73"/>
        <v>0</v>
      </c>
      <c r="GB57" s="48">
        <f t="shared" si="74"/>
        <v>0</v>
      </c>
      <c r="GC57" s="48">
        <f t="shared" si="75"/>
        <v>0</v>
      </c>
      <c r="GD57" s="48">
        <f t="shared" si="76"/>
        <v>0</v>
      </c>
      <c r="GE57" s="48">
        <f t="shared" si="77"/>
        <v>0</v>
      </c>
      <c r="GF57" s="48">
        <f t="shared" si="78"/>
        <v>0</v>
      </c>
      <c r="GG57" s="48">
        <f t="shared" si="79"/>
        <v>0</v>
      </c>
      <c r="GH57" s="48">
        <f t="shared" si="80"/>
        <v>0</v>
      </c>
      <c r="GI57" s="48">
        <f t="shared" si="81"/>
        <v>0</v>
      </c>
      <c r="GJ57" s="48">
        <f t="shared" si="82"/>
        <v>0</v>
      </c>
      <c r="GK57" s="48">
        <f t="shared" si="83"/>
        <v>0</v>
      </c>
      <c r="GL57" s="48">
        <f t="shared" si="84"/>
        <v>0</v>
      </c>
      <c r="GM57" s="48">
        <f t="shared" si="85"/>
        <v>0</v>
      </c>
      <c r="GN57" s="48">
        <f t="shared" si="86"/>
        <v>0</v>
      </c>
      <c r="GO57" s="48">
        <f t="shared" si="87"/>
        <v>0</v>
      </c>
      <c r="GP57" s="48">
        <f t="shared" si="88"/>
        <v>0</v>
      </c>
      <c r="GQ57" s="48">
        <f t="shared" si="89"/>
        <v>0</v>
      </c>
      <c r="GR57" s="48">
        <f t="shared" si="90"/>
        <v>0</v>
      </c>
      <c r="GS57" s="48">
        <f t="shared" si="91"/>
        <v>0</v>
      </c>
      <c r="GT57" s="48">
        <f t="shared" si="92"/>
        <v>0</v>
      </c>
      <c r="GU57" s="48">
        <f t="shared" si="93"/>
        <v>0</v>
      </c>
      <c r="GV57" s="48">
        <f t="shared" si="94"/>
        <v>0</v>
      </c>
      <c r="GW57" s="48">
        <f t="shared" si="95"/>
        <v>0</v>
      </c>
      <c r="GX57" s="48">
        <f t="shared" si="96"/>
        <v>0</v>
      </c>
      <c r="GY57" s="48">
        <f t="shared" si="97"/>
        <v>0</v>
      </c>
      <c r="GZ57" s="48">
        <f t="shared" si="98"/>
        <v>0</v>
      </c>
      <c r="HA57" s="48">
        <f t="shared" si="99"/>
        <v>0</v>
      </c>
      <c r="HB57" s="48">
        <f t="shared" si="100"/>
        <v>0</v>
      </c>
      <c r="HC57" s="48">
        <f t="shared" si="101"/>
        <v>0</v>
      </c>
      <c r="HD57" s="48">
        <f t="shared" si="102"/>
        <v>0</v>
      </c>
      <c r="HE57" s="48">
        <f t="shared" si="103"/>
        <v>0</v>
      </c>
      <c r="HF57" s="48">
        <f t="shared" si="104"/>
        <v>0</v>
      </c>
      <c r="HG57" s="48">
        <f t="shared" si="105"/>
        <v>0</v>
      </c>
      <c r="HH57" s="48">
        <f t="shared" si="106"/>
        <v>0</v>
      </c>
      <c r="HI57" s="48">
        <f t="shared" si="107"/>
        <v>0</v>
      </c>
      <c r="HJ57" s="48">
        <f t="shared" si="108"/>
        <v>0</v>
      </c>
      <c r="HK57" s="48">
        <f t="shared" si="109"/>
        <v>0</v>
      </c>
      <c r="HL57" s="48">
        <f t="shared" si="110"/>
        <v>0</v>
      </c>
      <c r="HM57" s="48">
        <f t="shared" si="111"/>
        <v>0</v>
      </c>
      <c r="HN57" s="48">
        <f t="shared" si="112"/>
        <v>0</v>
      </c>
      <c r="HO57" s="48">
        <f t="shared" si="113"/>
        <v>0</v>
      </c>
      <c r="HP57" s="48">
        <f t="shared" si="114"/>
        <v>0</v>
      </c>
      <c r="HQ57" s="48">
        <f t="shared" si="115"/>
        <v>0</v>
      </c>
      <c r="HR57" s="48">
        <f t="shared" si="116"/>
        <v>0</v>
      </c>
      <c r="HS57" s="48">
        <f t="shared" si="117"/>
        <v>0</v>
      </c>
      <c r="HT57" s="48">
        <f t="shared" si="118"/>
        <v>0</v>
      </c>
      <c r="HU57" s="48">
        <f t="shared" si="119"/>
        <v>0</v>
      </c>
      <c r="HV57" s="48">
        <f t="shared" si="120"/>
        <v>0</v>
      </c>
      <c r="HW57" s="48">
        <f t="shared" si="121"/>
        <v>0</v>
      </c>
      <c r="HX57" s="48">
        <f t="shared" si="122"/>
        <v>0</v>
      </c>
      <c r="HY57" s="48">
        <f t="shared" si="123"/>
        <v>0</v>
      </c>
      <c r="HZ57" s="48">
        <f t="shared" si="124"/>
        <v>0</v>
      </c>
      <c r="IA57" s="48">
        <f t="shared" si="125"/>
        <v>0</v>
      </c>
      <c r="IB57" s="48">
        <f t="shared" si="126"/>
        <v>0</v>
      </c>
      <c r="IC57" s="48">
        <f t="shared" si="127"/>
        <v>0</v>
      </c>
      <c r="ID57" s="48">
        <f t="shared" si="128"/>
        <v>0</v>
      </c>
      <c r="IE57" s="48">
        <f t="shared" si="129"/>
        <v>0</v>
      </c>
      <c r="IF57" s="48">
        <f t="shared" si="130"/>
        <v>0</v>
      </c>
      <c r="IG57" s="48">
        <f t="shared" si="131"/>
        <v>0</v>
      </c>
      <c r="IH57" s="48">
        <f t="shared" si="132"/>
        <v>0</v>
      </c>
      <c r="II57" s="48">
        <f t="shared" si="133"/>
        <v>0</v>
      </c>
      <c r="IJ57" s="48">
        <f t="shared" si="134"/>
        <v>0</v>
      </c>
      <c r="IK57" s="48">
        <f t="shared" si="135"/>
        <v>0</v>
      </c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</row>
    <row r="58" spans="1:377" s="12" customFormat="1" ht="30" hidden="1" customHeight="1" x14ac:dyDescent="0.55000000000000004">
      <c r="A58" s="32"/>
      <c r="B58" s="33"/>
      <c r="C58" s="33" t="s">
        <v>50</v>
      </c>
      <c r="D58" s="315"/>
      <c r="E58" s="135"/>
      <c r="F58" s="119"/>
      <c r="G58" s="119"/>
      <c r="H58" s="119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329"/>
      <c r="AA58" s="113"/>
      <c r="AB58" s="113"/>
      <c r="AC58" s="113"/>
      <c r="AD58" s="113"/>
      <c r="AE58" s="113"/>
      <c r="AF58" s="113"/>
      <c r="AG58" s="113"/>
      <c r="AH58" s="113"/>
      <c r="AI58" s="349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364"/>
      <c r="BZ58" s="83"/>
      <c r="CA58" s="83"/>
      <c r="CB58" s="83"/>
      <c r="CC58" s="83"/>
      <c r="CD58" s="83"/>
      <c r="CE58" s="83"/>
      <c r="CF58" s="83"/>
      <c r="CG58" s="83"/>
      <c r="CH58" s="83"/>
      <c r="CI58" s="83"/>
      <c r="CJ58" s="83"/>
      <c r="CK58" s="83"/>
      <c r="CL58" s="83"/>
      <c r="CM58" s="83"/>
      <c r="CN58" s="83"/>
      <c r="CO58" s="83"/>
      <c r="CP58" s="83"/>
      <c r="CQ58" s="83"/>
      <c r="CR58" s="83"/>
      <c r="CS58" s="83"/>
      <c r="CT58" s="83"/>
      <c r="CU58" s="83"/>
      <c r="CV58" s="83"/>
      <c r="CW58" s="83"/>
      <c r="CX58" s="83"/>
      <c r="CY58" s="364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364"/>
      <c r="DQ58" s="53"/>
      <c r="DR58" s="52"/>
      <c r="DS58" s="52"/>
      <c r="DT58" s="52"/>
      <c r="DU58" s="52"/>
      <c r="DV58" s="52"/>
      <c r="DW58" s="53"/>
      <c r="DX58" s="54"/>
      <c r="DY58" s="52"/>
      <c r="DZ58" s="52"/>
      <c r="EA58" s="52"/>
      <c r="EB58" s="52"/>
      <c r="EC58" s="53"/>
      <c r="ED58" s="52"/>
      <c r="EE58" s="52"/>
      <c r="EF58" s="52"/>
      <c r="EG58" s="53"/>
      <c r="EH58" s="52"/>
      <c r="EI58" s="53"/>
      <c r="EJ58" s="52"/>
      <c r="EK58" s="52"/>
      <c r="EL58" s="52"/>
      <c r="EM58" s="52"/>
      <c r="EN58" s="85"/>
      <c r="EO58" s="364"/>
      <c r="EP58" s="83"/>
      <c r="EQ58" s="83"/>
      <c r="ER58" s="83"/>
      <c r="ES58" s="83"/>
      <c r="ET58" s="83"/>
      <c r="EU58" s="83"/>
      <c r="EV58" s="83"/>
      <c r="EW58" s="83"/>
      <c r="EX58" s="83"/>
      <c r="EY58" s="83"/>
      <c r="EZ58" s="83"/>
      <c r="FA58" s="674"/>
      <c r="FB58" s="133"/>
      <c r="FC58" s="127"/>
      <c r="FD58" s="127"/>
      <c r="FE58" s="127"/>
      <c r="FF58" s="127"/>
      <c r="FG58" s="127"/>
      <c r="FH58" s="127"/>
      <c r="FI58" s="127"/>
      <c r="FJ58" s="127"/>
      <c r="FK58" s="127"/>
      <c r="FL58" s="127"/>
      <c r="FM58" s="127"/>
      <c r="FN58" s="127"/>
      <c r="FO58" s="127"/>
      <c r="FP58" s="108"/>
      <c r="FQ58" s="110"/>
      <c r="FR58" s="110"/>
      <c r="FS58" s="57"/>
      <c r="FT58" s="412"/>
      <c r="FU58" s="47"/>
      <c r="FV58" s="48">
        <f t="shared" si="68"/>
        <v>0</v>
      </c>
      <c r="FW58" s="48">
        <f t="shared" si="69"/>
        <v>0</v>
      </c>
      <c r="FX58" s="48">
        <f t="shared" si="70"/>
        <v>0</v>
      </c>
      <c r="FY58" s="48">
        <f t="shared" si="71"/>
        <v>0</v>
      </c>
      <c r="FZ58" s="48">
        <f t="shared" si="72"/>
        <v>0</v>
      </c>
      <c r="GA58" s="48">
        <f t="shared" si="73"/>
        <v>0</v>
      </c>
      <c r="GB58" s="48">
        <f t="shared" si="74"/>
        <v>0</v>
      </c>
      <c r="GC58" s="48">
        <f t="shared" si="75"/>
        <v>0</v>
      </c>
      <c r="GD58" s="48">
        <f t="shared" si="76"/>
        <v>0</v>
      </c>
      <c r="GE58" s="48">
        <f t="shared" si="77"/>
        <v>0</v>
      </c>
      <c r="GF58" s="48">
        <f t="shared" si="78"/>
        <v>0</v>
      </c>
      <c r="GG58" s="48">
        <f t="shared" si="79"/>
        <v>0</v>
      </c>
      <c r="GH58" s="48">
        <f t="shared" si="80"/>
        <v>0</v>
      </c>
      <c r="GI58" s="48">
        <f t="shared" si="81"/>
        <v>0</v>
      </c>
      <c r="GJ58" s="48">
        <f t="shared" si="82"/>
        <v>0</v>
      </c>
      <c r="GK58" s="48">
        <f t="shared" si="83"/>
        <v>0</v>
      </c>
      <c r="GL58" s="48">
        <f t="shared" si="84"/>
        <v>0</v>
      </c>
      <c r="GM58" s="48">
        <f t="shared" si="85"/>
        <v>0</v>
      </c>
      <c r="GN58" s="48">
        <f t="shared" si="86"/>
        <v>0</v>
      </c>
      <c r="GO58" s="48">
        <f t="shared" si="87"/>
        <v>0</v>
      </c>
      <c r="GP58" s="48">
        <f t="shared" si="88"/>
        <v>0</v>
      </c>
      <c r="GQ58" s="48">
        <f t="shared" si="89"/>
        <v>0</v>
      </c>
      <c r="GR58" s="48">
        <f t="shared" si="90"/>
        <v>0</v>
      </c>
      <c r="GS58" s="48">
        <f t="shared" si="91"/>
        <v>0</v>
      </c>
      <c r="GT58" s="48">
        <f t="shared" si="92"/>
        <v>0</v>
      </c>
      <c r="GU58" s="48">
        <f t="shared" si="93"/>
        <v>0</v>
      </c>
      <c r="GV58" s="48">
        <f t="shared" si="94"/>
        <v>0</v>
      </c>
      <c r="GW58" s="48">
        <f t="shared" si="95"/>
        <v>0</v>
      </c>
      <c r="GX58" s="48">
        <f t="shared" si="96"/>
        <v>0</v>
      </c>
      <c r="GY58" s="48">
        <f t="shared" si="97"/>
        <v>0</v>
      </c>
      <c r="GZ58" s="48">
        <f t="shared" si="98"/>
        <v>0</v>
      </c>
      <c r="HA58" s="48">
        <f t="shared" si="99"/>
        <v>0</v>
      </c>
      <c r="HB58" s="48">
        <f t="shared" si="100"/>
        <v>0</v>
      </c>
      <c r="HC58" s="48">
        <f t="shared" si="101"/>
        <v>0</v>
      </c>
      <c r="HD58" s="48">
        <f t="shared" si="102"/>
        <v>0</v>
      </c>
      <c r="HE58" s="48">
        <f t="shared" si="103"/>
        <v>0</v>
      </c>
      <c r="HF58" s="48">
        <f t="shared" si="104"/>
        <v>0</v>
      </c>
      <c r="HG58" s="48">
        <f t="shared" si="105"/>
        <v>0</v>
      </c>
      <c r="HH58" s="48">
        <f t="shared" si="106"/>
        <v>0</v>
      </c>
      <c r="HI58" s="48">
        <f t="shared" si="107"/>
        <v>0</v>
      </c>
      <c r="HJ58" s="48">
        <f t="shared" si="108"/>
        <v>0</v>
      </c>
      <c r="HK58" s="48">
        <f t="shared" si="109"/>
        <v>0</v>
      </c>
      <c r="HL58" s="48">
        <f t="shared" si="110"/>
        <v>0</v>
      </c>
      <c r="HM58" s="48">
        <f t="shared" si="111"/>
        <v>0</v>
      </c>
      <c r="HN58" s="48">
        <f t="shared" si="112"/>
        <v>0</v>
      </c>
      <c r="HO58" s="48">
        <f t="shared" si="113"/>
        <v>0</v>
      </c>
      <c r="HP58" s="48">
        <f t="shared" si="114"/>
        <v>0</v>
      </c>
      <c r="HQ58" s="48">
        <f t="shared" si="115"/>
        <v>0</v>
      </c>
      <c r="HR58" s="48">
        <f t="shared" si="116"/>
        <v>0</v>
      </c>
      <c r="HS58" s="48">
        <f t="shared" si="117"/>
        <v>0</v>
      </c>
      <c r="HT58" s="48">
        <f t="shared" si="118"/>
        <v>0</v>
      </c>
      <c r="HU58" s="48">
        <f t="shared" si="119"/>
        <v>0</v>
      </c>
      <c r="HV58" s="48">
        <f t="shared" si="120"/>
        <v>0</v>
      </c>
      <c r="HW58" s="48">
        <f t="shared" si="121"/>
        <v>0</v>
      </c>
      <c r="HX58" s="48">
        <f t="shared" si="122"/>
        <v>0</v>
      </c>
      <c r="HY58" s="48">
        <f t="shared" si="123"/>
        <v>0</v>
      </c>
      <c r="HZ58" s="48">
        <f t="shared" si="124"/>
        <v>0</v>
      </c>
      <c r="IA58" s="48">
        <f t="shared" si="125"/>
        <v>0</v>
      </c>
      <c r="IB58" s="48">
        <f t="shared" si="126"/>
        <v>0</v>
      </c>
      <c r="IC58" s="48">
        <f t="shared" si="127"/>
        <v>0</v>
      </c>
      <c r="ID58" s="48">
        <f t="shared" si="128"/>
        <v>0</v>
      </c>
      <c r="IE58" s="48">
        <f t="shared" si="129"/>
        <v>0</v>
      </c>
      <c r="IF58" s="48">
        <f t="shared" si="130"/>
        <v>0</v>
      </c>
      <c r="IG58" s="48">
        <f t="shared" si="131"/>
        <v>0</v>
      </c>
      <c r="IH58" s="48">
        <f t="shared" si="132"/>
        <v>0</v>
      </c>
      <c r="II58" s="48">
        <f t="shared" si="133"/>
        <v>0</v>
      </c>
      <c r="IJ58" s="48">
        <f t="shared" si="134"/>
        <v>0</v>
      </c>
      <c r="IK58" s="48">
        <f t="shared" si="135"/>
        <v>0</v>
      </c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</row>
    <row r="59" spans="1:377" s="12" customFormat="1" ht="30" hidden="1" customHeight="1" x14ac:dyDescent="0.55000000000000004">
      <c r="A59" s="32" t="s">
        <v>53</v>
      </c>
      <c r="B59" s="33">
        <v>46114</v>
      </c>
      <c r="C59" s="33" t="s">
        <v>49</v>
      </c>
      <c r="D59" s="315"/>
      <c r="E59" s="135"/>
      <c r="F59" s="119"/>
      <c r="G59" s="119"/>
      <c r="H59" s="119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329"/>
      <c r="AA59" s="113"/>
      <c r="AB59" s="113"/>
      <c r="AC59" s="113"/>
      <c r="AD59" s="113"/>
      <c r="AE59" s="113"/>
      <c r="AF59" s="113"/>
      <c r="AG59" s="113"/>
      <c r="AH59" s="113"/>
      <c r="AI59" s="349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364"/>
      <c r="BZ59" s="83"/>
      <c r="CA59" s="83"/>
      <c r="CB59" s="83"/>
      <c r="CC59" s="83"/>
      <c r="CD59" s="83"/>
      <c r="CE59" s="83"/>
      <c r="CF59" s="83"/>
      <c r="CG59" s="83"/>
      <c r="CH59" s="83"/>
      <c r="CI59" s="83"/>
      <c r="CJ59" s="83"/>
      <c r="CK59" s="83"/>
      <c r="CL59" s="83"/>
      <c r="CM59" s="83"/>
      <c r="CN59" s="83"/>
      <c r="CO59" s="83"/>
      <c r="CP59" s="83"/>
      <c r="CQ59" s="83"/>
      <c r="CR59" s="83"/>
      <c r="CS59" s="83"/>
      <c r="CT59" s="83"/>
      <c r="CU59" s="83"/>
      <c r="CV59" s="83"/>
      <c r="CW59" s="83"/>
      <c r="CX59" s="83"/>
      <c r="CY59" s="364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364"/>
      <c r="DQ59" s="53"/>
      <c r="DR59" s="52"/>
      <c r="DS59" s="52"/>
      <c r="DT59" s="52"/>
      <c r="DU59" s="52"/>
      <c r="DV59" s="52"/>
      <c r="DW59" s="53"/>
      <c r="DX59" s="54"/>
      <c r="DY59" s="52"/>
      <c r="DZ59" s="52"/>
      <c r="EA59" s="52"/>
      <c r="EB59" s="52"/>
      <c r="EC59" s="53"/>
      <c r="ED59" s="52"/>
      <c r="EE59" s="52"/>
      <c r="EF59" s="52"/>
      <c r="EG59" s="53"/>
      <c r="EH59" s="52"/>
      <c r="EI59" s="53"/>
      <c r="EJ59" s="52"/>
      <c r="EK59" s="52"/>
      <c r="EL59" s="52"/>
      <c r="EM59" s="52"/>
      <c r="EN59" s="85"/>
      <c r="EO59" s="364"/>
      <c r="EP59" s="83"/>
      <c r="EQ59" s="83"/>
      <c r="ER59" s="83"/>
      <c r="ES59" s="83"/>
      <c r="ET59" s="83"/>
      <c r="EU59" s="83"/>
      <c r="EV59" s="83"/>
      <c r="EW59" s="83"/>
      <c r="EX59" s="83"/>
      <c r="EY59" s="83"/>
      <c r="EZ59" s="83"/>
      <c r="FA59" s="674"/>
      <c r="FB59" s="133"/>
      <c r="FC59" s="127"/>
      <c r="FD59" s="127"/>
      <c r="FE59" s="127"/>
      <c r="FF59" s="127"/>
      <c r="FG59" s="127"/>
      <c r="FH59" s="127"/>
      <c r="FI59" s="127"/>
      <c r="FJ59" s="127"/>
      <c r="FK59" s="127"/>
      <c r="FL59" s="127"/>
      <c r="FM59" s="127"/>
      <c r="FN59" s="127"/>
      <c r="FO59" s="127"/>
      <c r="FP59" s="108"/>
      <c r="FQ59" s="110"/>
      <c r="FR59" s="110"/>
      <c r="FS59" s="57"/>
      <c r="FT59" s="412"/>
      <c r="FU59" s="47"/>
      <c r="FV59" s="48">
        <f t="shared" si="68"/>
        <v>0</v>
      </c>
      <c r="FW59" s="48">
        <f t="shared" si="69"/>
        <v>0</v>
      </c>
      <c r="FX59" s="48">
        <f t="shared" si="70"/>
        <v>0</v>
      </c>
      <c r="FY59" s="48">
        <f t="shared" si="71"/>
        <v>0</v>
      </c>
      <c r="FZ59" s="48">
        <f t="shared" si="72"/>
        <v>0</v>
      </c>
      <c r="GA59" s="48">
        <f t="shared" si="73"/>
        <v>0</v>
      </c>
      <c r="GB59" s="48">
        <f t="shared" si="74"/>
        <v>0</v>
      </c>
      <c r="GC59" s="48">
        <f t="shared" si="75"/>
        <v>0</v>
      </c>
      <c r="GD59" s="48">
        <f t="shared" si="76"/>
        <v>0</v>
      </c>
      <c r="GE59" s="48">
        <f t="shared" si="77"/>
        <v>0</v>
      </c>
      <c r="GF59" s="48">
        <f t="shared" si="78"/>
        <v>0</v>
      </c>
      <c r="GG59" s="48">
        <f t="shared" si="79"/>
        <v>0</v>
      </c>
      <c r="GH59" s="48">
        <f t="shared" si="80"/>
        <v>0</v>
      </c>
      <c r="GI59" s="48">
        <f t="shared" si="81"/>
        <v>0</v>
      </c>
      <c r="GJ59" s="48">
        <f t="shared" si="82"/>
        <v>0</v>
      </c>
      <c r="GK59" s="48">
        <f t="shared" si="83"/>
        <v>0</v>
      </c>
      <c r="GL59" s="48">
        <f t="shared" si="84"/>
        <v>0</v>
      </c>
      <c r="GM59" s="48">
        <f t="shared" si="85"/>
        <v>0</v>
      </c>
      <c r="GN59" s="48">
        <f t="shared" si="86"/>
        <v>0</v>
      </c>
      <c r="GO59" s="48">
        <f t="shared" si="87"/>
        <v>0</v>
      </c>
      <c r="GP59" s="48">
        <f t="shared" si="88"/>
        <v>0</v>
      </c>
      <c r="GQ59" s="48">
        <f t="shared" si="89"/>
        <v>0</v>
      </c>
      <c r="GR59" s="48">
        <f t="shared" si="90"/>
        <v>0</v>
      </c>
      <c r="GS59" s="48">
        <f t="shared" si="91"/>
        <v>0</v>
      </c>
      <c r="GT59" s="48">
        <f t="shared" si="92"/>
        <v>0</v>
      </c>
      <c r="GU59" s="48">
        <f t="shared" si="93"/>
        <v>0</v>
      </c>
      <c r="GV59" s="48">
        <f t="shared" si="94"/>
        <v>0</v>
      </c>
      <c r="GW59" s="48">
        <f t="shared" si="95"/>
        <v>0</v>
      </c>
      <c r="GX59" s="48">
        <f t="shared" si="96"/>
        <v>0</v>
      </c>
      <c r="GY59" s="48">
        <f t="shared" si="97"/>
        <v>0</v>
      </c>
      <c r="GZ59" s="48">
        <f t="shared" si="98"/>
        <v>0</v>
      </c>
      <c r="HA59" s="48">
        <f t="shared" si="99"/>
        <v>0</v>
      </c>
      <c r="HB59" s="48">
        <f t="shared" si="100"/>
        <v>0</v>
      </c>
      <c r="HC59" s="48">
        <f t="shared" si="101"/>
        <v>0</v>
      </c>
      <c r="HD59" s="48">
        <f t="shared" si="102"/>
        <v>0</v>
      </c>
      <c r="HE59" s="48">
        <f t="shared" si="103"/>
        <v>0</v>
      </c>
      <c r="HF59" s="48">
        <f t="shared" si="104"/>
        <v>0</v>
      </c>
      <c r="HG59" s="48">
        <f t="shared" si="105"/>
        <v>0</v>
      </c>
      <c r="HH59" s="48">
        <f t="shared" si="106"/>
        <v>0</v>
      </c>
      <c r="HI59" s="48">
        <f t="shared" si="107"/>
        <v>0</v>
      </c>
      <c r="HJ59" s="48">
        <f t="shared" si="108"/>
        <v>0</v>
      </c>
      <c r="HK59" s="48">
        <f t="shared" si="109"/>
        <v>0</v>
      </c>
      <c r="HL59" s="48">
        <f t="shared" si="110"/>
        <v>0</v>
      </c>
      <c r="HM59" s="48">
        <f t="shared" si="111"/>
        <v>0</v>
      </c>
      <c r="HN59" s="48">
        <f t="shared" si="112"/>
        <v>0</v>
      </c>
      <c r="HO59" s="48">
        <f t="shared" si="113"/>
        <v>0</v>
      </c>
      <c r="HP59" s="48">
        <f t="shared" si="114"/>
        <v>0</v>
      </c>
      <c r="HQ59" s="48">
        <f t="shared" si="115"/>
        <v>0</v>
      </c>
      <c r="HR59" s="48">
        <f t="shared" si="116"/>
        <v>0</v>
      </c>
      <c r="HS59" s="48">
        <f t="shared" si="117"/>
        <v>0</v>
      </c>
      <c r="HT59" s="48">
        <f t="shared" si="118"/>
        <v>0</v>
      </c>
      <c r="HU59" s="48">
        <f t="shared" si="119"/>
        <v>0</v>
      </c>
      <c r="HV59" s="48">
        <f t="shared" si="120"/>
        <v>0</v>
      </c>
      <c r="HW59" s="48">
        <f t="shared" si="121"/>
        <v>0</v>
      </c>
      <c r="HX59" s="48">
        <f t="shared" si="122"/>
        <v>0</v>
      </c>
      <c r="HY59" s="48">
        <f t="shared" si="123"/>
        <v>0</v>
      </c>
      <c r="HZ59" s="48">
        <f t="shared" si="124"/>
        <v>0</v>
      </c>
      <c r="IA59" s="48">
        <f t="shared" si="125"/>
        <v>0</v>
      </c>
      <c r="IB59" s="48">
        <f t="shared" si="126"/>
        <v>0</v>
      </c>
      <c r="IC59" s="48">
        <f t="shared" si="127"/>
        <v>0</v>
      </c>
      <c r="ID59" s="48">
        <f t="shared" si="128"/>
        <v>0</v>
      </c>
      <c r="IE59" s="48">
        <f t="shared" si="129"/>
        <v>0</v>
      </c>
      <c r="IF59" s="48">
        <f t="shared" si="130"/>
        <v>0</v>
      </c>
      <c r="IG59" s="48">
        <f t="shared" si="131"/>
        <v>0</v>
      </c>
      <c r="IH59" s="48">
        <f t="shared" si="132"/>
        <v>0</v>
      </c>
      <c r="II59" s="48">
        <f t="shared" si="133"/>
        <v>0</v>
      </c>
      <c r="IJ59" s="48">
        <f t="shared" si="134"/>
        <v>0</v>
      </c>
      <c r="IK59" s="48">
        <f t="shared" si="135"/>
        <v>0</v>
      </c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</row>
    <row r="60" spans="1:377" s="12" customFormat="1" ht="30" hidden="1" customHeight="1" x14ac:dyDescent="0.55000000000000004">
      <c r="A60" s="32"/>
      <c r="B60" s="33"/>
      <c r="C60" s="33" t="s">
        <v>50</v>
      </c>
      <c r="D60" s="315"/>
      <c r="E60" s="135"/>
      <c r="F60" s="119"/>
      <c r="G60" s="119"/>
      <c r="H60" s="119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329"/>
      <c r="AA60" s="113"/>
      <c r="AB60" s="113"/>
      <c r="AC60" s="113"/>
      <c r="AD60" s="113"/>
      <c r="AE60" s="113"/>
      <c r="AF60" s="113"/>
      <c r="AG60" s="113"/>
      <c r="AH60" s="113"/>
      <c r="AI60" s="349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364"/>
      <c r="BZ60" s="83"/>
      <c r="CA60" s="83"/>
      <c r="CB60" s="83"/>
      <c r="CC60" s="83"/>
      <c r="CD60" s="83"/>
      <c r="CE60" s="83"/>
      <c r="CF60" s="83"/>
      <c r="CG60" s="83"/>
      <c r="CH60" s="83"/>
      <c r="CI60" s="83"/>
      <c r="CJ60" s="83"/>
      <c r="CK60" s="83"/>
      <c r="CL60" s="83"/>
      <c r="CM60" s="83"/>
      <c r="CN60" s="83"/>
      <c r="CO60" s="83"/>
      <c r="CP60" s="83"/>
      <c r="CQ60" s="83"/>
      <c r="CR60" s="83"/>
      <c r="CS60" s="83"/>
      <c r="CT60" s="83"/>
      <c r="CU60" s="83"/>
      <c r="CV60" s="83"/>
      <c r="CW60" s="83"/>
      <c r="CX60" s="83"/>
      <c r="CY60" s="364"/>
      <c r="CZ60" s="52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364"/>
      <c r="DQ60" s="53"/>
      <c r="DR60" s="52"/>
      <c r="DS60" s="52"/>
      <c r="DT60" s="52"/>
      <c r="DU60" s="52"/>
      <c r="DV60" s="52"/>
      <c r="DW60" s="53"/>
      <c r="DX60" s="54"/>
      <c r="DY60" s="52"/>
      <c r="DZ60" s="52"/>
      <c r="EA60" s="52"/>
      <c r="EB60" s="52"/>
      <c r="EC60" s="53"/>
      <c r="ED60" s="52"/>
      <c r="EE60" s="52"/>
      <c r="EF60" s="52"/>
      <c r="EG60" s="53"/>
      <c r="EH60" s="52"/>
      <c r="EI60" s="53"/>
      <c r="EJ60" s="52"/>
      <c r="EK60" s="52"/>
      <c r="EL60" s="52"/>
      <c r="EM60" s="52"/>
      <c r="EN60" s="85"/>
      <c r="EO60" s="364"/>
      <c r="EP60" s="83"/>
      <c r="EQ60" s="83"/>
      <c r="ER60" s="83"/>
      <c r="ES60" s="83"/>
      <c r="ET60" s="83"/>
      <c r="EU60" s="83"/>
      <c r="EV60" s="83"/>
      <c r="EW60" s="83"/>
      <c r="EX60" s="83"/>
      <c r="EY60" s="83"/>
      <c r="EZ60" s="83"/>
      <c r="FA60" s="674"/>
      <c r="FB60" s="133"/>
      <c r="FC60" s="127"/>
      <c r="FD60" s="127"/>
      <c r="FE60" s="127"/>
      <c r="FF60" s="127"/>
      <c r="FG60" s="127"/>
      <c r="FH60" s="127"/>
      <c r="FI60" s="127"/>
      <c r="FJ60" s="127"/>
      <c r="FK60" s="127"/>
      <c r="FL60" s="127"/>
      <c r="FM60" s="127"/>
      <c r="FN60" s="127"/>
      <c r="FO60" s="127"/>
      <c r="FP60" s="108"/>
      <c r="FQ60" s="110"/>
      <c r="FR60" s="110"/>
      <c r="FS60" s="57"/>
      <c r="FT60" s="412"/>
      <c r="FU60" s="47"/>
      <c r="FV60" s="48">
        <f t="shared" si="68"/>
        <v>0</v>
      </c>
      <c r="FW60" s="48">
        <f t="shared" si="69"/>
        <v>0</v>
      </c>
      <c r="FX60" s="48">
        <f t="shared" si="70"/>
        <v>0</v>
      </c>
      <c r="FY60" s="48">
        <f t="shared" si="71"/>
        <v>0</v>
      </c>
      <c r="FZ60" s="48">
        <f t="shared" si="72"/>
        <v>0</v>
      </c>
      <c r="GA60" s="48">
        <f t="shared" si="73"/>
        <v>0</v>
      </c>
      <c r="GB60" s="48">
        <f t="shared" si="74"/>
        <v>0</v>
      </c>
      <c r="GC60" s="48">
        <f t="shared" si="75"/>
        <v>0</v>
      </c>
      <c r="GD60" s="48">
        <f t="shared" si="76"/>
        <v>0</v>
      </c>
      <c r="GE60" s="48">
        <f t="shared" si="77"/>
        <v>0</v>
      </c>
      <c r="GF60" s="48">
        <f t="shared" si="78"/>
        <v>0</v>
      </c>
      <c r="GG60" s="48">
        <f t="shared" si="79"/>
        <v>0</v>
      </c>
      <c r="GH60" s="48">
        <f t="shared" si="80"/>
        <v>0</v>
      </c>
      <c r="GI60" s="48">
        <f t="shared" si="81"/>
        <v>0</v>
      </c>
      <c r="GJ60" s="48">
        <f t="shared" si="82"/>
        <v>0</v>
      </c>
      <c r="GK60" s="48">
        <f t="shared" si="83"/>
        <v>0</v>
      </c>
      <c r="GL60" s="48">
        <f t="shared" si="84"/>
        <v>0</v>
      </c>
      <c r="GM60" s="48">
        <f t="shared" si="85"/>
        <v>0</v>
      </c>
      <c r="GN60" s="48">
        <f t="shared" si="86"/>
        <v>0</v>
      </c>
      <c r="GO60" s="48">
        <f t="shared" si="87"/>
        <v>0</v>
      </c>
      <c r="GP60" s="48">
        <f t="shared" si="88"/>
        <v>0</v>
      </c>
      <c r="GQ60" s="48">
        <f t="shared" si="89"/>
        <v>0</v>
      </c>
      <c r="GR60" s="48">
        <f t="shared" si="90"/>
        <v>0</v>
      </c>
      <c r="GS60" s="48">
        <f t="shared" si="91"/>
        <v>0</v>
      </c>
      <c r="GT60" s="48">
        <f t="shared" si="92"/>
        <v>0</v>
      </c>
      <c r="GU60" s="48">
        <f t="shared" si="93"/>
        <v>0</v>
      </c>
      <c r="GV60" s="48">
        <f t="shared" si="94"/>
        <v>0</v>
      </c>
      <c r="GW60" s="48">
        <f t="shared" si="95"/>
        <v>0</v>
      </c>
      <c r="GX60" s="48">
        <f t="shared" si="96"/>
        <v>0</v>
      </c>
      <c r="GY60" s="48">
        <f t="shared" si="97"/>
        <v>0</v>
      </c>
      <c r="GZ60" s="48">
        <f t="shared" si="98"/>
        <v>0</v>
      </c>
      <c r="HA60" s="48">
        <f t="shared" si="99"/>
        <v>0</v>
      </c>
      <c r="HB60" s="48">
        <f t="shared" si="100"/>
        <v>0</v>
      </c>
      <c r="HC60" s="48">
        <f t="shared" si="101"/>
        <v>0</v>
      </c>
      <c r="HD60" s="48">
        <f t="shared" si="102"/>
        <v>0</v>
      </c>
      <c r="HE60" s="48">
        <f t="shared" si="103"/>
        <v>0</v>
      </c>
      <c r="HF60" s="48">
        <f t="shared" si="104"/>
        <v>0</v>
      </c>
      <c r="HG60" s="48">
        <f t="shared" si="105"/>
        <v>0</v>
      </c>
      <c r="HH60" s="48">
        <f t="shared" si="106"/>
        <v>0</v>
      </c>
      <c r="HI60" s="48">
        <f t="shared" si="107"/>
        <v>0</v>
      </c>
      <c r="HJ60" s="48">
        <f t="shared" si="108"/>
        <v>0</v>
      </c>
      <c r="HK60" s="48">
        <f t="shared" si="109"/>
        <v>0</v>
      </c>
      <c r="HL60" s="48">
        <f t="shared" si="110"/>
        <v>0</v>
      </c>
      <c r="HM60" s="48">
        <f t="shared" si="111"/>
        <v>0</v>
      </c>
      <c r="HN60" s="48">
        <f t="shared" si="112"/>
        <v>0</v>
      </c>
      <c r="HO60" s="48">
        <f t="shared" si="113"/>
        <v>0</v>
      </c>
      <c r="HP60" s="48">
        <f t="shared" si="114"/>
        <v>0</v>
      </c>
      <c r="HQ60" s="48">
        <f t="shared" si="115"/>
        <v>0</v>
      </c>
      <c r="HR60" s="48">
        <f t="shared" si="116"/>
        <v>0</v>
      </c>
      <c r="HS60" s="48">
        <f t="shared" si="117"/>
        <v>0</v>
      </c>
      <c r="HT60" s="48">
        <f t="shared" si="118"/>
        <v>0</v>
      </c>
      <c r="HU60" s="48">
        <f t="shared" si="119"/>
        <v>0</v>
      </c>
      <c r="HV60" s="48">
        <f t="shared" si="120"/>
        <v>0</v>
      </c>
      <c r="HW60" s="48">
        <f t="shared" si="121"/>
        <v>0</v>
      </c>
      <c r="HX60" s="48">
        <f t="shared" si="122"/>
        <v>0</v>
      </c>
      <c r="HY60" s="48">
        <f t="shared" si="123"/>
        <v>0</v>
      </c>
      <c r="HZ60" s="48">
        <f t="shared" si="124"/>
        <v>0</v>
      </c>
      <c r="IA60" s="48">
        <f t="shared" si="125"/>
        <v>0</v>
      </c>
      <c r="IB60" s="48">
        <f t="shared" si="126"/>
        <v>0</v>
      </c>
      <c r="IC60" s="48">
        <f t="shared" si="127"/>
        <v>0</v>
      </c>
      <c r="ID60" s="48">
        <f t="shared" si="128"/>
        <v>0</v>
      </c>
      <c r="IE60" s="48">
        <f t="shared" si="129"/>
        <v>0</v>
      </c>
      <c r="IF60" s="48">
        <f t="shared" si="130"/>
        <v>0</v>
      </c>
      <c r="IG60" s="48">
        <f t="shared" si="131"/>
        <v>0</v>
      </c>
      <c r="IH60" s="48">
        <f t="shared" si="132"/>
        <v>0</v>
      </c>
      <c r="II60" s="48">
        <f t="shared" si="133"/>
        <v>0</v>
      </c>
      <c r="IJ60" s="48">
        <f t="shared" si="134"/>
        <v>0</v>
      </c>
      <c r="IK60" s="48">
        <f t="shared" si="135"/>
        <v>0</v>
      </c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</row>
    <row r="61" spans="1:377" s="12" customFormat="1" ht="30" hidden="1" customHeight="1" x14ac:dyDescent="0.55000000000000004">
      <c r="A61" s="32" t="s">
        <v>54</v>
      </c>
      <c r="B61" s="33">
        <v>46115</v>
      </c>
      <c r="C61" s="33" t="s">
        <v>49</v>
      </c>
      <c r="D61" s="315"/>
      <c r="E61" s="135"/>
      <c r="F61" s="119"/>
      <c r="G61" s="119"/>
      <c r="H61" s="119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329"/>
      <c r="AA61" s="113"/>
      <c r="AB61" s="113"/>
      <c r="AC61" s="113"/>
      <c r="AD61" s="113"/>
      <c r="AE61" s="113"/>
      <c r="AF61" s="113"/>
      <c r="AG61" s="113"/>
      <c r="AH61" s="113"/>
      <c r="AI61" s="349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364"/>
      <c r="BZ61" s="83"/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  <c r="CP61" s="83"/>
      <c r="CQ61" s="83"/>
      <c r="CR61" s="83"/>
      <c r="CS61" s="83"/>
      <c r="CT61" s="83"/>
      <c r="CU61" s="83"/>
      <c r="CV61" s="83"/>
      <c r="CW61" s="83"/>
      <c r="CX61" s="83"/>
      <c r="CY61" s="364"/>
      <c r="CZ61" s="52"/>
      <c r="DA61" s="52"/>
      <c r="DB61" s="52"/>
      <c r="DC61" s="52"/>
      <c r="DD61" s="52"/>
      <c r="DE61" s="52"/>
      <c r="DF61" s="52"/>
      <c r="DG61" s="52"/>
      <c r="DH61" s="52"/>
      <c r="DI61" s="52"/>
      <c r="DJ61" s="52"/>
      <c r="DK61" s="52"/>
      <c r="DL61" s="52"/>
      <c r="DM61" s="52"/>
      <c r="DN61" s="52"/>
      <c r="DO61" s="52"/>
      <c r="DP61" s="364"/>
      <c r="DQ61" s="53"/>
      <c r="DR61" s="52"/>
      <c r="DS61" s="52"/>
      <c r="DT61" s="52"/>
      <c r="DU61" s="52"/>
      <c r="DV61" s="52"/>
      <c r="DW61" s="53"/>
      <c r="DX61" s="54"/>
      <c r="DY61" s="52"/>
      <c r="DZ61" s="52"/>
      <c r="EA61" s="52"/>
      <c r="EB61" s="52"/>
      <c r="EC61" s="53"/>
      <c r="ED61" s="52"/>
      <c r="EE61" s="52"/>
      <c r="EF61" s="52"/>
      <c r="EG61" s="53"/>
      <c r="EH61" s="52"/>
      <c r="EI61" s="53"/>
      <c r="EJ61" s="52"/>
      <c r="EK61" s="52"/>
      <c r="EL61" s="52"/>
      <c r="EM61" s="52"/>
      <c r="EN61" s="85"/>
      <c r="EO61" s="364"/>
      <c r="EP61" s="83"/>
      <c r="EQ61" s="83"/>
      <c r="ER61" s="83"/>
      <c r="ES61" s="83"/>
      <c r="ET61" s="83"/>
      <c r="EU61" s="83"/>
      <c r="EV61" s="83"/>
      <c r="EW61" s="83"/>
      <c r="EX61" s="83"/>
      <c r="EY61" s="83"/>
      <c r="EZ61" s="83"/>
      <c r="FA61" s="674"/>
      <c r="FB61" s="133"/>
      <c r="FC61" s="129"/>
      <c r="FD61" s="129"/>
      <c r="FE61" s="127"/>
      <c r="FF61" s="127"/>
      <c r="FG61" s="127"/>
      <c r="FH61" s="127"/>
      <c r="FI61" s="127"/>
      <c r="FJ61" s="127"/>
      <c r="FK61" s="127"/>
      <c r="FL61" s="127"/>
      <c r="FM61" s="127"/>
      <c r="FN61" s="127"/>
      <c r="FO61" s="127"/>
      <c r="FP61" s="108"/>
      <c r="FQ61" s="110"/>
      <c r="FR61" s="110"/>
      <c r="FS61" s="136"/>
      <c r="FT61" s="412"/>
      <c r="FU61" s="47"/>
      <c r="FV61" s="48">
        <f t="shared" si="68"/>
        <v>0</v>
      </c>
      <c r="FW61" s="48">
        <f t="shared" si="69"/>
        <v>0</v>
      </c>
      <c r="FX61" s="48">
        <f t="shared" si="70"/>
        <v>0</v>
      </c>
      <c r="FY61" s="48">
        <f t="shared" si="71"/>
        <v>0</v>
      </c>
      <c r="FZ61" s="48">
        <f t="shared" si="72"/>
        <v>0</v>
      </c>
      <c r="GA61" s="48">
        <f t="shared" si="73"/>
        <v>0</v>
      </c>
      <c r="GB61" s="48">
        <f t="shared" si="74"/>
        <v>0</v>
      </c>
      <c r="GC61" s="48">
        <f t="shared" si="75"/>
        <v>0</v>
      </c>
      <c r="GD61" s="48">
        <f t="shared" si="76"/>
        <v>0</v>
      </c>
      <c r="GE61" s="48">
        <f t="shared" si="77"/>
        <v>0</v>
      </c>
      <c r="GF61" s="48">
        <f t="shared" si="78"/>
        <v>0</v>
      </c>
      <c r="GG61" s="48">
        <f t="shared" si="79"/>
        <v>0</v>
      </c>
      <c r="GH61" s="48">
        <f t="shared" si="80"/>
        <v>0</v>
      </c>
      <c r="GI61" s="48">
        <f t="shared" si="81"/>
        <v>0</v>
      </c>
      <c r="GJ61" s="48">
        <f t="shared" si="82"/>
        <v>0</v>
      </c>
      <c r="GK61" s="48">
        <f t="shared" si="83"/>
        <v>0</v>
      </c>
      <c r="GL61" s="48">
        <f t="shared" si="84"/>
        <v>0</v>
      </c>
      <c r="GM61" s="48">
        <f t="shared" si="85"/>
        <v>0</v>
      </c>
      <c r="GN61" s="48">
        <f t="shared" si="86"/>
        <v>0</v>
      </c>
      <c r="GO61" s="48">
        <f t="shared" si="87"/>
        <v>0</v>
      </c>
      <c r="GP61" s="48">
        <f t="shared" si="88"/>
        <v>0</v>
      </c>
      <c r="GQ61" s="48">
        <f t="shared" si="89"/>
        <v>0</v>
      </c>
      <c r="GR61" s="48">
        <f t="shared" si="90"/>
        <v>0</v>
      </c>
      <c r="GS61" s="48">
        <f t="shared" si="91"/>
        <v>0</v>
      </c>
      <c r="GT61" s="48">
        <f t="shared" si="92"/>
        <v>0</v>
      </c>
      <c r="GU61" s="48">
        <f t="shared" si="93"/>
        <v>0</v>
      </c>
      <c r="GV61" s="48">
        <f t="shared" si="94"/>
        <v>0</v>
      </c>
      <c r="GW61" s="48">
        <f t="shared" si="95"/>
        <v>0</v>
      </c>
      <c r="GX61" s="48">
        <f t="shared" si="96"/>
        <v>0</v>
      </c>
      <c r="GY61" s="48">
        <f t="shared" si="97"/>
        <v>0</v>
      </c>
      <c r="GZ61" s="48">
        <f t="shared" si="98"/>
        <v>0</v>
      </c>
      <c r="HA61" s="48">
        <f t="shared" si="99"/>
        <v>0</v>
      </c>
      <c r="HB61" s="48">
        <f t="shared" si="100"/>
        <v>0</v>
      </c>
      <c r="HC61" s="48">
        <f t="shared" si="101"/>
        <v>0</v>
      </c>
      <c r="HD61" s="48">
        <f t="shared" si="102"/>
        <v>0</v>
      </c>
      <c r="HE61" s="48">
        <f t="shared" si="103"/>
        <v>0</v>
      </c>
      <c r="HF61" s="48">
        <f t="shared" si="104"/>
        <v>0</v>
      </c>
      <c r="HG61" s="48">
        <f t="shared" si="105"/>
        <v>0</v>
      </c>
      <c r="HH61" s="48">
        <f t="shared" si="106"/>
        <v>0</v>
      </c>
      <c r="HI61" s="48">
        <f t="shared" si="107"/>
        <v>0</v>
      </c>
      <c r="HJ61" s="48">
        <f t="shared" si="108"/>
        <v>0</v>
      </c>
      <c r="HK61" s="48">
        <f t="shared" si="109"/>
        <v>0</v>
      </c>
      <c r="HL61" s="48">
        <f t="shared" si="110"/>
        <v>0</v>
      </c>
      <c r="HM61" s="48">
        <f t="shared" si="111"/>
        <v>0</v>
      </c>
      <c r="HN61" s="48">
        <f t="shared" si="112"/>
        <v>0</v>
      </c>
      <c r="HO61" s="48">
        <f t="shared" si="113"/>
        <v>0</v>
      </c>
      <c r="HP61" s="48">
        <f t="shared" si="114"/>
        <v>0</v>
      </c>
      <c r="HQ61" s="48">
        <f t="shared" si="115"/>
        <v>0</v>
      </c>
      <c r="HR61" s="48">
        <f t="shared" si="116"/>
        <v>0</v>
      </c>
      <c r="HS61" s="48">
        <f t="shared" si="117"/>
        <v>0</v>
      </c>
      <c r="HT61" s="48">
        <f t="shared" si="118"/>
        <v>0</v>
      </c>
      <c r="HU61" s="48">
        <f t="shared" si="119"/>
        <v>0</v>
      </c>
      <c r="HV61" s="48">
        <f t="shared" si="120"/>
        <v>0</v>
      </c>
      <c r="HW61" s="48">
        <f t="shared" si="121"/>
        <v>0</v>
      </c>
      <c r="HX61" s="48">
        <f t="shared" si="122"/>
        <v>0</v>
      </c>
      <c r="HY61" s="48">
        <f t="shared" si="123"/>
        <v>0</v>
      </c>
      <c r="HZ61" s="48">
        <f t="shared" si="124"/>
        <v>0</v>
      </c>
      <c r="IA61" s="48">
        <f t="shared" si="125"/>
        <v>0</v>
      </c>
      <c r="IB61" s="48">
        <f t="shared" si="126"/>
        <v>0</v>
      </c>
      <c r="IC61" s="48">
        <f t="shared" si="127"/>
        <v>0</v>
      </c>
      <c r="ID61" s="48">
        <f t="shared" si="128"/>
        <v>0</v>
      </c>
      <c r="IE61" s="48">
        <f t="shared" si="129"/>
        <v>0</v>
      </c>
      <c r="IF61" s="48">
        <f t="shared" si="130"/>
        <v>0</v>
      </c>
      <c r="IG61" s="48">
        <f t="shared" si="131"/>
        <v>0</v>
      </c>
      <c r="IH61" s="48">
        <f t="shared" si="132"/>
        <v>0</v>
      </c>
      <c r="II61" s="48">
        <f t="shared" si="133"/>
        <v>0</v>
      </c>
      <c r="IJ61" s="48">
        <f t="shared" si="134"/>
        <v>0</v>
      </c>
      <c r="IK61" s="48">
        <f t="shared" si="135"/>
        <v>0</v>
      </c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</row>
    <row r="62" spans="1:377" s="12" customFormat="1" ht="30" hidden="1" customHeight="1" x14ac:dyDescent="0.55000000000000004">
      <c r="A62" s="32"/>
      <c r="B62" s="33"/>
      <c r="C62" s="33" t="s">
        <v>50</v>
      </c>
      <c r="D62" s="315"/>
      <c r="E62" s="137"/>
      <c r="F62" s="111"/>
      <c r="G62" s="111"/>
      <c r="H62" s="111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329"/>
      <c r="AA62" s="115"/>
      <c r="AB62" s="115"/>
      <c r="AC62" s="115"/>
      <c r="AD62" s="115"/>
      <c r="AE62" s="115"/>
      <c r="AF62" s="115"/>
      <c r="AG62" s="115"/>
      <c r="AH62" s="115"/>
      <c r="AI62" s="350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364"/>
      <c r="BZ62" s="83"/>
      <c r="CA62" s="83"/>
      <c r="CB62" s="83"/>
      <c r="CC62" s="83"/>
      <c r="CD62" s="83"/>
      <c r="CE62" s="83"/>
      <c r="CF62" s="83"/>
      <c r="CG62" s="83"/>
      <c r="CH62" s="83"/>
      <c r="CI62" s="83"/>
      <c r="CJ62" s="83"/>
      <c r="CK62" s="83"/>
      <c r="CL62" s="83"/>
      <c r="CM62" s="83"/>
      <c r="CN62" s="83"/>
      <c r="CO62" s="83"/>
      <c r="CP62" s="83"/>
      <c r="CQ62" s="83"/>
      <c r="CR62" s="83"/>
      <c r="CS62" s="83"/>
      <c r="CT62" s="83"/>
      <c r="CU62" s="83"/>
      <c r="CV62" s="83"/>
      <c r="CW62" s="83"/>
      <c r="CX62" s="83"/>
      <c r="CY62" s="364"/>
      <c r="CZ62" s="52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364"/>
      <c r="DQ62" s="53"/>
      <c r="DR62" s="52"/>
      <c r="DS62" s="52"/>
      <c r="DT62" s="52"/>
      <c r="DU62" s="52"/>
      <c r="DV62" s="52"/>
      <c r="DW62" s="53"/>
      <c r="DX62" s="54"/>
      <c r="DY62" s="52"/>
      <c r="DZ62" s="52"/>
      <c r="EA62" s="52"/>
      <c r="EB62" s="52"/>
      <c r="EC62" s="53"/>
      <c r="ED62" s="52"/>
      <c r="EE62" s="52"/>
      <c r="EF62" s="52"/>
      <c r="EG62" s="53"/>
      <c r="EH62" s="52"/>
      <c r="EI62" s="53"/>
      <c r="EJ62" s="52"/>
      <c r="EK62" s="52"/>
      <c r="EL62" s="52"/>
      <c r="EM62" s="52"/>
      <c r="EN62" s="85"/>
      <c r="EO62" s="364"/>
      <c r="EP62" s="83"/>
      <c r="EQ62" s="83"/>
      <c r="ER62" s="83"/>
      <c r="ES62" s="83"/>
      <c r="ET62" s="83"/>
      <c r="EU62" s="83"/>
      <c r="EV62" s="83"/>
      <c r="EW62" s="83"/>
      <c r="EX62" s="83"/>
      <c r="EY62" s="83"/>
      <c r="EZ62" s="83"/>
      <c r="FA62" s="674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38"/>
      <c r="FM62" s="138"/>
      <c r="FN62" s="138"/>
      <c r="FO62" s="138"/>
      <c r="FP62" s="138"/>
      <c r="FQ62" s="618"/>
      <c r="FR62" s="139"/>
      <c r="FS62" s="140"/>
      <c r="FT62" s="412"/>
      <c r="FU62" s="47"/>
      <c r="FV62" s="48">
        <f t="shared" si="68"/>
        <v>0</v>
      </c>
      <c r="FW62" s="48">
        <f t="shared" si="69"/>
        <v>0</v>
      </c>
      <c r="FX62" s="48">
        <f t="shared" si="70"/>
        <v>0</v>
      </c>
      <c r="FY62" s="48">
        <f t="shared" si="71"/>
        <v>0</v>
      </c>
      <c r="FZ62" s="48">
        <f t="shared" si="72"/>
        <v>0</v>
      </c>
      <c r="GA62" s="48">
        <f t="shared" si="73"/>
        <v>0</v>
      </c>
      <c r="GB62" s="48">
        <f t="shared" si="74"/>
        <v>0</v>
      </c>
      <c r="GC62" s="48">
        <f t="shared" si="75"/>
        <v>0</v>
      </c>
      <c r="GD62" s="48">
        <f t="shared" si="76"/>
        <v>0</v>
      </c>
      <c r="GE62" s="48">
        <f t="shared" si="77"/>
        <v>0</v>
      </c>
      <c r="GF62" s="48">
        <f t="shared" si="78"/>
        <v>0</v>
      </c>
      <c r="GG62" s="48">
        <f t="shared" si="79"/>
        <v>0</v>
      </c>
      <c r="GH62" s="48">
        <f t="shared" si="80"/>
        <v>0</v>
      </c>
      <c r="GI62" s="48">
        <f t="shared" si="81"/>
        <v>0</v>
      </c>
      <c r="GJ62" s="48">
        <f t="shared" si="82"/>
        <v>0</v>
      </c>
      <c r="GK62" s="48">
        <f t="shared" si="83"/>
        <v>0</v>
      </c>
      <c r="GL62" s="48">
        <f t="shared" si="84"/>
        <v>0</v>
      </c>
      <c r="GM62" s="48">
        <f t="shared" si="85"/>
        <v>0</v>
      </c>
      <c r="GN62" s="48">
        <f t="shared" si="86"/>
        <v>0</v>
      </c>
      <c r="GO62" s="48">
        <f t="shared" si="87"/>
        <v>0</v>
      </c>
      <c r="GP62" s="48">
        <f t="shared" si="88"/>
        <v>0</v>
      </c>
      <c r="GQ62" s="48">
        <f t="shared" si="89"/>
        <v>0</v>
      </c>
      <c r="GR62" s="48">
        <f t="shared" si="90"/>
        <v>0</v>
      </c>
      <c r="GS62" s="48">
        <f t="shared" si="91"/>
        <v>0</v>
      </c>
      <c r="GT62" s="48">
        <f t="shared" si="92"/>
        <v>0</v>
      </c>
      <c r="GU62" s="48">
        <f t="shared" si="93"/>
        <v>0</v>
      </c>
      <c r="GV62" s="48">
        <f t="shared" si="94"/>
        <v>0</v>
      </c>
      <c r="GW62" s="48">
        <f t="shared" si="95"/>
        <v>0</v>
      </c>
      <c r="GX62" s="48">
        <f t="shared" si="96"/>
        <v>0</v>
      </c>
      <c r="GY62" s="48">
        <f t="shared" si="97"/>
        <v>0</v>
      </c>
      <c r="GZ62" s="48">
        <f t="shared" si="98"/>
        <v>0</v>
      </c>
      <c r="HA62" s="48">
        <f t="shared" si="99"/>
        <v>0</v>
      </c>
      <c r="HB62" s="48">
        <f t="shared" si="100"/>
        <v>0</v>
      </c>
      <c r="HC62" s="48">
        <f t="shared" si="101"/>
        <v>0</v>
      </c>
      <c r="HD62" s="48">
        <f t="shared" si="102"/>
        <v>0</v>
      </c>
      <c r="HE62" s="48">
        <f t="shared" si="103"/>
        <v>0</v>
      </c>
      <c r="HF62" s="48">
        <f t="shared" si="104"/>
        <v>0</v>
      </c>
      <c r="HG62" s="48">
        <f t="shared" si="105"/>
        <v>0</v>
      </c>
      <c r="HH62" s="48">
        <f t="shared" si="106"/>
        <v>0</v>
      </c>
      <c r="HI62" s="48">
        <f t="shared" si="107"/>
        <v>0</v>
      </c>
      <c r="HJ62" s="48">
        <f t="shared" si="108"/>
        <v>0</v>
      </c>
      <c r="HK62" s="48">
        <f t="shared" si="109"/>
        <v>0</v>
      </c>
      <c r="HL62" s="48">
        <f t="shared" si="110"/>
        <v>0</v>
      </c>
      <c r="HM62" s="48">
        <f t="shared" si="111"/>
        <v>0</v>
      </c>
      <c r="HN62" s="48">
        <f t="shared" si="112"/>
        <v>0</v>
      </c>
      <c r="HO62" s="48">
        <f t="shared" si="113"/>
        <v>0</v>
      </c>
      <c r="HP62" s="48">
        <f t="shared" si="114"/>
        <v>0</v>
      </c>
      <c r="HQ62" s="48">
        <f t="shared" si="115"/>
        <v>0</v>
      </c>
      <c r="HR62" s="48">
        <f t="shared" si="116"/>
        <v>0</v>
      </c>
      <c r="HS62" s="48">
        <f t="shared" si="117"/>
        <v>0</v>
      </c>
      <c r="HT62" s="48">
        <f t="shared" si="118"/>
        <v>0</v>
      </c>
      <c r="HU62" s="48">
        <f t="shared" si="119"/>
        <v>0</v>
      </c>
      <c r="HV62" s="48">
        <f t="shared" si="120"/>
        <v>0</v>
      </c>
      <c r="HW62" s="48">
        <f t="shared" si="121"/>
        <v>0</v>
      </c>
      <c r="HX62" s="48">
        <f t="shared" si="122"/>
        <v>0</v>
      </c>
      <c r="HY62" s="48">
        <f t="shared" si="123"/>
        <v>0</v>
      </c>
      <c r="HZ62" s="48">
        <f t="shared" si="124"/>
        <v>0</v>
      </c>
      <c r="IA62" s="48">
        <f t="shared" si="125"/>
        <v>0</v>
      </c>
      <c r="IB62" s="48">
        <f t="shared" si="126"/>
        <v>0</v>
      </c>
      <c r="IC62" s="48">
        <f t="shared" si="127"/>
        <v>0</v>
      </c>
      <c r="ID62" s="48">
        <f t="shared" si="128"/>
        <v>0</v>
      </c>
      <c r="IE62" s="48">
        <f t="shared" si="129"/>
        <v>0</v>
      </c>
      <c r="IF62" s="48">
        <f t="shared" si="130"/>
        <v>0</v>
      </c>
      <c r="IG62" s="48">
        <f t="shared" si="131"/>
        <v>0</v>
      </c>
      <c r="IH62" s="48">
        <f t="shared" si="132"/>
        <v>0</v>
      </c>
      <c r="II62" s="48">
        <f t="shared" si="133"/>
        <v>0</v>
      </c>
      <c r="IJ62" s="48">
        <f t="shared" si="134"/>
        <v>0</v>
      </c>
      <c r="IK62" s="48">
        <f t="shared" si="135"/>
        <v>0</v>
      </c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</row>
    <row r="63" spans="1:377" s="12" customFormat="1" ht="30" hidden="1" customHeight="1" x14ac:dyDescent="0.55000000000000004">
      <c r="A63" s="32" t="s">
        <v>55</v>
      </c>
      <c r="B63" s="33">
        <v>46116</v>
      </c>
      <c r="C63" s="33"/>
      <c r="D63" s="316"/>
      <c r="E63" s="141"/>
      <c r="F63" s="141"/>
      <c r="G63" s="141"/>
      <c r="H63" s="141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330"/>
      <c r="AA63" s="115"/>
      <c r="AB63" s="115"/>
      <c r="AC63" s="115"/>
      <c r="AD63" s="115"/>
      <c r="AE63" s="115"/>
      <c r="AF63" s="115"/>
      <c r="AG63" s="115"/>
      <c r="AH63" s="115"/>
      <c r="AI63" s="350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365"/>
      <c r="BZ63" s="143"/>
      <c r="CA63" s="143"/>
      <c r="CB63" s="143"/>
      <c r="CC63" s="143"/>
      <c r="CD63" s="143"/>
      <c r="CE63" s="143"/>
      <c r="CF63" s="143"/>
      <c r="CG63" s="143"/>
      <c r="CH63" s="143"/>
      <c r="CI63" s="143"/>
      <c r="CJ63" s="143"/>
      <c r="CK63" s="143"/>
      <c r="CL63" s="143"/>
      <c r="CM63" s="143"/>
      <c r="CN63" s="143"/>
      <c r="CO63" s="143"/>
      <c r="CP63" s="143"/>
      <c r="CQ63" s="143"/>
      <c r="CR63" s="143"/>
      <c r="CS63" s="143"/>
      <c r="CT63" s="143"/>
      <c r="CU63" s="143"/>
      <c r="CV63" s="143"/>
      <c r="CW63" s="143"/>
      <c r="CX63" s="143"/>
      <c r="CY63" s="393"/>
      <c r="CZ63" s="144"/>
      <c r="DA63" s="144"/>
      <c r="DB63" s="144"/>
      <c r="DC63" s="144"/>
      <c r="DD63" s="144"/>
      <c r="DE63" s="144"/>
      <c r="DF63" s="144"/>
      <c r="DG63" s="144"/>
      <c r="DH63" s="144"/>
      <c r="DI63" s="144"/>
      <c r="DJ63" s="144"/>
      <c r="DK63" s="144"/>
      <c r="DL63" s="144"/>
      <c r="DM63" s="144"/>
      <c r="DN63" s="144"/>
      <c r="DO63" s="144"/>
      <c r="DP63" s="393"/>
      <c r="DQ63" s="145"/>
      <c r="DR63" s="144"/>
      <c r="DS63" s="144"/>
      <c r="DT63" s="144"/>
      <c r="DU63" s="144"/>
      <c r="DV63" s="144"/>
      <c r="DW63" s="145"/>
      <c r="DX63" s="146"/>
      <c r="DY63" s="144"/>
      <c r="DZ63" s="144"/>
      <c r="EA63" s="144"/>
      <c r="EB63" s="144"/>
      <c r="EC63" s="145"/>
      <c r="ED63" s="144"/>
      <c r="EE63" s="144"/>
      <c r="EF63" s="144"/>
      <c r="EG63" s="145"/>
      <c r="EH63" s="144"/>
      <c r="EI63" s="145"/>
      <c r="EJ63" s="144"/>
      <c r="EK63" s="144"/>
      <c r="EL63" s="144"/>
      <c r="EM63" s="144"/>
      <c r="EN63" s="147"/>
      <c r="EO63" s="393"/>
      <c r="EP63" s="143"/>
      <c r="EQ63" s="143"/>
      <c r="ER63" s="143"/>
      <c r="ES63" s="143"/>
      <c r="ET63" s="143"/>
      <c r="EU63" s="143"/>
      <c r="EV63" s="143"/>
      <c r="EW63" s="148"/>
      <c r="EX63" s="148"/>
      <c r="EY63" s="148"/>
      <c r="EZ63" s="148"/>
      <c r="FA63" s="675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38"/>
      <c r="FM63" s="138"/>
      <c r="FN63" s="138"/>
      <c r="FO63" s="138"/>
      <c r="FP63" s="138"/>
      <c r="FQ63" s="618"/>
      <c r="FR63" s="139"/>
      <c r="FS63" s="140"/>
      <c r="FT63" s="413"/>
      <c r="FU63" s="47"/>
      <c r="FV63" s="48">
        <f t="shared" si="68"/>
        <v>0</v>
      </c>
      <c r="FW63" s="48">
        <f t="shared" si="69"/>
        <v>0</v>
      </c>
      <c r="FX63" s="48">
        <f t="shared" si="70"/>
        <v>0</v>
      </c>
      <c r="FY63" s="48">
        <f t="shared" si="71"/>
        <v>0</v>
      </c>
      <c r="FZ63" s="48">
        <f t="shared" si="72"/>
        <v>0</v>
      </c>
      <c r="GA63" s="48">
        <f t="shared" si="73"/>
        <v>0</v>
      </c>
      <c r="GB63" s="48">
        <f t="shared" si="74"/>
        <v>0</v>
      </c>
      <c r="GC63" s="48">
        <f t="shared" si="75"/>
        <v>0</v>
      </c>
      <c r="GD63" s="48">
        <f t="shared" si="76"/>
        <v>0</v>
      </c>
      <c r="GE63" s="48">
        <f t="shared" si="77"/>
        <v>0</v>
      </c>
      <c r="GF63" s="48">
        <f t="shared" si="78"/>
        <v>0</v>
      </c>
      <c r="GG63" s="48">
        <f t="shared" si="79"/>
        <v>0</v>
      </c>
      <c r="GH63" s="48">
        <f t="shared" si="80"/>
        <v>0</v>
      </c>
      <c r="GI63" s="48">
        <f t="shared" si="81"/>
        <v>0</v>
      </c>
      <c r="GJ63" s="48">
        <f t="shared" si="82"/>
        <v>0</v>
      </c>
      <c r="GK63" s="48">
        <f t="shared" si="83"/>
        <v>0</v>
      </c>
      <c r="GL63" s="48">
        <f t="shared" si="84"/>
        <v>0</v>
      </c>
      <c r="GM63" s="48">
        <f t="shared" si="85"/>
        <v>0</v>
      </c>
      <c r="GN63" s="48">
        <f t="shared" si="86"/>
        <v>0</v>
      </c>
      <c r="GO63" s="48">
        <f t="shared" si="87"/>
        <v>0</v>
      </c>
      <c r="GP63" s="48">
        <f t="shared" si="88"/>
        <v>0</v>
      </c>
      <c r="GQ63" s="48">
        <f t="shared" si="89"/>
        <v>0</v>
      </c>
      <c r="GR63" s="48">
        <f t="shared" si="90"/>
        <v>0</v>
      </c>
      <c r="GS63" s="48">
        <f t="shared" si="91"/>
        <v>0</v>
      </c>
      <c r="GT63" s="48">
        <f t="shared" si="92"/>
        <v>0</v>
      </c>
      <c r="GU63" s="48">
        <f t="shared" si="93"/>
        <v>0</v>
      </c>
      <c r="GV63" s="48">
        <f t="shared" si="94"/>
        <v>0</v>
      </c>
      <c r="GW63" s="48">
        <f t="shared" si="95"/>
        <v>0</v>
      </c>
      <c r="GX63" s="48">
        <f t="shared" si="96"/>
        <v>0</v>
      </c>
      <c r="GY63" s="48">
        <f t="shared" si="97"/>
        <v>0</v>
      </c>
      <c r="GZ63" s="48">
        <f t="shared" si="98"/>
        <v>0</v>
      </c>
      <c r="HA63" s="48">
        <f t="shared" si="99"/>
        <v>0</v>
      </c>
      <c r="HB63" s="48">
        <f t="shared" si="100"/>
        <v>0</v>
      </c>
      <c r="HC63" s="48">
        <f t="shared" si="101"/>
        <v>0</v>
      </c>
      <c r="HD63" s="48">
        <f t="shared" si="102"/>
        <v>0</v>
      </c>
      <c r="HE63" s="48">
        <f t="shared" si="103"/>
        <v>0</v>
      </c>
      <c r="HF63" s="48">
        <f t="shared" si="104"/>
        <v>0</v>
      </c>
      <c r="HG63" s="48">
        <f t="shared" si="105"/>
        <v>0</v>
      </c>
      <c r="HH63" s="48">
        <f t="shared" si="106"/>
        <v>0</v>
      </c>
      <c r="HI63" s="48">
        <f t="shared" si="107"/>
        <v>0</v>
      </c>
      <c r="HJ63" s="48">
        <f t="shared" si="108"/>
        <v>0</v>
      </c>
      <c r="HK63" s="48">
        <f t="shared" si="109"/>
        <v>0</v>
      </c>
      <c r="HL63" s="48">
        <f t="shared" si="110"/>
        <v>0</v>
      </c>
      <c r="HM63" s="48">
        <f t="shared" si="111"/>
        <v>0</v>
      </c>
      <c r="HN63" s="48">
        <f t="shared" si="112"/>
        <v>0</v>
      </c>
      <c r="HO63" s="48">
        <f t="shared" si="113"/>
        <v>0</v>
      </c>
      <c r="HP63" s="48">
        <f t="shared" si="114"/>
        <v>0</v>
      </c>
      <c r="HQ63" s="48">
        <f t="shared" si="115"/>
        <v>0</v>
      </c>
      <c r="HR63" s="48">
        <f t="shared" si="116"/>
        <v>0</v>
      </c>
      <c r="HS63" s="48">
        <f t="shared" si="117"/>
        <v>0</v>
      </c>
      <c r="HT63" s="48">
        <f t="shared" si="118"/>
        <v>0</v>
      </c>
      <c r="HU63" s="48">
        <f t="shared" si="119"/>
        <v>0</v>
      </c>
      <c r="HV63" s="48">
        <f t="shared" si="120"/>
        <v>0</v>
      </c>
      <c r="HW63" s="48">
        <f t="shared" si="121"/>
        <v>0</v>
      </c>
      <c r="HX63" s="48">
        <f t="shared" si="122"/>
        <v>0</v>
      </c>
      <c r="HY63" s="48">
        <f t="shared" si="123"/>
        <v>0</v>
      </c>
      <c r="HZ63" s="48">
        <f t="shared" si="124"/>
        <v>0</v>
      </c>
      <c r="IA63" s="48">
        <f t="shared" si="125"/>
        <v>0</v>
      </c>
      <c r="IB63" s="48">
        <f t="shared" si="126"/>
        <v>0</v>
      </c>
      <c r="IC63" s="48">
        <f t="shared" si="127"/>
        <v>0</v>
      </c>
      <c r="ID63" s="48">
        <f t="shared" si="128"/>
        <v>0</v>
      </c>
      <c r="IE63" s="48">
        <f t="shared" si="129"/>
        <v>0</v>
      </c>
      <c r="IF63" s="48">
        <f t="shared" si="130"/>
        <v>0</v>
      </c>
      <c r="IG63" s="48">
        <f t="shared" si="131"/>
        <v>0</v>
      </c>
      <c r="IH63" s="48">
        <f t="shared" si="132"/>
        <v>0</v>
      </c>
      <c r="II63" s="48">
        <f t="shared" si="133"/>
        <v>0</v>
      </c>
      <c r="IJ63" s="48">
        <f t="shared" si="134"/>
        <v>0</v>
      </c>
      <c r="IK63" s="48">
        <f t="shared" si="135"/>
        <v>0</v>
      </c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</row>
    <row r="64" spans="1:377" s="12" customFormat="1" ht="30" hidden="1" customHeight="1" x14ac:dyDescent="0.55000000000000004">
      <c r="A64" s="32" t="s">
        <v>56</v>
      </c>
      <c r="B64" s="33">
        <v>46117</v>
      </c>
      <c r="C64" s="33"/>
      <c r="D64" s="313"/>
      <c r="E64" s="149"/>
      <c r="F64" s="149"/>
      <c r="G64" s="149"/>
      <c r="H64" s="111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330"/>
      <c r="AA64" s="115"/>
      <c r="AB64" s="115"/>
      <c r="AC64" s="115"/>
      <c r="AD64" s="115"/>
      <c r="AE64" s="115"/>
      <c r="AF64" s="115"/>
      <c r="AG64" s="115"/>
      <c r="AH64" s="115"/>
      <c r="AI64" s="350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365"/>
      <c r="BZ64" s="143"/>
      <c r="CA64" s="143"/>
      <c r="CB64" s="143"/>
      <c r="CC64" s="143"/>
      <c r="CD64" s="143"/>
      <c r="CE64" s="143"/>
      <c r="CF64" s="143"/>
      <c r="CG64" s="143"/>
      <c r="CH64" s="143"/>
      <c r="CI64" s="143"/>
      <c r="CJ64" s="143"/>
      <c r="CK64" s="143"/>
      <c r="CL64" s="143"/>
      <c r="CM64" s="143"/>
      <c r="CN64" s="143"/>
      <c r="CO64" s="143"/>
      <c r="CP64" s="143"/>
      <c r="CQ64" s="143"/>
      <c r="CR64" s="143"/>
      <c r="CS64" s="143"/>
      <c r="CT64" s="143"/>
      <c r="CU64" s="143"/>
      <c r="CV64" s="143"/>
      <c r="CW64" s="143"/>
      <c r="CX64" s="143"/>
      <c r="CY64" s="393"/>
      <c r="CZ64" s="144"/>
      <c r="DA64" s="144"/>
      <c r="DB64" s="144"/>
      <c r="DC64" s="144"/>
      <c r="DD64" s="144"/>
      <c r="DE64" s="144"/>
      <c r="DF64" s="144"/>
      <c r="DG64" s="144"/>
      <c r="DH64" s="144"/>
      <c r="DI64" s="144"/>
      <c r="DJ64" s="144"/>
      <c r="DK64" s="144"/>
      <c r="DL64" s="144"/>
      <c r="DM64" s="144"/>
      <c r="DN64" s="144"/>
      <c r="DO64" s="144"/>
      <c r="DP64" s="393"/>
      <c r="DQ64" s="145"/>
      <c r="DR64" s="144"/>
      <c r="DS64" s="144"/>
      <c r="DT64" s="144"/>
      <c r="DU64" s="144"/>
      <c r="DV64" s="144"/>
      <c r="DW64" s="145"/>
      <c r="DX64" s="146"/>
      <c r="DY64" s="144"/>
      <c r="DZ64" s="144"/>
      <c r="EA64" s="144"/>
      <c r="EB64" s="144"/>
      <c r="EC64" s="145"/>
      <c r="ED64" s="144"/>
      <c r="EE64" s="144"/>
      <c r="EF64" s="144"/>
      <c r="EG64" s="145"/>
      <c r="EH64" s="144"/>
      <c r="EI64" s="145"/>
      <c r="EJ64" s="144"/>
      <c r="EK64" s="144"/>
      <c r="EL64" s="144"/>
      <c r="EM64" s="144"/>
      <c r="EN64" s="147"/>
      <c r="EO64" s="393"/>
      <c r="EP64" s="143"/>
      <c r="EQ64" s="143"/>
      <c r="ER64" s="143"/>
      <c r="ES64" s="143"/>
      <c r="ET64" s="143"/>
      <c r="EU64" s="143"/>
      <c r="EV64" s="143"/>
      <c r="EW64" s="148"/>
      <c r="EX64" s="148"/>
      <c r="EY64" s="148"/>
      <c r="EZ64" s="148"/>
      <c r="FA64" s="675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38"/>
      <c r="FM64" s="138"/>
      <c r="FN64" s="138"/>
      <c r="FO64" s="138"/>
      <c r="FP64" s="138"/>
      <c r="FQ64" s="618"/>
      <c r="FR64" s="139"/>
      <c r="FS64" s="140"/>
      <c r="FT64" s="413"/>
      <c r="FU64" s="47"/>
      <c r="FV64" s="48">
        <f t="shared" si="68"/>
        <v>0</v>
      </c>
      <c r="FW64" s="48">
        <f t="shared" si="69"/>
        <v>0</v>
      </c>
      <c r="FX64" s="48">
        <f t="shared" si="70"/>
        <v>0</v>
      </c>
      <c r="FY64" s="48">
        <f t="shared" si="71"/>
        <v>0</v>
      </c>
      <c r="FZ64" s="48">
        <f t="shared" si="72"/>
        <v>0</v>
      </c>
      <c r="GA64" s="48">
        <f t="shared" si="73"/>
        <v>0</v>
      </c>
      <c r="GB64" s="48">
        <f t="shared" si="74"/>
        <v>0</v>
      </c>
      <c r="GC64" s="48">
        <f t="shared" si="75"/>
        <v>0</v>
      </c>
      <c r="GD64" s="48">
        <f t="shared" si="76"/>
        <v>0</v>
      </c>
      <c r="GE64" s="48">
        <f t="shared" si="77"/>
        <v>0</v>
      </c>
      <c r="GF64" s="48">
        <f t="shared" si="78"/>
        <v>0</v>
      </c>
      <c r="GG64" s="48">
        <f t="shared" si="79"/>
        <v>0</v>
      </c>
      <c r="GH64" s="48">
        <f t="shared" si="80"/>
        <v>0</v>
      </c>
      <c r="GI64" s="48">
        <f t="shared" si="81"/>
        <v>0</v>
      </c>
      <c r="GJ64" s="48">
        <f t="shared" si="82"/>
        <v>0</v>
      </c>
      <c r="GK64" s="48">
        <f t="shared" si="83"/>
        <v>0</v>
      </c>
      <c r="GL64" s="48">
        <f t="shared" si="84"/>
        <v>0</v>
      </c>
      <c r="GM64" s="48">
        <f t="shared" si="85"/>
        <v>0</v>
      </c>
      <c r="GN64" s="48">
        <f t="shared" si="86"/>
        <v>0</v>
      </c>
      <c r="GO64" s="48">
        <f t="shared" si="87"/>
        <v>0</v>
      </c>
      <c r="GP64" s="48">
        <f t="shared" si="88"/>
        <v>0</v>
      </c>
      <c r="GQ64" s="48">
        <f t="shared" si="89"/>
        <v>0</v>
      </c>
      <c r="GR64" s="48">
        <f t="shared" si="90"/>
        <v>0</v>
      </c>
      <c r="GS64" s="48">
        <f t="shared" si="91"/>
        <v>0</v>
      </c>
      <c r="GT64" s="48">
        <f t="shared" si="92"/>
        <v>0</v>
      </c>
      <c r="GU64" s="48">
        <f t="shared" si="93"/>
        <v>0</v>
      </c>
      <c r="GV64" s="48">
        <f t="shared" si="94"/>
        <v>0</v>
      </c>
      <c r="GW64" s="48">
        <f t="shared" si="95"/>
        <v>0</v>
      </c>
      <c r="GX64" s="48">
        <f t="shared" si="96"/>
        <v>0</v>
      </c>
      <c r="GY64" s="48">
        <f t="shared" si="97"/>
        <v>0</v>
      </c>
      <c r="GZ64" s="48">
        <f t="shared" si="98"/>
        <v>0</v>
      </c>
      <c r="HA64" s="48">
        <f t="shared" si="99"/>
        <v>0</v>
      </c>
      <c r="HB64" s="48">
        <f t="shared" si="100"/>
        <v>0</v>
      </c>
      <c r="HC64" s="48">
        <f t="shared" si="101"/>
        <v>0</v>
      </c>
      <c r="HD64" s="48">
        <f t="shared" si="102"/>
        <v>0</v>
      </c>
      <c r="HE64" s="48">
        <f t="shared" si="103"/>
        <v>0</v>
      </c>
      <c r="HF64" s="48">
        <f t="shared" si="104"/>
        <v>0</v>
      </c>
      <c r="HG64" s="48">
        <f t="shared" si="105"/>
        <v>0</v>
      </c>
      <c r="HH64" s="48">
        <f t="shared" si="106"/>
        <v>0</v>
      </c>
      <c r="HI64" s="48">
        <f t="shared" si="107"/>
        <v>0</v>
      </c>
      <c r="HJ64" s="48">
        <f t="shared" si="108"/>
        <v>0</v>
      </c>
      <c r="HK64" s="48">
        <f t="shared" si="109"/>
        <v>0</v>
      </c>
      <c r="HL64" s="48">
        <f t="shared" si="110"/>
        <v>0</v>
      </c>
      <c r="HM64" s="48">
        <f t="shared" si="111"/>
        <v>0</v>
      </c>
      <c r="HN64" s="48">
        <f t="shared" si="112"/>
        <v>0</v>
      </c>
      <c r="HO64" s="48">
        <f t="shared" si="113"/>
        <v>0</v>
      </c>
      <c r="HP64" s="48">
        <f t="shared" si="114"/>
        <v>0</v>
      </c>
      <c r="HQ64" s="48">
        <f t="shared" si="115"/>
        <v>0</v>
      </c>
      <c r="HR64" s="48">
        <f t="shared" si="116"/>
        <v>0</v>
      </c>
      <c r="HS64" s="48">
        <f t="shared" si="117"/>
        <v>0</v>
      </c>
      <c r="HT64" s="48">
        <f t="shared" si="118"/>
        <v>0</v>
      </c>
      <c r="HU64" s="48">
        <f t="shared" si="119"/>
        <v>0</v>
      </c>
      <c r="HV64" s="48">
        <f t="shared" si="120"/>
        <v>0</v>
      </c>
      <c r="HW64" s="48">
        <f t="shared" si="121"/>
        <v>0</v>
      </c>
      <c r="HX64" s="48">
        <f t="shared" si="122"/>
        <v>0</v>
      </c>
      <c r="HY64" s="48">
        <f t="shared" si="123"/>
        <v>0</v>
      </c>
      <c r="HZ64" s="48">
        <f t="shared" si="124"/>
        <v>0</v>
      </c>
      <c r="IA64" s="48">
        <f t="shared" si="125"/>
        <v>0</v>
      </c>
      <c r="IB64" s="48">
        <f t="shared" si="126"/>
        <v>0</v>
      </c>
      <c r="IC64" s="48">
        <f t="shared" si="127"/>
        <v>0</v>
      </c>
      <c r="ID64" s="48">
        <f t="shared" si="128"/>
        <v>0</v>
      </c>
      <c r="IE64" s="48">
        <f t="shared" si="129"/>
        <v>0</v>
      </c>
      <c r="IF64" s="48">
        <f t="shared" si="130"/>
        <v>0</v>
      </c>
      <c r="IG64" s="48">
        <f t="shared" si="131"/>
        <v>0</v>
      </c>
      <c r="IH64" s="48">
        <f t="shared" si="132"/>
        <v>0</v>
      </c>
      <c r="II64" s="48">
        <f t="shared" si="133"/>
        <v>0</v>
      </c>
      <c r="IJ64" s="48">
        <f t="shared" si="134"/>
        <v>0</v>
      </c>
      <c r="IK64" s="48">
        <f t="shared" si="135"/>
        <v>0</v>
      </c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</row>
    <row r="65" spans="1:377" s="12" customFormat="1" ht="30" hidden="1" customHeight="1" x14ac:dyDescent="0.55000000000000004">
      <c r="A65" s="32" t="s">
        <v>48</v>
      </c>
      <c r="B65" s="33">
        <v>46118</v>
      </c>
      <c r="C65" s="33" t="s">
        <v>49</v>
      </c>
      <c r="D65" s="316"/>
      <c r="E65" s="141"/>
      <c r="F65" s="141"/>
      <c r="G65" s="141"/>
      <c r="H65" s="141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330"/>
      <c r="AA65" s="151"/>
      <c r="AB65" s="151"/>
      <c r="AC65" s="151"/>
      <c r="AD65" s="151"/>
      <c r="AE65" s="151"/>
      <c r="AF65" s="151"/>
      <c r="AG65" s="151"/>
      <c r="AH65" s="115"/>
      <c r="AI65" s="350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365"/>
      <c r="BZ65" s="143"/>
      <c r="CA65" s="143"/>
      <c r="CB65" s="143"/>
      <c r="CC65" s="143"/>
      <c r="CD65" s="143"/>
      <c r="CE65" s="143"/>
      <c r="CF65" s="143"/>
      <c r="CG65" s="143"/>
      <c r="CH65" s="143"/>
      <c r="CI65" s="143"/>
      <c r="CJ65" s="143"/>
      <c r="CK65" s="143"/>
      <c r="CL65" s="143"/>
      <c r="CM65" s="143"/>
      <c r="CN65" s="143"/>
      <c r="CO65" s="143"/>
      <c r="CP65" s="143"/>
      <c r="CQ65" s="143"/>
      <c r="CR65" s="143"/>
      <c r="CS65" s="143"/>
      <c r="CT65" s="143"/>
      <c r="CU65" s="143"/>
      <c r="CV65" s="143"/>
      <c r="CW65" s="143"/>
      <c r="CX65" s="143"/>
      <c r="CY65" s="393"/>
      <c r="CZ65" s="144"/>
      <c r="DA65" s="144"/>
      <c r="DB65" s="144"/>
      <c r="DC65" s="144"/>
      <c r="DD65" s="144"/>
      <c r="DE65" s="144"/>
      <c r="DF65" s="144"/>
      <c r="DG65" s="144"/>
      <c r="DH65" s="144"/>
      <c r="DI65" s="144"/>
      <c r="DJ65" s="144"/>
      <c r="DK65" s="144"/>
      <c r="DL65" s="144"/>
      <c r="DM65" s="144"/>
      <c r="DN65" s="144"/>
      <c r="DO65" s="144"/>
      <c r="DP65" s="393"/>
      <c r="DQ65" s="145"/>
      <c r="DR65" s="144"/>
      <c r="DS65" s="144"/>
      <c r="DT65" s="144"/>
      <c r="DU65" s="144"/>
      <c r="DV65" s="144"/>
      <c r="DW65" s="145"/>
      <c r="DX65" s="146"/>
      <c r="DY65" s="144"/>
      <c r="DZ65" s="144"/>
      <c r="EA65" s="144"/>
      <c r="EB65" s="144"/>
      <c r="EC65" s="145"/>
      <c r="ED65" s="144"/>
      <c r="EE65" s="144"/>
      <c r="EF65" s="144"/>
      <c r="EG65" s="145"/>
      <c r="EH65" s="144"/>
      <c r="EI65" s="145"/>
      <c r="EJ65" s="144"/>
      <c r="EK65" s="144"/>
      <c r="EL65" s="144"/>
      <c r="EM65" s="144"/>
      <c r="EN65" s="147"/>
      <c r="EO65" s="393"/>
      <c r="EP65" s="143"/>
      <c r="EQ65" s="143"/>
      <c r="ER65" s="143"/>
      <c r="ES65" s="143"/>
      <c r="ET65" s="143"/>
      <c r="EU65" s="143"/>
      <c r="EV65" s="143"/>
      <c r="EW65" s="148"/>
      <c r="EX65" s="148"/>
      <c r="EY65" s="148"/>
      <c r="EZ65" s="148"/>
      <c r="FA65" s="675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38"/>
      <c r="FM65" s="138"/>
      <c r="FN65" s="152"/>
      <c r="FO65" s="138"/>
      <c r="FP65" s="152"/>
      <c r="FQ65" s="152"/>
      <c r="FR65" s="139"/>
      <c r="FS65" s="140"/>
      <c r="FT65" s="413"/>
      <c r="FU65" s="47"/>
      <c r="FV65" s="48">
        <f t="shared" si="68"/>
        <v>0</v>
      </c>
      <c r="FW65" s="48">
        <f t="shared" si="69"/>
        <v>0</v>
      </c>
      <c r="FX65" s="48">
        <f t="shared" si="70"/>
        <v>0</v>
      </c>
      <c r="FY65" s="48">
        <f t="shared" si="71"/>
        <v>0</v>
      </c>
      <c r="FZ65" s="48">
        <f t="shared" si="72"/>
        <v>0</v>
      </c>
      <c r="GA65" s="48">
        <f t="shared" si="73"/>
        <v>0</v>
      </c>
      <c r="GB65" s="48">
        <f t="shared" si="74"/>
        <v>0</v>
      </c>
      <c r="GC65" s="48">
        <f t="shared" si="75"/>
        <v>0</v>
      </c>
      <c r="GD65" s="48">
        <f t="shared" si="76"/>
        <v>0</v>
      </c>
      <c r="GE65" s="48">
        <f t="shared" si="77"/>
        <v>0</v>
      </c>
      <c r="GF65" s="48">
        <f t="shared" si="78"/>
        <v>0</v>
      </c>
      <c r="GG65" s="48">
        <f t="shared" si="79"/>
        <v>0</v>
      </c>
      <c r="GH65" s="48">
        <f t="shared" si="80"/>
        <v>0</v>
      </c>
      <c r="GI65" s="48">
        <f t="shared" si="81"/>
        <v>0</v>
      </c>
      <c r="GJ65" s="48">
        <f t="shared" si="82"/>
        <v>0</v>
      </c>
      <c r="GK65" s="48">
        <f t="shared" si="83"/>
        <v>0</v>
      </c>
      <c r="GL65" s="48">
        <f t="shared" si="84"/>
        <v>0</v>
      </c>
      <c r="GM65" s="48">
        <f t="shared" si="85"/>
        <v>0</v>
      </c>
      <c r="GN65" s="48">
        <f t="shared" si="86"/>
        <v>0</v>
      </c>
      <c r="GO65" s="48">
        <f t="shared" si="87"/>
        <v>0</v>
      </c>
      <c r="GP65" s="48">
        <f t="shared" si="88"/>
        <v>0</v>
      </c>
      <c r="GQ65" s="48">
        <f t="shared" si="89"/>
        <v>0</v>
      </c>
      <c r="GR65" s="48">
        <f t="shared" si="90"/>
        <v>0</v>
      </c>
      <c r="GS65" s="48">
        <f t="shared" si="91"/>
        <v>0</v>
      </c>
      <c r="GT65" s="48">
        <f t="shared" si="92"/>
        <v>0</v>
      </c>
      <c r="GU65" s="48">
        <f t="shared" si="93"/>
        <v>0</v>
      </c>
      <c r="GV65" s="48">
        <f t="shared" si="94"/>
        <v>0</v>
      </c>
      <c r="GW65" s="48">
        <f t="shared" si="95"/>
        <v>0</v>
      </c>
      <c r="GX65" s="48">
        <f t="shared" si="96"/>
        <v>0</v>
      </c>
      <c r="GY65" s="48">
        <f t="shared" si="97"/>
        <v>0</v>
      </c>
      <c r="GZ65" s="48">
        <f t="shared" si="98"/>
        <v>0</v>
      </c>
      <c r="HA65" s="48">
        <f t="shared" si="99"/>
        <v>0</v>
      </c>
      <c r="HB65" s="48">
        <f t="shared" si="100"/>
        <v>0</v>
      </c>
      <c r="HC65" s="48">
        <f t="shared" si="101"/>
        <v>0</v>
      </c>
      <c r="HD65" s="48">
        <f t="shared" si="102"/>
        <v>0</v>
      </c>
      <c r="HE65" s="48">
        <f t="shared" si="103"/>
        <v>0</v>
      </c>
      <c r="HF65" s="48">
        <f t="shared" si="104"/>
        <v>0</v>
      </c>
      <c r="HG65" s="48">
        <f t="shared" si="105"/>
        <v>0</v>
      </c>
      <c r="HH65" s="48">
        <f t="shared" si="106"/>
        <v>0</v>
      </c>
      <c r="HI65" s="48">
        <f t="shared" si="107"/>
        <v>0</v>
      </c>
      <c r="HJ65" s="48">
        <f t="shared" si="108"/>
        <v>0</v>
      </c>
      <c r="HK65" s="48">
        <f t="shared" si="109"/>
        <v>0</v>
      </c>
      <c r="HL65" s="48">
        <f t="shared" si="110"/>
        <v>0</v>
      </c>
      <c r="HM65" s="48">
        <f t="shared" si="111"/>
        <v>0</v>
      </c>
      <c r="HN65" s="48">
        <f t="shared" si="112"/>
        <v>0</v>
      </c>
      <c r="HO65" s="48">
        <f t="shared" si="113"/>
        <v>0</v>
      </c>
      <c r="HP65" s="48">
        <f t="shared" si="114"/>
        <v>0</v>
      </c>
      <c r="HQ65" s="48">
        <f t="shared" si="115"/>
        <v>0</v>
      </c>
      <c r="HR65" s="48">
        <f t="shared" si="116"/>
        <v>0</v>
      </c>
      <c r="HS65" s="48">
        <f t="shared" si="117"/>
        <v>0</v>
      </c>
      <c r="HT65" s="48">
        <f t="shared" si="118"/>
        <v>0</v>
      </c>
      <c r="HU65" s="48">
        <f t="shared" si="119"/>
        <v>0</v>
      </c>
      <c r="HV65" s="48">
        <f t="shared" si="120"/>
        <v>0</v>
      </c>
      <c r="HW65" s="48">
        <f t="shared" si="121"/>
        <v>0</v>
      </c>
      <c r="HX65" s="48">
        <f t="shared" si="122"/>
        <v>0</v>
      </c>
      <c r="HY65" s="48">
        <f t="shared" si="123"/>
        <v>0</v>
      </c>
      <c r="HZ65" s="48">
        <f t="shared" si="124"/>
        <v>0</v>
      </c>
      <c r="IA65" s="48">
        <f t="shared" si="125"/>
        <v>0</v>
      </c>
      <c r="IB65" s="48">
        <f t="shared" si="126"/>
        <v>0</v>
      </c>
      <c r="IC65" s="48">
        <f t="shared" si="127"/>
        <v>0</v>
      </c>
      <c r="ID65" s="48">
        <f t="shared" si="128"/>
        <v>0</v>
      </c>
      <c r="IE65" s="48">
        <f t="shared" si="129"/>
        <v>0</v>
      </c>
      <c r="IF65" s="48">
        <f t="shared" si="130"/>
        <v>0</v>
      </c>
      <c r="IG65" s="48">
        <f t="shared" si="131"/>
        <v>0</v>
      </c>
      <c r="IH65" s="48">
        <f t="shared" si="132"/>
        <v>0</v>
      </c>
      <c r="II65" s="48">
        <f t="shared" si="133"/>
        <v>0</v>
      </c>
      <c r="IJ65" s="48">
        <f t="shared" si="134"/>
        <v>0</v>
      </c>
      <c r="IK65" s="48">
        <f t="shared" si="135"/>
        <v>0</v>
      </c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</row>
    <row r="66" spans="1:377" s="12" customFormat="1" ht="30" hidden="1" customHeight="1" x14ac:dyDescent="0.55000000000000004">
      <c r="A66" s="32" t="s">
        <v>48</v>
      </c>
      <c r="B66" s="33">
        <v>46118</v>
      </c>
      <c r="C66" s="33" t="s">
        <v>57</v>
      </c>
      <c r="D66" s="316"/>
      <c r="E66" s="141"/>
      <c r="F66" s="141"/>
      <c r="G66" s="141"/>
      <c r="H66" s="141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330"/>
      <c r="AA66" s="151"/>
      <c r="AB66" s="151"/>
      <c r="AC66" s="151"/>
      <c r="AD66" s="151"/>
      <c r="AE66" s="151"/>
      <c r="AF66" s="151"/>
      <c r="AG66" s="151"/>
      <c r="AH66" s="151"/>
      <c r="AI66" s="352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  <c r="BK66" s="153"/>
      <c r="BL66" s="153"/>
      <c r="BM66" s="153"/>
      <c r="BN66" s="153"/>
      <c r="BO66" s="153"/>
      <c r="BP66" s="153"/>
      <c r="BQ66" s="153"/>
      <c r="BR66" s="153"/>
      <c r="BS66" s="153"/>
      <c r="BT66" s="153"/>
      <c r="BU66" s="153"/>
      <c r="BV66" s="153"/>
      <c r="BW66" s="153"/>
      <c r="BX66" s="153"/>
      <c r="BY66" s="365"/>
      <c r="BZ66" s="143"/>
      <c r="CA66" s="143"/>
      <c r="CB66" s="143"/>
      <c r="CC66" s="143"/>
      <c r="CD66" s="143"/>
      <c r="CE66" s="143"/>
      <c r="CF66" s="143"/>
      <c r="CG66" s="143"/>
      <c r="CH66" s="143"/>
      <c r="CI66" s="143"/>
      <c r="CJ66" s="143"/>
      <c r="CK66" s="143"/>
      <c r="CL66" s="143"/>
      <c r="CM66" s="143"/>
      <c r="CN66" s="143"/>
      <c r="CO66" s="143"/>
      <c r="CP66" s="143"/>
      <c r="CQ66" s="143"/>
      <c r="CR66" s="143"/>
      <c r="CS66" s="143"/>
      <c r="CT66" s="143"/>
      <c r="CU66" s="143"/>
      <c r="CV66" s="143"/>
      <c r="CW66" s="143"/>
      <c r="CX66" s="143"/>
      <c r="CY66" s="393"/>
      <c r="CZ66" s="144"/>
      <c r="DA66" s="144"/>
      <c r="DB66" s="144"/>
      <c r="DC66" s="144"/>
      <c r="DD66" s="144"/>
      <c r="DE66" s="144"/>
      <c r="DF66" s="144"/>
      <c r="DG66" s="144"/>
      <c r="DH66" s="144"/>
      <c r="DI66" s="144"/>
      <c r="DJ66" s="144"/>
      <c r="DK66" s="144"/>
      <c r="DL66" s="144"/>
      <c r="DM66" s="144"/>
      <c r="DN66" s="144"/>
      <c r="DO66" s="144"/>
      <c r="DP66" s="393"/>
      <c r="DQ66" s="145"/>
      <c r="DR66" s="144"/>
      <c r="DS66" s="144"/>
      <c r="DT66" s="144"/>
      <c r="DU66" s="144"/>
      <c r="DV66" s="144"/>
      <c r="DW66" s="145"/>
      <c r="DX66" s="146"/>
      <c r="DY66" s="144"/>
      <c r="DZ66" s="144"/>
      <c r="EA66" s="144"/>
      <c r="EB66" s="144"/>
      <c r="EC66" s="145"/>
      <c r="ED66" s="144"/>
      <c r="EE66" s="144"/>
      <c r="EF66" s="144"/>
      <c r="EG66" s="145"/>
      <c r="EH66" s="144"/>
      <c r="EI66" s="145"/>
      <c r="EJ66" s="144"/>
      <c r="EK66" s="144"/>
      <c r="EL66" s="144"/>
      <c r="EM66" s="144"/>
      <c r="EN66" s="147"/>
      <c r="EO66" s="393"/>
      <c r="EP66" s="143"/>
      <c r="EQ66" s="143"/>
      <c r="ER66" s="143"/>
      <c r="ES66" s="143"/>
      <c r="ET66" s="143"/>
      <c r="EU66" s="143"/>
      <c r="EV66" s="143"/>
      <c r="EW66" s="148"/>
      <c r="EX66" s="148"/>
      <c r="EY66" s="148"/>
      <c r="EZ66" s="148"/>
      <c r="FA66" s="675"/>
      <c r="FB66" s="129"/>
      <c r="FC66" s="154"/>
      <c r="FD66" s="154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38"/>
      <c r="FP66" s="152"/>
      <c r="FQ66" s="619"/>
      <c r="FR66" s="155"/>
      <c r="FS66" s="140"/>
      <c r="FT66" s="413"/>
      <c r="FU66" s="47"/>
      <c r="FV66" s="48">
        <f t="shared" si="68"/>
        <v>0</v>
      </c>
      <c r="FW66" s="48">
        <f t="shared" si="69"/>
        <v>0</v>
      </c>
      <c r="FX66" s="48">
        <f t="shared" si="70"/>
        <v>0</v>
      </c>
      <c r="FY66" s="48">
        <f t="shared" si="71"/>
        <v>0</v>
      </c>
      <c r="FZ66" s="48">
        <f t="shared" si="72"/>
        <v>0</v>
      </c>
      <c r="GA66" s="48">
        <f t="shared" si="73"/>
        <v>0</v>
      </c>
      <c r="GB66" s="48">
        <f t="shared" si="74"/>
        <v>0</v>
      </c>
      <c r="GC66" s="48">
        <f t="shared" si="75"/>
        <v>0</v>
      </c>
      <c r="GD66" s="48">
        <f t="shared" si="76"/>
        <v>0</v>
      </c>
      <c r="GE66" s="48">
        <f t="shared" si="77"/>
        <v>0</v>
      </c>
      <c r="GF66" s="48">
        <f t="shared" si="78"/>
        <v>0</v>
      </c>
      <c r="GG66" s="48">
        <f t="shared" si="79"/>
        <v>0</v>
      </c>
      <c r="GH66" s="48">
        <f t="shared" si="80"/>
        <v>0</v>
      </c>
      <c r="GI66" s="48">
        <f t="shared" si="81"/>
        <v>0</v>
      </c>
      <c r="GJ66" s="48">
        <f t="shared" si="82"/>
        <v>0</v>
      </c>
      <c r="GK66" s="48">
        <f t="shared" si="83"/>
        <v>0</v>
      </c>
      <c r="GL66" s="48">
        <f t="shared" si="84"/>
        <v>0</v>
      </c>
      <c r="GM66" s="48">
        <f t="shared" si="85"/>
        <v>0</v>
      </c>
      <c r="GN66" s="48">
        <f t="shared" si="86"/>
        <v>0</v>
      </c>
      <c r="GO66" s="48">
        <f t="shared" si="87"/>
        <v>0</v>
      </c>
      <c r="GP66" s="48">
        <f t="shared" si="88"/>
        <v>0</v>
      </c>
      <c r="GQ66" s="48">
        <f t="shared" si="89"/>
        <v>0</v>
      </c>
      <c r="GR66" s="48">
        <f t="shared" si="90"/>
        <v>0</v>
      </c>
      <c r="GS66" s="48">
        <f t="shared" si="91"/>
        <v>0</v>
      </c>
      <c r="GT66" s="48">
        <f t="shared" si="92"/>
        <v>0</v>
      </c>
      <c r="GU66" s="48">
        <f t="shared" si="93"/>
        <v>0</v>
      </c>
      <c r="GV66" s="48">
        <f t="shared" si="94"/>
        <v>0</v>
      </c>
      <c r="GW66" s="48">
        <f t="shared" si="95"/>
        <v>0</v>
      </c>
      <c r="GX66" s="48">
        <f t="shared" si="96"/>
        <v>0</v>
      </c>
      <c r="GY66" s="48">
        <f t="shared" si="97"/>
        <v>0</v>
      </c>
      <c r="GZ66" s="48">
        <f t="shared" si="98"/>
        <v>0</v>
      </c>
      <c r="HA66" s="48">
        <f t="shared" si="99"/>
        <v>0</v>
      </c>
      <c r="HB66" s="48">
        <f t="shared" si="100"/>
        <v>0</v>
      </c>
      <c r="HC66" s="48">
        <f t="shared" si="101"/>
        <v>0</v>
      </c>
      <c r="HD66" s="48">
        <f t="shared" si="102"/>
        <v>0</v>
      </c>
      <c r="HE66" s="48">
        <f t="shared" si="103"/>
        <v>0</v>
      </c>
      <c r="HF66" s="48">
        <f t="shared" si="104"/>
        <v>0</v>
      </c>
      <c r="HG66" s="48">
        <f t="shared" si="105"/>
        <v>0</v>
      </c>
      <c r="HH66" s="48">
        <f t="shared" si="106"/>
        <v>0</v>
      </c>
      <c r="HI66" s="48">
        <f t="shared" si="107"/>
        <v>0</v>
      </c>
      <c r="HJ66" s="48">
        <f t="shared" si="108"/>
        <v>0</v>
      </c>
      <c r="HK66" s="48">
        <f t="shared" si="109"/>
        <v>0</v>
      </c>
      <c r="HL66" s="48">
        <f t="shared" si="110"/>
        <v>0</v>
      </c>
      <c r="HM66" s="48">
        <f t="shared" si="111"/>
        <v>0</v>
      </c>
      <c r="HN66" s="48">
        <f t="shared" si="112"/>
        <v>0</v>
      </c>
      <c r="HO66" s="48">
        <f t="shared" si="113"/>
        <v>0</v>
      </c>
      <c r="HP66" s="48">
        <f t="shared" si="114"/>
        <v>0</v>
      </c>
      <c r="HQ66" s="48">
        <f t="shared" si="115"/>
        <v>0</v>
      </c>
      <c r="HR66" s="48">
        <f t="shared" si="116"/>
        <v>0</v>
      </c>
      <c r="HS66" s="48">
        <f t="shared" si="117"/>
        <v>0</v>
      </c>
      <c r="HT66" s="48">
        <f t="shared" si="118"/>
        <v>0</v>
      </c>
      <c r="HU66" s="48">
        <f t="shared" si="119"/>
        <v>0</v>
      </c>
      <c r="HV66" s="48">
        <f t="shared" si="120"/>
        <v>0</v>
      </c>
      <c r="HW66" s="48">
        <f t="shared" si="121"/>
        <v>0</v>
      </c>
      <c r="HX66" s="48">
        <f t="shared" si="122"/>
        <v>0</v>
      </c>
      <c r="HY66" s="48">
        <f t="shared" si="123"/>
        <v>0</v>
      </c>
      <c r="HZ66" s="48">
        <f t="shared" si="124"/>
        <v>0</v>
      </c>
      <c r="IA66" s="48">
        <f t="shared" si="125"/>
        <v>0</v>
      </c>
      <c r="IB66" s="48">
        <f t="shared" si="126"/>
        <v>0</v>
      </c>
      <c r="IC66" s="48">
        <f t="shared" si="127"/>
        <v>0</v>
      </c>
      <c r="ID66" s="48">
        <f t="shared" si="128"/>
        <v>0</v>
      </c>
      <c r="IE66" s="48">
        <f t="shared" si="129"/>
        <v>0</v>
      </c>
      <c r="IF66" s="48">
        <f t="shared" si="130"/>
        <v>0</v>
      </c>
      <c r="IG66" s="48">
        <f t="shared" si="131"/>
        <v>0</v>
      </c>
      <c r="IH66" s="48">
        <f t="shared" si="132"/>
        <v>0</v>
      </c>
      <c r="II66" s="48">
        <f t="shared" si="133"/>
        <v>0</v>
      </c>
      <c r="IJ66" s="48">
        <f t="shared" si="134"/>
        <v>0</v>
      </c>
      <c r="IK66" s="48">
        <f t="shared" si="135"/>
        <v>0</v>
      </c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</row>
    <row r="67" spans="1:377" s="12" customFormat="1" ht="30" hidden="1" customHeight="1" x14ac:dyDescent="0.55000000000000004">
      <c r="A67" s="32" t="s">
        <v>51</v>
      </c>
      <c r="B67" s="33">
        <v>46119</v>
      </c>
      <c r="C67" s="33" t="s">
        <v>49</v>
      </c>
      <c r="D67" s="313"/>
      <c r="E67" s="119"/>
      <c r="F67" s="119"/>
      <c r="G67" s="119"/>
      <c r="H67" s="119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329"/>
      <c r="AA67" s="113"/>
      <c r="AB67" s="113"/>
      <c r="AC67" s="113"/>
      <c r="AD67" s="113"/>
      <c r="AE67" s="113"/>
      <c r="AF67" s="113"/>
      <c r="AG67" s="113"/>
      <c r="AH67" s="113"/>
      <c r="AI67" s="349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364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364"/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2"/>
      <c r="DM67" s="52"/>
      <c r="DN67" s="52"/>
      <c r="DO67" s="52"/>
      <c r="DP67" s="364"/>
      <c r="DQ67" s="53"/>
      <c r="DR67" s="52"/>
      <c r="DS67" s="52"/>
      <c r="DT67" s="52"/>
      <c r="DU67" s="52"/>
      <c r="DV67" s="52"/>
      <c r="DW67" s="53"/>
      <c r="DX67" s="54"/>
      <c r="DY67" s="52"/>
      <c r="DZ67" s="52"/>
      <c r="EA67" s="52"/>
      <c r="EB67" s="52"/>
      <c r="EC67" s="53"/>
      <c r="ED67" s="52"/>
      <c r="EE67" s="52"/>
      <c r="EF67" s="52"/>
      <c r="EG67" s="53"/>
      <c r="EH67" s="52"/>
      <c r="EI67" s="53"/>
      <c r="EJ67" s="52"/>
      <c r="EK67" s="52"/>
      <c r="EL67" s="52"/>
      <c r="EM67" s="52"/>
      <c r="EN67" s="85"/>
      <c r="EO67" s="364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674"/>
      <c r="FB67" s="133"/>
      <c r="FC67" s="129"/>
      <c r="FD67" s="129"/>
      <c r="FE67" s="129"/>
      <c r="FF67" s="129"/>
      <c r="FG67" s="129"/>
      <c r="FH67" s="134"/>
      <c r="FI67" s="129"/>
      <c r="FJ67" s="129"/>
      <c r="FK67" s="129"/>
      <c r="FL67" s="134"/>
      <c r="FM67" s="134"/>
      <c r="FN67" s="134"/>
      <c r="FO67" s="134"/>
      <c r="FP67" s="138"/>
      <c r="FQ67" s="219"/>
      <c r="FR67" s="78"/>
      <c r="FS67" s="140"/>
      <c r="FT67" s="412"/>
      <c r="FU67" s="47"/>
      <c r="FV67" s="48">
        <f t="shared" si="68"/>
        <v>0</v>
      </c>
      <c r="FW67" s="48">
        <f t="shared" si="69"/>
        <v>0</v>
      </c>
      <c r="FX67" s="48">
        <f t="shared" si="70"/>
        <v>0</v>
      </c>
      <c r="FY67" s="48">
        <f t="shared" si="71"/>
        <v>0</v>
      </c>
      <c r="FZ67" s="48">
        <f t="shared" si="72"/>
        <v>0</v>
      </c>
      <c r="GA67" s="48">
        <f t="shared" si="73"/>
        <v>0</v>
      </c>
      <c r="GB67" s="48">
        <f t="shared" si="74"/>
        <v>0</v>
      </c>
      <c r="GC67" s="48">
        <f t="shared" si="75"/>
        <v>0</v>
      </c>
      <c r="GD67" s="48">
        <f t="shared" si="76"/>
        <v>0</v>
      </c>
      <c r="GE67" s="48">
        <f t="shared" si="77"/>
        <v>0</v>
      </c>
      <c r="GF67" s="48">
        <f t="shared" si="78"/>
        <v>0</v>
      </c>
      <c r="GG67" s="48">
        <f t="shared" si="79"/>
        <v>0</v>
      </c>
      <c r="GH67" s="48">
        <f t="shared" si="80"/>
        <v>0</v>
      </c>
      <c r="GI67" s="48">
        <f t="shared" si="81"/>
        <v>0</v>
      </c>
      <c r="GJ67" s="48">
        <f t="shared" si="82"/>
        <v>0</v>
      </c>
      <c r="GK67" s="48">
        <f t="shared" si="83"/>
        <v>0</v>
      </c>
      <c r="GL67" s="48">
        <f t="shared" si="84"/>
        <v>0</v>
      </c>
      <c r="GM67" s="48">
        <f t="shared" si="85"/>
        <v>0</v>
      </c>
      <c r="GN67" s="48">
        <f t="shared" si="86"/>
        <v>0</v>
      </c>
      <c r="GO67" s="48">
        <f t="shared" si="87"/>
        <v>0</v>
      </c>
      <c r="GP67" s="48">
        <f t="shared" si="88"/>
        <v>0</v>
      </c>
      <c r="GQ67" s="48">
        <f t="shared" si="89"/>
        <v>0</v>
      </c>
      <c r="GR67" s="48">
        <f t="shared" si="90"/>
        <v>0</v>
      </c>
      <c r="GS67" s="48">
        <f t="shared" si="91"/>
        <v>0</v>
      </c>
      <c r="GT67" s="48">
        <f t="shared" si="92"/>
        <v>0</v>
      </c>
      <c r="GU67" s="48">
        <f t="shared" si="93"/>
        <v>0</v>
      </c>
      <c r="GV67" s="48">
        <f t="shared" si="94"/>
        <v>0</v>
      </c>
      <c r="GW67" s="48">
        <f t="shared" si="95"/>
        <v>0</v>
      </c>
      <c r="GX67" s="48">
        <f t="shared" si="96"/>
        <v>0</v>
      </c>
      <c r="GY67" s="48">
        <f t="shared" si="97"/>
        <v>0</v>
      </c>
      <c r="GZ67" s="48">
        <f t="shared" si="98"/>
        <v>0</v>
      </c>
      <c r="HA67" s="48">
        <f t="shared" si="99"/>
        <v>0</v>
      </c>
      <c r="HB67" s="48">
        <f t="shared" si="100"/>
        <v>0</v>
      </c>
      <c r="HC67" s="48">
        <f t="shared" si="101"/>
        <v>0</v>
      </c>
      <c r="HD67" s="48">
        <f t="shared" si="102"/>
        <v>0</v>
      </c>
      <c r="HE67" s="48">
        <f t="shared" si="103"/>
        <v>0</v>
      </c>
      <c r="HF67" s="48">
        <f t="shared" si="104"/>
        <v>0</v>
      </c>
      <c r="HG67" s="48">
        <f t="shared" si="105"/>
        <v>0</v>
      </c>
      <c r="HH67" s="48">
        <f t="shared" si="106"/>
        <v>0</v>
      </c>
      <c r="HI67" s="48">
        <f t="shared" si="107"/>
        <v>0</v>
      </c>
      <c r="HJ67" s="48">
        <f t="shared" si="108"/>
        <v>0</v>
      </c>
      <c r="HK67" s="48">
        <f t="shared" si="109"/>
        <v>0</v>
      </c>
      <c r="HL67" s="48">
        <f t="shared" si="110"/>
        <v>0</v>
      </c>
      <c r="HM67" s="48">
        <f t="shared" si="111"/>
        <v>0</v>
      </c>
      <c r="HN67" s="48">
        <f t="shared" si="112"/>
        <v>0</v>
      </c>
      <c r="HO67" s="48">
        <f t="shared" si="113"/>
        <v>0</v>
      </c>
      <c r="HP67" s="48">
        <f t="shared" si="114"/>
        <v>0</v>
      </c>
      <c r="HQ67" s="48">
        <f t="shared" si="115"/>
        <v>0</v>
      </c>
      <c r="HR67" s="48">
        <f t="shared" si="116"/>
        <v>0</v>
      </c>
      <c r="HS67" s="48">
        <f t="shared" si="117"/>
        <v>0</v>
      </c>
      <c r="HT67" s="48">
        <f t="shared" si="118"/>
        <v>0</v>
      </c>
      <c r="HU67" s="48">
        <f t="shared" si="119"/>
        <v>0</v>
      </c>
      <c r="HV67" s="48">
        <f t="shared" si="120"/>
        <v>0</v>
      </c>
      <c r="HW67" s="48">
        <f t="shared" si="121"/>
        <v>0</v>
      </c>
      <c r="HX67" s="48">
        <f t="shared" si="122"/>
        <v>0</v>
      </c>
      <c r="HY67" s="48">
        <f t="shared" si="123"/>
        <v>0</v>
      </c>
      <c r="HZ67" s="48">
        <f t="shared" si="124"/>
        <v>0</v>
      </c>
      <c r="IA67" s="48">
        <f t="shared" si="125"/>
        <v>0</v>
      </c>
      <c r="IB67" s="48">
        <f t="shared" si="126"/>
        <v>0</v>
      </c>
      <c r="IC67" s="48">
        <f t="shared" si="127"/>
        <v>0</v>
      </c>
      <c r="ID67" s="48">
        <f t="shared" si="128"/>
        <v>0</v>
      </c>
      <c r="IE67" s="48">
        <f t="shared" si="129"/>
        <v>0</v>
      </c>
      <c r="IF67" s="48">
        <f t="shared" si="130"/>
        <v>0</v>
      </c>
      <c r="IG67" s="48">
        <f t="shared" si="131"/>
        <v>0</v>
      </c>
      <c r="IH67" s="48">
        <f t="shared" si="132"/>
        <v>0</v>
      </c>
      <c r="II67" s="48">
        <f t="shared" si="133"/>
        <v>0</v>
      </c>
      <c r="IJ67" s="48">
        <f t="shared" si="134"/>
        <v>0</v>
      </c>
      <c r="IK67" s="48">
        <f t="shared" si="135"/>
        <v>0</v>
      </c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</row>
    <row r="68" spans="1:377" s="12" customFormat="1" ht="30" hidden="1" customHeight="1" x14ac:dyDescent="0.55000000000000004">
      <c r="A68" s="32"/>
      <c r="B68" s="33"/>
      <c r="C68" s="33" t="s">
        <v>50</v>
      </c>
      <c r="D68" s="313"/>
      <c r="E68" s="156"/>
      <c r="F68" s="156"/>
      <c r="G68" s="156"/>
      <c r="H68" s="156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329"/>
      <c r="AA68" s="115"/>
      <c r="AB68" s="115"/>
      <c r="AC68" s="115"/>
      <c r="AD68" s="115"/>
      <c r="AE68" s="115"/>
      <c r="AF68" s="115"/>
      <c r="AG68" s="115"/>
      <c r="AH68" s="115"/>
      <c r="AI68" s="350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364"/>
      <c r="BZ68" s="83"/>
      <c r="CA68" s="83"/>
      <c r="CB68" s="83"/>
      <c r="CC68" s="83"/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3"/>
      <c r="CR68" s="83"/>
      <c r="CS68" s="83"/>
      <c r="CT68" s="83"/>
      <c r="CU68" s="83"/>
      <c r="CV68" s="83"/>
      <c r="CW68" s="83"/>
      <c r="CX68" s="83"/>
      <c r="CY68" s="364"/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2"/>
      <c r="DM68" s="52"/>
      <c r="DN68" s="52"/>
      <c r="DO68" s="52"/>
      <c r="DP68" s="364"/>
      <c r="DQ68" s="53"/>
      <c r="DR68" s="52"/>
      <c r="DS68" s="52"/>
      <c r="DT68" s="52"/>
      <c r="DU68" s="52"/>
      <c r="DV68" s="52"/>
      <c r="DW68" s="53"/>
      <c r="DX68" s="54"/>
      <c r="DY68" s="52"/>
      <c r="DZ68" s="52"/>
      <c r="EA68" s="52"/>
      <c r="EB68" s="52"/>
      <c r="EC68" s="53"/>
      <c r="ED68" s="52"/>
      <c r="EE68" s="52"/>
      <c r="EF68" s="52"/>
      <c r="EG68" s="53"/>
      <c r="EH68" s="52"/>
      <c r="EI68" s="53"/>
      <c r="EJ68" s="52"/>
      <c r="EK68" s="52"/>
      <c r="EL68" s="52"/>
      <c r="EM68" s="52"/>
      <c r="EN68" s="85"/>
      <c r="EO68" s="364"/>
      <c r="EP68" s="83"/>
      <c r="EQ68" s="83"/>
      <c r="ER68" s="83"/>
      <c r="ES68" s="83"/>
      <c r="ET68" s="83"/>
      <c r="EU68" s="83"/>
      <c r="EV68" s="83"/>
      <c r="EW68" s="83"/>
      <c r="EX68" s="83"/>
      <c r="EY68" s="83"/>
      <c r="EZ68" s="83"/>
      <c r="FA68" s="674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38"/>
      <c r="FM68" s="138"/>
      <c r="FN68" s="138"/>
      <c r="FO68" s="138"/>
      <c r="FP68" s="138"/>
      <c r="FQ68" s="618"/>
      <c r="FR68" s="139"/>
      <c r="FS68" s="140"/>
      <c r="FT68" s="412"/>
      <c r="FU68" s="47"/>
      <c r="FV68" s="48">
        <f t="shared" si="68"/>
        <v>0</v>
      </c>
      <c r="FW68" s="48">
        <f t="shared" si="69"/>
        <v>0</v>
      </c>
      <c r="FX68" s="48">
        <f t="shared" si="70"/>
        <v>0</v>
      </c>
      <c r="FY68" s="48">
        <f t="shared" si="71"/>
        <v>0</v>
      </c>
      <c r="FZ68" s="48">
        <f t="shared" si="72"/>
        <v>0</v>
      </c>
      <c r="GA68" s="48">
        <f t="shared" si="73"/>
        <v>0</v>
      </c>
      <c r="GB68" s="48">
        <f t="shared" si="74"/>
        <v>0</v>
      </c>
      <c r="GC68" s="48">
        <f t="shared" si="75"/>
        <v>0</v>
      </c>
      <c r="GD68" s="48">
        <f t="shared" si="76"/>
        <v>0</v>
      </c>
      <c r="GE68" s="48">
        <f t="shared" si="77"/>
        <v>0</v>
      </c>
      <c r="GF68" s="48">
        <f t="shared" si="78"/>
        <v>0</v>
      </c>
      <c r="GG68" s="48">
        <f t="shared" si="79"/>
        <v>0</v>
      </c>
      <c r="GH68" s="48">
        <f t="shared" si="80"/>
        <v>0</v>
      </c>
      <c r="GI68" s="48">
        <f t="shared" si="81"/>
        <v>0</v>
      </c>
      <c r="GJ68" s="48">
        <f t="shared" si="82"/>
        <v>0</v>
      </c>
      <c r="GK68" s="48">
        <f t="shared" si="83"/>
        <v>0</v>
      </c>
      <c r="GL68" s="48">
        <f t="shared" si="84"/>
        <v>0</v>
      </c>
      <c r="GM68" s="48">
        <f t="shared" si="85"/>
        <v>0</v>
      </c>
      <c r="GN68" s="48">
        <f t="shared" si="86"/>
        <v>0</v>
      </c>
      <c r="GO68" s="48">
        <f t="shared" si="87"/>
        <v>0</v>
      </c>
      <c r="GP68" s="48">
        <f t="shared" si="88"/>
        <v>0</v>
      </c>
      <c r="GQ68" s="48">
        <f t="shared" si="89"/>
        <v>0</v>
      </c>
      <c r="GR68" s="48">
        <f t="shared" si="90"/>
        <v>0</v>
      </c>
      <c r="GS68" s="48">
        <f t="shared" si="91"/>
        <v>0</v>
      </c>
      <c r="GT68" s="48">
        <f t="shared" si="92"/>
        <v>0</v>
      </c>
      <c r="GU68" s="48">
        <f t="shared" si="93"/>
        <v>0</v>
      </c>
      <c r="GV68" s="48">
        <f t="shared" si="94"/>
        <v>0</v>
      </c>
      <c r="GW68" s="48">
        <f t="shared" si="95"/>
        <v>0</v>
      </c>
      <c r="GX68" s="48">
        <f t="shared" si="96"/>
        <v>0</v>
      </c>
      <c r="GY68" s="48">
        <f t="shared" si="97"/>
        <v>0</v>
      </c>
      <c r="GZ68" s="48">
        <f t="shared" si="98"/>
        <v>0</v>
      </c>
      <c r="HA68" s="48">
        <f t="shared" si="99"/>
        <v>0</v>
      </c>
      <c r="HB68" s="48">
        <f t="shared" si="100"/>
        <v>0</v>
      </c>
      <c r="HC68" s="48">
        <f t="shared" si="101"/>
        <v>0</v>
      </c>
      <c r="HD68" s="48">
        <f t="shared" si="102"/>
        <v>0</v>
      </c>
      <c r="HE68" s="48">
        <f t="shared" si="103"/>
        <v>0</v>
      </c>
      <c r="HF68" s="48">
        <f t="shared" si="104"/>
        <v>0</v>
      </c>
      <c r="HG68" s="48">
        <f t="shared" si="105"/>
        <v>0</v>
      </c>
      <c r="HH68" s="48">
        <f t="shared" si="106"/>
        <v>0</v>
      </c>
      <c r="HI68" s="48">
        <f t="shared" si="107"/>
        <v>0</v>
      </c>
      <c r="HJ68" s="48">
        <f t="shared" si="108"/>
        <v>0</v>
      </c>
      <c r="HK68" s="48">
        <f t="shared" si="109"/>
        <v>0</v>
      </c>
      <c r="HL68" s="48">
        <f t="shared" si="110"/>
        <v>0</v>
      </c>
      <c r="HM68" s="48">
        <f t="shared" si="111"/>
        <v>0</v>
      </c>
      <c r="HN68" s="48">
        <f t="shared" si="112"/>
        <v>0</v>
      </c>
      <c r="HO68" s="48">
        <f t="shared" si="113"/>
        <v>0</v>
      </c>
      <c r="HP68" s="48">
        <f t="shared" si="114"/>
        <v>0</v>
      </c>
      <c r="HQ68" s="48">
        <f t="shared" si="115"/>
        <v>0</v>
      </c>
      <c r="HR68" s="48">
        <f t="shared" si="116"/>
        <v>0</v>
      </c>
      <c r="HS68" s="48">
        <f t="shared" si="117"/>
        <v>0</v>
      </c>
      <c r="HT68" s="48">
        <f t="shared" si="118"/>
        <v>0</v>
      </c>
      <c r="HU68" s="48">
        <f t="shared" si="119"/>
        <v>0</v>
      </c>
      <c r="HV68" s="48">
        <f t="shared" si="120"/>
        <v>0</v>
      </c>
      <c r="HW68" s="48">
        <f t="shared" si="121"/>
        <v>0</v>
      </c>
      <c r="HX68" s="48">
        <f t="shared" si="122"/>
        <v>0</v>
      </c>
      <c r="HY68" s="48">
        <f t="shared" si="123"/>
        <v>0</v>
      </c>
      <c r="HZ68" s="48">
        <f t="shared" si="124"/>
        <v>0</v>
      </c>
      <c r="IA68" s="48">
        <f t="shared" si="125"/>
        <v>0</v>
      </c>
      <c r="IB68" s="48">
        <f t="shared" si="126"/>
        <v>0</v>
      </c>
      <c r="IC68" s="48">
        <f t="shared" si="127"/>
        <v>0</v>
      </c>
      <c r="ID68" s="48">
        <f t="shared" si="128"/>
        <v>0</v>
      </c>
      <c r="IE68" s="48">
        <f t="shared" si="129"/>
        <v>0</v>
      </c>
      <c r="IF68" s="48">
        <f t="shared" si="130"/>
        <v>0</v>
      </c>
      <c r="IG68" s="48">
        <f t="shared" si="131"/>
        <v>0</v>
      </c>
      <c r="IH68" s="48">
        <f t="shared" si="132"/>
        <v>0</v>
      </c>
      <c r="II68" s="48">
        <f t="shared" si="133"/>
        <v>0</v>
      </c>
      <c r="IJ68" s="48">
        <f t="shared" si="134"/>
        <v>0</v>
      </c>
      <c r="IK68" s="48">
        <f t="shared" si="135"/>
        <v>0</v>
      </c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</row>
    <row r="69" spans="1:377" s="12" customFormat="1" ht="30" hidden="1" customHeight="1" x14ac:dyDescent="0.55000000000000004">
      <c r="A69" s="32" t="s">
        <v>52</v>
      </c>
      <c r="B69" s="33">
        <v>46120</v>
      </c>
      <c r="C69" s="33" t="s">
        <v>49</v>
      </c>
      <c r="D69" s="313"/>
      <c r="E69" s="156"/>
      <c r="F69" s="156"/>
      <c r="G69" s="156"/>
      <c r="H69" s="156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329"/>
      <c r="AA69" s="115"/>
      <c r="AB69" s="115"/>
      <c r="AC69" s="115"/>
      <c r="AD69" s="115"/>
      <c r="AE69" s="115"/>
      <c r="AF69" s="115"/>
      <c r="AG69" s="115"/>
      <c r="AH69" s="115"/>
      <c r="AI69" s="350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364"/>
      <c r="BZ69" s="83"/>
      <c r="CA69" s="83"/>
      <c r="CB69" s="83"/>
      <c r="CC69" s="83"/>
      <c r="CD69" s="83"/>
      <c r="CE69" s="83"/>
      <c r="CF69" s="83"/>
      <c r="CG69" s="83"/>
      <c r="CH69" s="83"/>
      <c r="CI69" s="83"/>
      <c r="CJ69" s="83"/>
      <c r="CK69" s="83"/>
      <c r="CL69" s="83"/>
      <c r="CM69" s="83"/>
      <c r="CN69" s="83"/>
      <c r="CO69" s="83"/>
      <c r="CP69" s="83"/>
      <c r="CQ69" s="83"/>
      <c r="CR69" s="83"/>
      <c r="CS69" s="83"/>
      <c r="CT69" s="83"/>
      <c r="CU69" s="83"/>
      <c r="CV69" s="83"/>
      <c r="CW69" s="83"/>
      <c r="CX69" s="83"/>
      <c r="CY69" s="364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364"/>
      <c r="DQ69" s="53"/>
      <c r="DR69" s="52"/>
      <c r="DS69" s="52"/>
      <c r="DT69" s="52"/>
      <c r="DU69" s="52"/>
      <c r="DV69" s="52"/>
      <c r="DW69" s="53"/>
      <c r="DX69" s="54"/>
      <c r="DY69" s="52"/>
      <c r="DZ69" s="52"/>
      <c r="EA69" s="52"/>
      <c r="EB69" s="52"/>
      <c r="EC69" s="53"/>
      <c r="ED69" s="52"/>
      <c r="EE69" s="52"/>
      <c r="EF69" s="52"/>
      <c r="EG69" s="53"/>
      <c r="EH69" s="52"/>
      <c r="EI69" s="53"/>
      <c r="EJ69" s="52"/>
      <c r="EK69" s="52"/>
      <c r="EL69" s="52"/>
      <c r="EM69" s="52"/>
      <c r="EN69" s="85"/>
      <c r="EO69" s="364"/>
      <c r="EP69" s="83"/>
      <c r="EQ69" s="83"/>
      <c r="ER69" s="83"/>
      <c r="ES69" s="83"/>
      <c r="ET69" s="83"/>
      <c r="EU69" s="83"/>
      <c r="EV69" s="83"/>
      <c r="EW69" s="83"/>
      <c r="EX69" s="83"/>
      <c r="EY69" s="83"/>
      <c r="EZ69" s="83"/>
      <c r="FA69" s="674"/>
      <c r="FB69" s="129"/>
      <c r="FC69" s="129"/>
      <c r="FD69" s="129"/>
      <c r="FE69" s="129"/>
      <c r="FF69" s="129"/>
      <c r="FG69" s="129"/>
      <c r="FH69" s="129"/>
      <c r="FI69" s="129"/>
      <c r="FJ69" s="129"/>
      <c r="FK69" s="129"/>
      <c r="FL69" s="138"/>
      <c r="FM69" s="138"/>
      <c r="FN69" s="138"/>
      <c r="FO69" s="138"/>
      <c r="FP69" s="138"/>
      <c r="FQ69" s="618"/>
      <c r="FR69" s="139"/>
      <c r="FS69" s="140"/>
      <c r="FT69" s="412"/>
      <c r="FU69" s="47"/>
      <c r="FV69" s="48">
        <f t="shared" ref="FV69:FV75" si="136">COUNTIF($E69:$FS69,"1")</f>
        <v>0</v>
      </c>
      <c r="FW69" s="48">
        <f t="shared" ref="FW69:FW75" si="137">COUNTIF($E69:$FS69,"2")</f>
        <v>0</v>
      </c>
      <c r="FX69" s="48">
        <f t="shared" ref="FX69:FX75" si="138">COUNTIF($E69:$FS69,"3")</f>
        <v>0</v>
      </c>
      <c r="FY69" s="48">
        <f t="shared" ref="FY69:FY75" si="139">COUNTIF($E69:$FS69,"4")</f>
        <v>0</v>
      </c>
      <c r="FZ69" s="48">
        <f t="shared" ref="FZ69:FZ75" si="140">COUNTIF($E69:$FS69,"5")</f>
        <v>0</v>
      </c>
      <c r="GA69" s="48">
        <f t="shared" ref="GA69:GA75" si="141">COUNTIF($E69:$FS69,"6")</f>
        <v>0</v>
      </c>
      <c r="GB69" s="48">
        <f t="shared" ref="GB69:GB75" si="142">COUNTIF($E69:$FS69,"7")</f>
        <v>0</v>
      </c>
      <c r="GC69" s="48">
        <f t="shared" ref="GC69:GC75" si="143">COUNTIF($E69:$FS69,"8")</f>
        <v>0</v>
      </c>
      <c r="GD69" s="48">
        <f t="shared" ref="GD69:GD75" si="144">COUNTIF($E69:$FS69,"9")</f>
        <v>0</v>
      </c>
      <c r="GE69" s="48">
        <f t="shared" ref="GE69:GE75" si="145">COUNTIF($E69:$FS69,"10")</f>
        <v>0</v>
      </c>
      <c r="GF69" s="48">
        <f t="shared" ref="GF69:GF75" si="146">COUNTIF($E69:$FS69,"11")</f>
        <v>0</v>
      </c>
      <c r="GG69" s="48">
        <f t="shared" ref="GG69:GG75" si="147">COUNTIF($E69:$FS69,"12")</f>
        <v>0</v>
      </c>
      <c r="GH69" s="48">
        <f t="shared" ref="GH69:GH75" si="148">COUNTIF($E69:$FS69,"13")</f>
        <v>0</v>
      </c>
      <c r="GI69" s="48">
        <f t="shared" ref="GI69:GI75" si="149">COUNTIF($E69:$FS69,"14")</f>
        <v>0</v>
      </c>
      <c r="GJ69" s="48">
        <f t="shared" ref="GJ69:GJ75" si="150">COUNTIF($E69:$FS69,"15")</f>
        <v>0</v>
      </c>
      <c r="GK69" s="48">
        <f t="shared" ref="GK69:GK75" si="151">COUNTIF($E69:$FS69,"16")</f>
        <v>0</v>
      </c>
      <c r="GL69" s="48">
        <f t="shared" ref="GL69:GL75" si="152">COUNTIF($E69:$FS69,"17")</f>
        <v>0</v>
      </c>
      <c r="GM69" s="48">
        <f t="shared" ref="GM69:GM75" si="153">COUNTIF($E69:$FS69,"18")</f>
        <v>0</v>
      </c>
      <c r="GN69" s="48">
        <f t="shared" ref="GN69:GN75" si="154">COUNTIF($E69:$FS69,"19")</f>
        <v>0</v>
      </c>
      <c r="GO69" s="48">
        <f t="shared" ref="GO69:GO75" si="155">COUNTIF($E69:$FS69,"20")</f>
        <v>0</v>
      </c>
      <c r="GP69" s="48">
        <f t="shared" ref="GP69:GP75" si="156">COUNTIF($E69:$FS69,"21")</f>
        <v>0</v>
      </c>
      <c r="GQ69" s="48">
        <f t="shared" ref="GQ69:GQ75" si="157">COUNTIF($E69:$FS69,"22")</f>
        <v>0</v>
      </c>
      <c r="GR69" s="48">
        <f t="shared" ref="GR69:GR75" si="158">COUNTIF($E69:$FS69,"23")</f>
        <v>0</v>
      </c>
      <c r="GS69" s="48">
        <f t="shared" ref="GS69:GS75" si="159">COUNTIF($E69:$FS69,"24")</f>
        <v>0</v>
      </c>
      <c r="GT69" s="48">
        <f t="shared" ref="GT69:GT75" si="160">COUNTIF($E69:$FS69,"25")</f>
        <v>0</v>
      </c>
      <c r="GU69" s="48">
        <f t="shared" ref="GU69:GU75" si="161">COUNTIF($E69:$FS69,"26")</f>
        <v>0</v>
      </c>
      <c r="GV69" s="48">
        <f t="shared" ref="GV69:GV75" si="162">COUNTIF($E69:$FS69,"27")</f>
        <v>0</v>
      </c>
      <c r="GW69" s="48">
        <f t="shared" ref="GW69:GW75" si="163">COUNTIF($E69:$FS69,"28")</f>
        <v>0</v>
      </c>
      <c r="GX69" s="48">
        <f t="shared" ref="GX69:GX75" si="164">COUNTIF($E69:$FS69,"29")</f>
        <v>0</v>
      </c>
      <c r="GY69" s="48">
        <f t="shared" ref="GY69:GY75" si="165">COUNTIF($E69:$FS69,"30")</f>
        <v>0</v>
      </c>
      <c r="GZ69" s="48">
        <f t="shared" ref="GZ69:GZ75" si="166">COUNTIF($E69:$FS69,"31")</f>
        <v>0</v>
      </c>
      <c r="HA69" s="48">
        <f t="shared" ref="HA69:HA75" si="167">COUNTIF($E69:$FS69,"32")</f>
        <v>0</v>
      </c>
      <c r="HB69" s="48">
        <f t="shared" ref="HB69:HB75" si="168">COUNTIF($E69:$FS69,"33")</f>
        <v>0</v>
      </c>
      <c r="HC69" s="48">
        <f t="shared" ref="HC69:HC75" si="169">COUNTIF($E69:$FS69,"34")</f>
        <v>0</v>
      </c>
      <c r="HD69" s="48">
        <f t="shared" ref="HD69:HD75" si="170">COUNTIF($E69:$FS69,"35")</f>
        <v>0</v>
      </c>
      <c r="HE69" s="48">
        <f t="shared" ref="HE69:HE75" si="171">COUNTIF($E69:$FS69,"36")</f>
        <v>0</v>
      </c>
      <c r="HF69" s="48">
        <f t="shared" ref="HF69:HF75" si="172">COUNTIF($E69:$FS69,"37")</f>
        <v>0</v>
      </c>
      <c r="HG69" s="48">
        <f t="shared" ref="HG69:HG75" si="173">COUNTIF($E69:$FS69,"38")</f>
        <v>0</v>
      </c>
      <c r="HH69" s="48">
        <f t="shared" ref="HH69:HH75" si="174">COUNTIF($E69:$FS69,"39")</f>
        <v>0</v>
      </c>
      <c r="HI69" s="48">
        <f t="shared" ref="HI69:HI75" si="175">COUNTIF($E69:$FS69,"40")</f>
        <v>0</v>
      </c>
      <c r="HJ69" s="48">
        <f t="shared" ref="HJ69:HJ75" si="176">COUNTIF($E69:$FS69,"41")</f>
        <v>0</v>
      </c>
      <c r="HK69" s="48">
        <f t="shared" ref="HK69:HK75" si="177">COUNTIF($E69:$FS69,"42")</f>
        <v>0</v>
      </c>
      <c r="HL69" s="48">
        <f t="shared" ref="HL69:HL75" si="178">COUNTIF($E69:$FS69,"43")</f>
        <v>0</v>
      </c>
      <c r="HM69" s="48">
        <f t="shared" ref="HM69:HM75" si="179">COUNTIF($E69:$FS69,"44")</f>
        <v>0</v>
      </c>
      <c r="HN69" s="48">
        <f t="shared" ref="HN69:HN75" si="180">COUNTIF($E69:$FS69,"45")</f>
        <v>0</v>
      </c>
      <c r="HO69" s="48">
        <f t="shared" ref="HO69:HO75" si="181">COUNTIF($E69:$FS69,"46")</f>
        <v>0</v>
      </c>
      <c r="HP69" s="48">
        <f t="shared" ref="HP69:HP75" si="182">COUNTIF($E69:$FS69,"47")</f>
        <v>0</v>
      </c>
      <c r="HQ69" s="48">
        <f t="shared" ref="HQ69:HQ75" si="183">COUNTIF($E69:$FS69,"48")</f>
        <v>0</v>
      </c>
      <c r="HR69" s="48">
        <f t="shared" ref="HR69:HR75" si="184">COUNTIF($E69:$FS69,"49")</f>
        <v>0</v>
      </c>
      <c r="HS69" s="48">
        <f t="shared" ref="HS69:HS75" si="185">COUNTIF($E69:$FS69,"50")</f>
        <v>0</v>
      </c>
      <c r="HT69" s="48">
        <f t="shared" ref="HT69:HT75" si="186">COUNTIF($E69:$FS69,"51")</f>
        <v>0</v>
      </c>
      <c r="HU69" s="48">
        <f t="shared" ref="HU69:HU75" si="187">COUNTIF($E69:$FS69,"52")</f>
        <v>0</v>
      </c>
      <c r="HV69" s="48">
        <f t="shared" ref="HV69:HV75" si="188">COUNTIF($E69:$FS69,"53")</f>
        <v>0</v>
      </c>
      <c r="HW69" s="48">
        <f t="shared" ref="HW69:HW75" si="189">COUNTIF($E69:$FS69,"54")</f>
        <v>0</v>
      </c>
      <c r="HX69" s="48">
        <f t="shared" ref="HX69:HX75" si="190">COUNTIF($E69:$FS69,"55")</f>
        <v>0</v>
      </c>
      <c r="HY69" s="48">
        <f t="shared" ref="HY69:HY75" si="191">COUNTIF($E69:$FS69,"56")</f>
        <v>0</v>
      </c>
      <c r="HZ69" s="48">
        <f t="shared" ref="HZ69:HZ75" si="192">COUNTIF($E69:$FS69,"57")</f>
        <v>0</v>
      </c>
      <c r="IA69" s="48">
        <f t="shared" ref="IA69:IA75" si="193">COUNTIF($E69:$FS69,"58")</f>
        <v>0</v>
      </c>
      <c r="IB69" s="48">
        <f t="shared" ref="IB69:IB75" si="194">COUNTIF($E69:$FS69,"59")</f>
        <v>0</v>
      </c>
      <c r="IC69" s="48">
        <f t="shared" ref="IC69:IC75" si="195">COUNTIF($E69:$FS69,"60")</f>
        <v>0</v>
      </c>
      <c r="ID69" s="48">
        <f t="shared" ref="ID69:ID75" si="196">COUNTIF($E69:$FS69,"61")</f>
        <v>0</v>
      </c>
      <c r="IE69" s="48">
        <f t="shared" ref="IE69:IE75" si="197">COUNTIF($E69:$FS69,"62")</f>
        <v>0</v>
      </c>
      <c r="IF69" s="48">
        <f t="shared" ref="IF69:IF75" si="198">COUNTIF($E69:$FS69,"63")</f>
        <v>0</v>
      </c>
      <c r="IG69" s="48">
        <f t="shared" ref="IG69:IG75" si="199">COUNTIF($E69:$FS69,"64")</f>
        <v>0</v>
      </c>
      <c r="IH69" s="48">
        <f t="shared" ref="IH69:IH75" si="200">COUNTIF($E69:$FS69,"65")</f>
        <v>0</v>
      </c>
      <c r="II69" s="48">
        <f t="shared" ref="II69:II75" si="201">COUNTIF($E69:$FS69,"66")</f>
        <v>0</v>
      </c>
      <c r="IJ69" s="48">
        <f t="shared" ref="IJ69:IJ75" si="202">COUNTIF($E69:$FS69,"67")</f>
        <v>0</v>
      </c>
      <c r="IK69" s="48">
        <f t="shared" ref="IK69:IK75" si="203">COUNTIF($E69:$FS69,"68")</f>
        <v>0</v>
      </c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/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</row>
    <row r="70" spans="1:377" s="12" customFormat="1" ht="30" hidden="1" customHeight="1" x14ac:dyDescent="0.55000000000000004">
      <c r="A70" s="32"/>
      <c r="B70" s="33"/>
      <c r="C70" s="33" t="s">
        <v>50</v>
      </c>
      <c r="D70" s="313"/>
      <c r="E70" s="156"/>
      <c r="F70" s="156"/>
      <c r="G70" s="156"/>
      <c r="H70" s="156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329"/>
      <c r="AA70" s="115"/>
      <c r="AB70" s="115"/>
      <c r="AC70" s="115"/>
      <c r="AD70" s="115"/>
      <c r="AE70" s="115"/>
      <c r="AF70" s="115"/>
      <c r="AG70" s="115"/>
      <c r="AH70" s="115"/>
      <c r="AI70" s="350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364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  <c r="CR70" s="83"/>
      <c r="CS70" s="83"/>
      <c r="CT70" s="83"/>
      <c r="CU70" s="83"/>
      <c r="CV70" s="83"/>
      <c r="CW70" s="83"/>
      <c r="CX70" s="83"/>
      <c r="CY70" s="364"/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2"/>
      <c r="DM70" s="52"/>
      <c r="DN70" s="52"/>
      <c r="DO70" s="52"/>
      <c r="DP70" s="364"/>
      <c r="DQ70" s="53"/>
      <c r="DR70" s="52"/>
      <c r="DS70" s="52"/>
      <c r="DT70" s="52"/>
      <c r="DU70" s="52"/>
      <c r="DV70" s="52"/>
      <c r="DW70" s="53"/>
      <c r="DX70" s="54"/>
      <c r="DY70" s="52"/>
      <c r="DZ70" s="52"/>
      <c r="EA70" s="52"/>
      <c r="EB70" s="52"/>
      <c r="EC70" s="53"/>
      <c r="ED70" s="52"/>
      <c r="EE70" s="52"/>
      <c r="EF70" s="52"/>
      <c r="EG70" s="53"/>
      <c r="EH70" s="52"/>
      <c r="EI70" s="53"/>
      <c r="EJ70" s="52"/>
      <c r="EK70" s="52"/>
      <c r="EL70" s="52"/>
      <c r="EM70" s="52"/>
      <c r="EN70" s="85"/>
      <c r="EO70" s="364"/>
      <c r="EP70" s="83"/>
      <c r="EQ70" s="83"/>
      <c r="ER70" s="83"/>
      <c r="ES70" s="83"/>
      <c r="ET70" s="83"/>
      <c r="EU70" s="83"/>
      <c r="EV70" s="83"/>
      <c r="EW70" s="83"/>
      <c r="EX70" s="83"/>
      <c r="EY70" s="83"/>
      <c r="EZ70" s="83"/>
      <c r="FA70" s="674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38"/>
      <c r="FM70" s="138"/>
      <c r="FN70" s="138"/>
      <c r="FO70" s="138"/>
      <c r="FP70" s="138"/>
      <c r="FQ70" s="219"/>
      <c r="FR70" s="78"/>
      <c r="FS70" s="140"/>
      <c r="FT70" s="412"/>
      <c r="FU70" s="47"/>
      <c r="FV70" s="48">
        <f t="shared" si="136"/>
        <v>0</v>
      </c>
      <c r="FW70" s="48">
        <f t="shared" si="137"/>
        <v>0</v>
      </c>
      <c r="FX70" s="48">
        <f t="shared" si="138"/>
        <v>0</v>
      </c>
      <c r="FY70" s="48">
        <f t="shared" si="139"/>
        <v>0</v>
      </c>
      <c r="FZ70" s="48">
        <f t="shared" si="140"/>
        <v>0</v>
      </c>
      <c r="GA70" s="48">
        <f t="shared" si="141"/>
        <v>0</v>
      </c>
      <c r="GB70" s="48">
        <f t="shared" si="142"/>
        <v>0</v>
      </c>
      <c r="GC70" s="48">
        <f t="shared" si="143"/>
        <v>0</v>
      </c>
      <c r="GD70" s="48">
        <f t="shared" si="144"/>
        <v>0</v>
      </c>
      <c r="GE70" s="48">
        <f t="shared" si="145"/>
        <v>0</v>
      </c>
      <c r="GF70" s="48">
        <f t="shared" si="146"/>
        <v>0</v>
      </c>
      <c r="GG70" s="48">
        <f t="shared" si="147"/>
        <v>0</v>
      </c>
      <c r="GH70" s="48">
        <f t="shared" si="148"/>
        <v>0</v>
      </c>
      <c r="GI70" s="48">
        <f t="shared" si="149"/>
        <v>0</v>
      </c>
      <c r="GJ70" s="48">
        <f t="shared" si="150"/>
        <v>0</v>
      </c>
      <c r="GK70" s="48">
        <f t="shared" si="151"/>
        <v>0</v>
      </c>
      <c r="GL70" s="48">
        <f t="shared" si="152"/>
        <v>0</v>
      </c>
      <c r="GM70" s="48">
        <f t="shared" si="153"/>
        <v>0</v>
      </c>
      <c r="GN70" s="48">
        <f t="shared" si="154"/>
        <v>0</v>
      </c>
      <c r="GO70" s="48">
        <f t="shared" si="155"/>
        <v>0</v>
      </c>
      <c r="GP70" s="48">
        <f t="shared" si="156"/>
        <v>0</v>
      </c>
      <c r="GQ70" s="48">
        <f t="shared" si="157"/>
        <v>0</v>
      </c>
      <c r="GR70" s="48">
        <f t="shared" si="158"/>
        <v>0</v>
      </c>
      <c r="GS70" s="48">
        <f t="shared" si="159"/>
        <v>0</v>
      </c>
      <c r="GT70" s="48">
        <f t="shared" si="160"/>
        <v>0</v>
      </c>
      <c r="GU70" s="48">
        <f t="shared" si="161"/>
        <v>0</v>
      </c>
      <c r="GV70" s="48">
        <f t="shared" si="162"/>
        <v>0</v>
      </c>
      <c r="GW70" s="48">
        <f t="shared" si="163"/>
        <v>0</v>
      </c>
      <c r="GX70" s="48">
        <f t="shared" si="164"/>
        <v>0</v>
      </c>
      <c r="GY70" s="48">
        <f t="shared" si="165"/>
        <v>0</v>
      </c>
      <c r="GZ70" s="48">
        <f t="shared" si="166"/>
        <v>0</v>
      </c>
      <c r="HA70" s="48">
        <f t="shared" si="167"/>
        <v>0</v>
      </c>
      <c r="HB70" s="48">
        <f t="shared" si="168"/>
        <v>0</v>
      </c>
      <c r="HC70" s="48">
        <f t="shared" si="169"/>
        <v>0</v>
      </c>
      <c r="HD70" s="48">
        <f t="shared" si="170"/>
        <v>0</v>
      </c>
      <c r="HE70" s="48">
        <f t="shared" si="171"/>
        <v>0</v>
      </c>
      <c r="HF70" s="48">
        <f t="shared" si="172"/>
        <v>0</v>
      </c>
      <c r="HG70" s="48">
        <f t="shared" si="173"/>
        <v>0</v>
      </c>
      <c r="HH70" s="48">
        <f t="shared" si="174"/>
        <v>0</v>
      </c>
      <c r="HI70" s="48">
        <f t="shared" si="175"/>
        <v>0</v>
      </c>
      <c r="HJ70" s="48">
        <f t="shared" si="176"/>
        <v>0</v>
      </c>
      <c r="HK70" s="48">
        <f t="shared" si="177"/>
        <v>0</v>
      </c>
      <c r="HL70" s="48">
        <f t="shared" si="178"/>
        <v>0</v>
      </c>
      <c r="HM70" s="48">
        <f t="shared" si="179"/>
        <v>0</v>
      </c>
      <c r="HN70" s="48">
        <f t="shared" si="180"/>
        <v>0</v>
      </c>
      <c r="HO70" s="48">
        <f t="shared" si="181"/>
        <v>0</v>
      </c>
      <c r="HP70" s="48">
        <f t="shared" si="182"/>
        <v>0</v>
      </c>
      <c r="HQ70" s="48">
        <f t="shared" si="183"/>
        <v>0</v>
      </c>
      <c r="HR70" s="48">
        <f t="shared" si="184"/>
        <v>0</v>
      </c>
      <c r="HS70" s="48">
        <f t="shared" si="185"/>
        <v>0</v>
      </c>
      <c r="HT70" s="48">
        <f t="shared" si="186"/>
        <v>0</v>
      </c>
      <c r="HU70" s="48">
        <f t="shared" si="187"/>
        <v>0</v>
      </c>
      <c r="HV70" s="48">
        <f t="shared" si="188"/>
        <v>0</v>
      </c>
      <c r="HW70" s="48">
        <f t="shared" si="189"/>
        <v>0</v>
      </c>
      <c r="HX70" s="48">
        <f t="shared" si="190"/>
        <v>0</v>
      </c>
      <c r="HY70" s="48">
        <f t="shared" si="191"/>
        <v>0</v>
      </c>
      <c r="HZ70" s="48">
        <f t="shared" si="192"/>
        <v>0</v>
      </c>
      <c r="IA70" s="48">
        <f t="shared" si="193"/>
        <v>0</v>
      </c>
      <c r="IB70" s="48">
        <f t="shared" si="194"/>
        <v>0</v>
      </c>
      <c r="IC70" s="48">
        <f t="shared" si="195"/>
        <v>0</v>
      </c>
      <c r="ID70" s="48">
        <f t="shared" si="196"/>
        <v>0</v>
      </c>
      <c r="IE70" s="48">
        <f t="shared" si="197"/>
        <v>0</v>
      </c>
      <c r="IF70" s="48">
        <f t="shared" si="198"/>
        <v>0</v>
      </c>
      <c r="IG70" s="48">
        <f t="shared" si="199"/>
        <v>0</v>
      </c>
      <c r="IH70" s="48">
        <f t="shared" si="200"/>
        <v>0</v>
      </c>
      <c r="II70" s="48">
        <f t="shared" si="201"/>
        <v>0</v>
      </c>
      <c r="IJ70" s="48">
        <f t="shared" si="202"/>
        <v>0</v>
      </c>
      <c r="IK70" s="48">
        <f t="shared" si="203"/>
        <v>0</v>
      </c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</row>
    <row r="71" spans="1:377" s="12" customFormat="1" ht="30" hidden="1" customHeight="1" x14ac:dyDescent="0.55000000000000004">
      <c r="A71" s="32" t="s">
        <v>53</v>
      </c>
      <c r="B71" s="33">
        <v>46121</v>
      </c>
      <c r="C71" s="33" t="s">
        <v>49</v>
      </c>
      <c r="D71" s="313"/>
      <c r="E71" s="156"/>
      <c r="F71" s="156"/>
      <c r="G71" s="156"/>
      <c r="H71" s="156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329"/>
      <c r="AA71" s="115"/>
      <c r="AB71" s="115"/>
      <c r="AC71" s="115"/>
      <c r="AD71" s="115"/>
      <c r="AE71" s="115"/>
      <c r="AF71" s="115"/>
      <c r="AG71" s="115"/>
      <c r="AH71" s="115"/>
      <c r="AI71" s="350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364"/>
      <c r="BZ71" s="83"/>
      <c r="CA71" s="83"/>
      <c r="CB71" s="83"/>
      <c r="CC71" s="83"/>
      <c r="CD71" s="83"/>
      <c r="CE71" s="83"/>
      <c r="CF71" s="83"/>
      <c r="CG71" s="83"/>
      <c r="CH71" s="83"/>
      <c r="CI71" s="83"/>
      <c r="CJ71" s="83"/>
      <c r="CK71" s="83"/>
      <c r="CL71" s="83"/>
      <c r="CM71" s="83"/>
      <c r="CN71" s="83"/>
      <c r="CO71" s="83"/>
      <c r="CP71" s="83"/>
      <c r="CQ71" s="83"/>
      <c r="CR71" s="83"/>
      <c r="CS71" s="83"/>
      <c r="CT71" s="83"/>
      <c r="CU71" s="83"/>
      <c r="CV71" s="83"/>
      <c r="CW71" s="83"/>
      <c r="CX71" s="83"/>
      <c r="CY71" s="364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364"/>
      <c r="DQ71" s="53"/>
      <c r="DR71" s="52"/>
      <c r="DS71" s="52"/>
      <c r="DT71" s="52"/>
      <c r="DU71" s="52"/>
      <c r="DV71" s="52"/>
      <c r="DW71" s="53"/>
      <c r="DX71" s="54"/>
      <c r="DY71" s="52"/>
      <c r="DZ71" s="52"/>
      <c r="EA71" s="52"/>
      <c r="EB71" s="52"/>
      <c r="EC71" s="53"/>
      <c r="ED71" s="52"/>
      <c r="EE71" s="52"/>
      <c r="EF71" s="52"/>
      <c r="EG71" s="53"/>
      <c r="EH71" s="52"/>
      <c r="EI71" s="53"/>
      <c r="EJ71" s="52"/>
      <c r="EK71" s="52"/>
      <c r="EL71" s="52"/>
      <c r="EM71" s="52"/>
      <c r="EN71" s="85"/>
      <c r="EO71" s="364"/>
      <c r="EP71" s="83"/>
      <c r="EQ71" s="83"/>
      <c r="ER71" s="83"/>
      <c r="ES71" s="83"/>
      <c r="ET71" s="83"/>
      <c r="EU71" s="83"/>
      <c r="EV71" s="83"/>
      <c r="EW71" s="83"/>
      <c r="EX71" s="83"/>
      <c r="EY71" s="83"/>
      <c r="EZ71" s="83"/>
      <c r="FA71" s="674"/>
      <c r="FB71" s="129"/>
      <c r="FC71" s="129"/>
      <c r="FD71" s="129"/>
      <c r="FE71" s="129"/>
      <c r="FF71" s="129"/>
      <c r="FG71" s="129"/>
      <c r="FH71" s="129"/>
      <c r="FI71" s="129"/>
      <c r="FJ71" s="129"/>
      <c r="FK71" s="129"/>
      <c r="FL71" s="138"/>
      <c r="FM71" s="138"/>
      <c r="FN71" s="138"/>
      <c r="FO71" s="138"/>
      <c r="FP71" s="138"/>
      <c r="FQ71" s="618"/>
      <c r="FR71" s="139"/>
      <c r="FS71" s="140"/>
      <c r="FT71" s="412"/>
      <c r="FU71" s="47"/>
      <c r="FV71" s="48">
        <f t="shared" si="136"/>
        <v>0</v>
      </c>
      <c r="FW71" s="48">
        <f t="shared" si="137"/>
        <v>0</v>
      </c>
      <c r="FX71" s="48">
        <f t="shared" si="138"/>
        <v>0</v>
      </c>
      <c r="FY71" s="48">
        <f t="shared" si="139"/>
        <v>0</v>
      </c>
      <c r="FZ71" s="48">
        <f t="shared" si="140"/>
        <v>0</v>
      </c>
      <c r="GA71" s="48">
        <f t="shared" si="141"/>
        <v>0</v>
      </c>
      <c r="GB71" s="48">
        <f t="shared" si="142"/>
        <v>0</v>
      </c>
      <c r="GC71" s="48">
        <f t="shared" si="143"/>
        <v>0</v>
      </c>
      <c r="GD71" s="48">
        <f t="shared" si="144"/>
        <v>0</v>
      </c>
      <c r="GE71" s="48">
        <f t="shared" si="145"/>
        <v>0</v>
      </c>
      <c r="GF71" s="48">
        <f t="shared" si="146"/>
        <v>0</v>
      </c>
      <c r="GG71" s="48">
        <f t="shared" si="147"/>
        <v>0</v>
      </c>
      <c r="GH71" s="48">
        <f t="shared" si="148"/>
        <v>0</v>
      </c>
      <c r="GI71" s="48">
        <f t="shared" si="149"/>
        <v>0</v>
      </c>
      <c r="GJ71" s="48">
        <f t="shared" si="150"/>
        <v>0</v>
      </c>
      <c r="GK71" s="48">
        <f t="shared" si="151"/>
        <v>0</v>
      </c>
      <c r="GL71" s="48">
        <f t="shared" si="152"/>
        <v>0</v>
      </c>
      <c r="GM71" s="48">
        <f t="shared" si="153"/>
        <v>0</v>
      </c>
      <c r="GN71" s="48">
        <f t="shared" si="154"/>
        <v>0</v>
      </c>
      <c r="GO71" s="48">
        <f t="shared" si="155"/>
        <v>0</v>
      </c>
      <c r="GP71" s="48">
        <f t="shared" si="156"/>
        <v>0</v>
      </c>
      <c r="GQ71" s="48">
        <f t="shared" si="157"/>
        <v>0</v>
      </c>
      <c r="GR71" s="48">
        <f t="shared" si="158"/>
        <v>0</v>
      </c>
      <c r="GS71" s="48">
        <f t="shared" si="159"/>
        <v>0</v>
      </c>
      <c r="GT71" s="48">
        <f t="shared" si="160"/>
        <v>0</v>
      </c>
      <c r="GU71" s="48">
        <f t="shared" si="161"/>
        <v>0</v>
      </c>
      <c r="GV71" s="48">
        <f t="shared" si="162"/>
        <v>0</v>
      </c>
      <c r="GW71" s="48">
        <f t="shared" si="163"/>
        <v>0</v>
      </c>
      <c r="GX71" s="48">
        <f t="shared" si="164"/>
        <v>0</v>
      </c>
      <c r="GY71" s="48">
        <f t="shared" si="165"/>
        <v>0</v>
      </c>
      <c r="GZ71" s="48">
        <f t="shared" si="166"/>
        <v>0</v>
      </c>
      <c r="HA71" s="48">
        <f t="shared" si="167"/>
        <v>0</v>
      </c>
      <c r="HB71" s="48">
        <f t="shared" si="168"/>
        <v>0</v>
      </c>
      <c r="HC71" s="48">
        <f t="shared" si="169"/>
        <v>0</v>
      </c>
      <c r="HD71" s="48">
        <f t="shared" si="170"/>
        <v>0</v>
      </c>
      <c r="HE71" s="48">
        <f t="shared" si="171"/>
        <v>0</v>
      </c>
      <c r="HF71" s="48">
        <f t="shared" si="172"/>
        <v>0</v>
      </c>
      <c r="HG71" s="48">
        <f t="shared" si="173"/>
        <v>0</v>
      </c>
      <c r="HH71" s="48">
        <f t="shared" si="174"/>
        <v>0</v>
      </c>
      <c r="HI71" s="48">
        <f t="shared" si="175"/>
        <v>0</v>
      </c>
      <c r="HJ71" s="48">
        <f t="shared" si="176"/>
        <v>0</v>
      </c>
      <c r="HK71" s="48">
        <f t="shared" si="177"/>
        <v>0</v>
      </c>
      <c r="HL71" s="48">
        <f t="shared" si="178"/>
        <v>0</v>
      </c>
      <c r="HM71" s="48">
        <f t="shared" si="179"/>
        <v>0</v>
      </c>
      <c r="HN71" s="48">
        <f t="shared" si="180"/>
        <v>0</v>
      </c>
      <c r="HO71" s="48">
        <f t="shared" si="181"/>
        <v>0</v>
      </c>
      <c r="HP71" s="48">
        <f t="shared" si="182"/>
        <v>0</v>
      </c>
      <c r="HQ71" s="48">
        <f t="shared" si="183"/>
        <v>0</v>
      </c>
      <c r="HR71" s="48">
        <f t="shared" si="184"/>
        <v>0</v>
      </c>
      <c r="HS71" s="48">
        <f t="shared" si="185"/>
        <v>0</v>
      </c>
      <c r="HT71" s="48">
        <f t="shared" si="186"/>
        <v>0</v>
      </c>
      <c r="HU71" s="48">
        <f t="shared" si="187"/>
        <v>0</v>
      </c>
      <c r="HV71" s="48">
        <f t="shared" si="188"/>
        <v>0</v>
      </c>
      <c r="HW71" s="48">
        <f t="shared" si="189"/>
        <v>0</v>
      </c>
      <c r="HX71" s="48">
        <f t="shared" si="190"/>
        <v>0</v>
      </c>
      <c r="HY71" s="48">
        <f t="shared" si="191"/>
        <v>0</v>
      </c>
      <c r="HZ71" s="48">
        <f t="shared" si="192"/>
        <v>0</v>
      </c>
      <c r="IA71" s="48">
        <f t="shared" si="193"/>
        <v>0</v>
      </c>
      <c r="IB71" s="48">
        <f t="shared" si="194"/>
        <v>0</v>
      </c>
      <c r="IC71" s="48">
        <f t="shared" si="195"/>
        <v>0</v>
      </c>
      <c r="ID71" s="48">
        <f t="shared" si="196"/>
        <v>0</v>
      </c>
      <c r="IE71" s="48">
        <f t="shared" si="197"/>
        <v>0</v>
      </c>
      <c r="IF71" s="48">
        <f t="shared" si="198"/>
        <v>0</v>
      </c>
      <c r="IG71" s="48">
        <f t="shared" si="199"/>
        <v>0</v>
      </c>
      <c r="IH71" s="48">
        <f t="shared" si="200"/>
        <v>0</v>
      </c>
      <c r="II71" s="48">
        <f t="shared" si="201"/>
        <v>0</v>
      </c>
      <c r="IJ71" s="48">
        <f t="shared" si="202"/>
        <v>0</v>
      </c>
      <c r="IK71" s="48">
        <f t="shared" si="203"/>
        <v>0</v>
      </c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</row>
    <row r="72" spans="1:377" s="12" customFormat="1" ht="30" hidden="1" customHeight="1" x14ac:dyDescent="0.55000000000000004">
      <c r="A72" s="32"/>
      <c r="B72" s="33"/>
      <c r="C72" s="33" t="s">
        <v>50</v>
      </c>
      <c r="D72" s="313"/>
      <c r="E72" s="156"/>
      <c r="F72" s="156"/>
      <c r="G72" s="156"/>
      <c r="H72" s="156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329"/>
      <c r="AA72" s="115"/>
      <c r="AB72" s="115"/>
      <c r="AC72" s="115"/>
      <c r="AD72" s="113"/>
      <c r="AE72" s="113"/>
      <c r="AF72" s="113"/>
      <c r="AG72" s="113"/>
      <c r="AH72" s="115"/>
      <c r="AI72" s="350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364"/>
      <c r="BZ72" s="83"/>
      <c r="CA72" s="83"/>
      <c r="CB72" s="83"/>
      <c r="CC72" s="83"/>
      <c r="CD72" s="83"/>
      <c r="CE72" s="83"/>
      <c r="CF72" s="83"/>
      <c r="CG72" s="83"/>
      <c r="CH72" s="83"/>
      <c r="CI72" s="83"/>
      <c r="CJ72" s="83"/>
      <c r="CK72" s="83"/>
      <c r="CL72" s="83"/>
      <c r="CM72" s="83"/>
      <c r="CN72" s="83"/>
      <c r="CO72" s="83"/>
      <c r="CP72" s="83"/>
      <c r="CQ72" s="83"/>
      <c r="CR72" s="83"/>
      <c r="CS72" s="83"/>
      <c r="CT72" s="83"/>
      <c r="CU72" s="83"/>
      <c r="CV72" s="83"/>
      <c r="CW72" s="83"/>
      <c r="CX72" s="83"/>
      <c r="CY72" s="364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364"/>
      <c r="DQ72" s="53"/>
      <c r="DR72" s="52"/>
      <c r="DS72" s="52"/>
      <c r="DT72" s="52"/>
      <c r="DU72" s="52"/>
      <c r="DV72" s="52"/>
      <c r="DW72" s="53"/>
      <c r="DX72" s="54"/>
      <c r="DY72" s="52"/>
      <c r="DZ72" s="52"/>
      <c r="EA72" s="52"/>
      <c r="EB72" s="52"/>
      <c r="EC72" s="53"/>
      <c r="ED72" s="52"/>
      <c r="EE72" s="52"/>
      <c r="EF72" s="52"/>
      <c r="EG72" s="53"/>
      <c r="EH72" s="52"/>
      <c r="EI72" s="53"/>
      <c r="EJ72" s="52"/>
      <c r="EK72" s="52"/>
      <c r="EL72" s="52"/>
      <c r="EM72" s="52"/>
      <c r="EN72" s="85"/>
      <c r="EO72" s="364"/>
      <c r="EP72" s="83"/>
      <c r="EQ72" s="83"/>
      <c r="ER72" s="83"/>
      <c r="ES72" s="83"/>
      <c r="ET72" s="83"/>
      <c r="EU72" s="83"/>
      <c r="EV72" s="83"/>
      <c r="EW72" s="83"/>
      <c r="EX72" s="83"/>
      <c r="EY72" s="83"/>
      <c r="EZ72" s="83"/>
      <c r="FA72" s="674"/>
      <c r="FB72" s="129"/>
      <c r="FC72" s="129"/>
      <c r="FD72" s="129"/>
      <c r="FE72" s="129"/>
      <c r="FF72" s="129"/>
      <c r="FG72" s="129"/>
      <c r="FH72" s="129"/>
      <c r="FI72" s="129"/>
      <c r="FJ72" s="129"/>
      <c r="FK72" s="129"/>
      <c r="FL72" s="138"/>
      <c r="FM72" s="138"/>
      <c r="FN72" s="138"/>
      <c r="FO72" s="138"/>
      <c r="FP72" s="138"/>
      <c r="FQ72" s="618"/>
      <c r="FR72" s="139"/>
      <c r="FS72" s="140"/>
      <c r="FT72" s="412"/>
      <c r="FU72" s="47"/>
      <c r="FV72" s="48">
        <f t="shared" si="136"/>
        <v>0</v>
      </c>
      <c r="FW72" s="48">
        <f t="shared" si="137"/>
        <v>0</v>
      </c>
      <c r="FX72" s="48">
        <f t="shared" si="138"/>
        <v>0</v>
      </c>
      <c r="FY72" s="48">
        <f t="shared" si="139"/>
        <v>0</v>
      </c>
      <c r="FZ72" s="48">
        <f t="shared" si="140"/>
        <v>0</v>
      </c>
      <c r="GA72" s="48">
        <f t="shared" si="141"/>
        <v>0</v>
      </c>
      <c r="GB72" s="48">
        <f t="shared" si="142"/>
        <v>0</v>
      </c>
      <c r="GC72" s="48">
        <f t="shared" si="143"/>
        <v>0</v>
      </c>
      <c r="GD72" s="48">
        <f t="shared" si="144"/>
        <v>0</v>
      </c>
      <c r="GE72" s="48">
        <f t="shared" si="145"/>
        <v>0</v>
      </c>
      <c r="GF72" s="48">
        <f t="shared" si="146"/>
        <v>0</v>
      </c>
      <c r="GG72" s="48">
        <f t="shared" si="147"/>
        <v>0</v>
      </c>
      <c r="GH72" s="48">
        <f t="shared" si="148"/>
        <v>0</v>
      </c>
      <c r="GI72" s="48">
        <f t="shared" si="149"/>
        <v>0</v>
      </c>
      <c r="GJ72" s="48">
        <f t="shared" si="150"/>
        <v>0</v>
      </c>
      <c r="GK72" s="48">
        <f t="shared" si="151"/>
        <v>0</v>
      </c>
      <c r="GL72" s="48">
        <f t="shared" si="152"/>
        <v>0</v>
      </c>
      <c r="GM72" s="48">
        <f t="shared" si="153"/>
        <v>0</v>
      </c>
      <c r="GN72" s="48">
        <f t="shared" si="154"/>
        <v>0</v>
      </c>
      <c r="GO72" s="48">
        <f t="shared" si="155"/>
        <v>0</v>
      </c>
      <c r="GP72" s="48">
        <f t="shared" si="156"/>
        <v>0</v>
      </c>
      <c r="GQ72" s="48">
        <f t="shared" si="157"/>
        <v>0</v>
      </c>
      <c r="GR72" s="48">
        <f t="shared" si="158"/>
        <v>0</v>
      </c>
      <c r="GS72" s="48">
        <f t="shared" si="159"/>
        <v>0</v>
      </c>
      <c r="GT72" s="48">
        <f t="shared" si="160"/>
        <v>0</v>
      </c>
      <c r="GU72" s="48">
        <f t="shared" si="161"/>
        <v>0</v>
      </c>
      <c r="GV72" s="48">
        <f t="shared" si="162"/>
        <v>0</v>
      </c>
      <c r="GW72" s="48">
        <f t="shared" si="163"/>
        <v>0</v>
      </c>
      <c r="GX72" s="48">
        <f t="shared" si="164"/>
        <v>0</v>
      </c>
      <c r="GY72" s="48">
        <f t="shared" si="165"/>
        <v>0</v>
      </c>
      <c r="GZ72" s="48">
        <f t="shared" si="166"/>
        <v>0</v>
      </c>
      <c r="HA72" s="48">
        <f t="shared" si="167"/>
        <v>0</v>
      </c>
      <c r="HB72" s="48">
        <f t="shared" si="168"/>
        <v>0</v>
      </c>
      <c r="HC72" s="48">
        <f t="shared" si="169"/>
        <v>0</v>
      </c>
      <c r="HD72" s="48">
        <f t="shared" si="170"/>
        <v>0</v>
      </c>
      <c r="HE72" s="48">
        <f t="shared" si="171"/>
        <v>0</v>
      </c>
      <c r="HF72" s="48">
        <f t="shared" si="172"/>
        <v>0</v>
      </c>
      <c r="HG72" s="48">
        <f t="shared" si="173"/>
        <v>0</v>
      </c>
      <c r="HH72" s="48">
        <f t="shared" si="174"/>
        <v>0</v>
      </c>
      <c r="HI72" s="48">
        <f t="shared" si="175"/>
        <v>0</v>
      </c>
      <c r="HJ72" s="48">
        <f t="shared" si="176"/>
        <v>0</v>
      </c>
      <c r="HK72" s="48">
        <f t="shared" si="177"/>
        <v>0</v>
      </c>
      <c r="HL72" s="48">
        <f t="shared" si="178"/>
        <v>0</v>
      </c>
      <c r="HM72" s="48">
        <f t="shared" si="179"/>
        <v>0</v>
      </c>
      <c r="HN72" s="48">
        <f t="shared" si="180"/>
        <v>0</v>
      </c>
      <c r="HO72" s="48">
        <f t="shared" si="181"/>
        <v>0</v>
      </c>
      <c r="HP72" s="48">
        <f t="shared" si="182"/>
        <v>0</v>
      </c>
      <c r="HQ72" s="48">
        <f t="shared" si="183"/>
        <v>0</v>
      </c>
      <c r="HR72" s="48">
        <f t="shared" si="184"/>
        <v>0</v>
      </c>
      <c r="HS72" s="48">
        <f t="shared" si="185"/>
        <v>0</v>
      </c>
      <c r="HT72" s="48">
        <f t="shared" si="186"/>
        <v>0</v>
      </c>
      <c r="HU72" s="48">
        <f t="shared" si="187"/>
        <v>0</v>
      </c>
      <c r="HV72" s="48">
        <f t="shared" si="188"/>
        <v>0</v>
      </c>
      <c r="HW72" s="48">
        <f t="shared" si="189"/>
        <v>0</v>
      </c>
      <c r="HX72" s="48">
        <f t="shared" si="190"/>
        <v>0</v>
      </c>
      <c r="HY72" s="48">
        <f t="shared" si="191"/>
        <v>0</v>
      </c>
      <c r="HZ72" s="48">
        <f t="shared" si="192"/>
        <v>0</v>
      </c>
      <c r="IA72" s="48">
        <f t="shared" si="193"/>
        <v>0</v>
      </c>
      <c r="IB72" s="48">
        <f t="shared" si="194"/>
        <v>0</v>
      </c>
      <c r="IC72" s="48">
        <f t="shared" si="195"/>
        <v>0</v>
      </c>
      <c r="ID72" s="48">
        <f t="shared" si="196"/>
        <v>0</v>
      </c>
      <c r="IE72" s="48">
        <f t="shared" si="197"/>
        <v>0</v>
      </c>
      <c r="IF72" s="48">
        <f t="shared" si="198"/>
        <v>0</v>
      </c>
      <c r="IG72" s="48">
        <f t="shared" si="199"/>
        <v>0</v>
      </c>
      <c r="IH72" s="48">
        <f t="shared" si="200"/>
        <v>0</v>
      </c>
      <c r="II72" s="48">
        <f t="shared" si="201"/>
        <v>0</v>
      </c>
      <c r="IJ72" s="48">
        <f t="shared" si="202"/>
        <v>0</v>
      </c>
      <c r="IK72" s="48">
        <f t="shared" si="203"/>
        <v>0</v>
      </c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</row>
    <row r="73" spans="1:377" s="12" customFormat="1" ht="30" hidden="1" customHeight="1" x14ac:dyDescent="0.55000000000000004">
      <c r="A73" s="32" t="s">
        <v>54</v>
      </c>
      <c r="B73" s="33">
        <v>46122</v>
      </c>
      <c r="C73" s="33" t="s">
        <v>49</v>
      </c>
      <c r="D73" s="313"/>
      <c r="E73" s="156"/>
      <c r="F73" s="156"/>
      <c r="G73" s="156"/>
      <c r="H73" s="156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329"/>
      <c r="AA73" s="113"/>
      <c r="AB73" s="113"/>
      <c r="AC73" s="113"/>
      <c r="AD73" s="113"/>
      <c r="AE73" s="113"/>
      <c r="AF73" s="113"/>
      <c r="AG73" s="113"/>
      <c r="AH73" s="113"/>
      <c r="AI73" s="349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364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  <c r="CW73" s="83"/>
      <c r="CX73" s="83"/>
      <c r="CY73" s="364"/>
      <c r="CZ73" s="52"/>
      <c r="DA73" s="52"/>
      <c r="DB73" s="52"/>
      <c r="DC73" s="52"/>
      <c r="DD73" s="52"/>
      <c r="DE73" s="52"/>
      <c r="DF73" s="52"/>
      <c r="DG73" s="52"/>
      <c r="DH73" s="52"/>
      <c r="DI73" s="52"/>
      <c r="DJ73" s="52"/>
      <c r="DK73" s="52"/>
      <c r="DL73" s="52"/>
      <c r="DM73" s="52"/>
      <c r="DN73" s="52"/>
      <c r="DO73" s="52"/>
      <c r="DP73" s="364"/>
      <c r="DQ73" s="53"/>
      <c r="DR73" s="52"/>
      <c r="DS73" s="52"/>
      <c r="DT73" s="52"/>
      <c r="DU73" s="52"/>
      <c r="DV73" s="52"/>
      <c r="DW73" s="53"/>
      <c r="DX73" s="54"/>
      <c r="DY73" s="52"/>
      <c r="DZ73" s="52"/>
      <c r="EA73" s="52"/>
      <c r="EB73" s="52"/>
      <c r="EC73" s="53"/>
      <c r="ED73" s="52"/>
      <c r="EE73" s="52"/>
      <c r="EF73" s="52"/>
      <c r="EG73" s="53"/>
      <c r="EH73" s="52"/>
      <c r="EI73" s="53"/>
      <c r="EJ73" s="52"/>
      <c r="EK73" s="52"/>
      <c r="EL73" s="52"/>
      <c r="EM73" s="52"/>
      <c r="EN73" s="85"/>
      <c r="EO73" s="364"/>
      <c r="EP73" s="83"/>
      <c r="EQ73" s="83"/>
      <c r="ER73" s="83"/>
      <c r="ES73" s="83"/>
      <c r="ET73" s="83"/>
      <c r="EU73" s="83"/>
      <c r="EV73" s="83"/>
      <c r="EW73" s="83"/>
      <c r="EX73" s="83"/>
      <c r="EY73" s="83"/>
      <c r="EZ73" s="83"/>
      <c r="FA73" s="674"/>
      <c r="FB73" s="133"/>
      <c r="FC73" s="129"/>
      <c r="FD73" s="129"/>
      <c r="FE73" s="129"/>
      <c r="FF73" s="129"/>
      <c r="FG73" s="134"/>
      <c r="FH73" s="134"/>
      <c r="FI73" s="134"/>
      <c r="FJ73" s="134"/>
      <c r="FK73" s="134"/>
      <c r="FL73" s="134"/>
      <c r="FM73" s="134"/>
      <c r="FN73" s="134"/>
      <c r="FO73" s="138"/>
      <c r="FP73" s="138"/>
      <c r="FQ73" s="219"/>
      <c r="FR73" s="78"/>
      <c r="FS73" s="140"/>
      <c r="FT73" s="412"/>
      <c r="FU73" s="47"/>
      <c r="FV73" s="48">
        <f t="shared" si="136"/>
        <v>0</v>
      </c>
      <c r="FW73" s="48">
        <f t="shared" si="137"/>
        <v>0</v>
      </c>
      <c r="FX73" s="48">
        <f t="shared" si="138"/>
        <v>0</v>
      </c>
      <c r="FY73" s="48">
        <f t="shared" si="139"/>
        <v>0</v>
      </c>
      <c r="FZ73" s="48">
        <f t="shared" si="140"/>
        <v>0</v>
      </c>
      <c r="GA73" s="48">
        <f t="shared" si="141"/>
        <v>0</v>
      </c>
      <c r="GB73" s="48">
        <f t="shared" si="142"/>
        <v>0</v>
      </c>
      <c r="GC73" s="48">
        <f t="shared" si="143"/>
        <v>0</v>
      </c>
      <c r="GD73" s="48">
        <f t="shared" si="144"/>
        <v>0</v>
      </c>
      <c r="GE73" s="48">
        <f t="shared" si="145"/>
        <v>0</v>
      </c>
      <c r="GF73" s="48">
        <f t="shared" si="146"/>
        <v>0</v>
      </c>
      <c r="GG73" s="48">
        <f t="shared" si="147"/>
        <v>0</v>
      </c>
      <c r="GH73" s="48">
        <f t="shared" si="148"/>
        <v>0</v>
      </c>
      <c r="GI73" s="48">
        <f t="shared" si="149"/>
        <v>0</v>
      </c>
      <c r="GJ73" s="48">
        <f t="shared" si="150"/>
        <v>0</v>
      </c>
      <c r="GK73" s="48">
        <f t="shared" si="151"/>
        <v>0</v>
      </c>
      <c r="GL73" s="48">
        <f t="shared" si="152"/>
        <v>0</v>
      </c>
      <c r="GM73" s="48">
        <f t="shared" si="153"/>
        <v>0</v>
      </c>
      <c r="GN73" s="48">
        <f t="shared" si="154"/>
        <v>0</v>
      </c>
      <c r="GO73" s="48">
        <f t="shared" si="155"/>
        <v>0</v>
      </c>
      <c r="GP73" s="48">
        <f t="shared" si="156"/>
        <v>0</v>
      </c>
      <c r="GQ73" s="48">
        <f t="shared" si="157"/>
        <v>0</v>
      </c>
      <c r="GR73" s="48">
        <f t="shared" si="158"/>
        <v>0</v>
      </c>
      <c r="GS73" s="48">
        <f t="shared" si="159"/>
        <v>0</v>
      </c>
      <c r="GT73" s="48">
        <f t="shared" si="160"/>
        <v>0</v>
      </c>
      <c r="GU73" s="48">
        <f t="shared" si="161"/>
        <v>0</v>
      </c>
      <c r="GV73" s="48">
        <f t="shared" si="162"/>
        <v>0</v>
      </c>
      <c r="GW73" s="48">
        <f t="shared" si="163"/>
        <v>0</v>
      </c>
      <c r="GX73" s="48">
        <f t="shared" si="164"/>
        <v>0</v>
      </c>
      <c r="GY73" s="48">
        <f t="shared" si="165"/>
        <v>0</v>
      </c>
      <c r="GZ73" s="48">
        <f t="shared" si="166"/>
        <v>0</v>
      </c>
      <c r="HA73" s="48">
        <f t="shared" si="167"/>
        <v>0</v>
      </c>
      <c r="HB73" s="48">
        <f t="shared" si="168"/>
        <v>0</v>
      </c>
      <c r="HC73" s="48">
        <f t="shared" si="169"/>
        <v>0</v>
      </c>
      <c r="HD73" s="48">
        <f t="shared" si="170"/>
        <v>0</v>
      </c>
      <c r="HE73" s="48">
        <f t="shared" si="171"/>
        <v>0</v>
      </c>
      <c r="HF73" s="48">
        <f t="shared" si="172"/>
        <v>0</v>
      </c>
      <c r="HG73" s="48">
        <f t="shared" si="173"/>
        <v>0</v>
      </c>
      <c r="HH73" s="48">
        <f t="shared" si="174"/>
        <v>0</v>
      </c>
      <c r="HI73" s="48">
        <f t="shared" si="175"/>
        <v>0</v>
      </c>
      <c r="HJ73" s="48">
        <f t="shared" si="176"/>
        <v>0</v>
      </c>
      <c r="HK73" s="48">
        <f t="shared" si="177"/>
        <v>0</v>
      </c>
      <c r="HL73" s="48">
        <f t="shared" si="178"/>
        <v>0</v>
      </c>
      <c r="HM73" s="48">
        <f t="shared" si="179"/>
        <v>0</v>
      </c>
      <c r="HN73" s="48">
        <f t="shared" si="180"/>
        <v>0</v>
      </c>
      <c r="HO73" s="48">
        <f t="shared" si="181"/>
        <v>0</v>
      </c>
      <c r="HP73" s="48">
        <f t="shared" si="182"/>
        <v>0</v>
      </c>
      <c r="HQ73" s="48">
        <f t="shared" si="183"/>
        <v>0</v>
      </c>
      <c r="HR73" s="48">
        <f t="shared" si="184"/>
        <v>0</v>
      </c>
      <c r="HS73" s="48">
        <f t="shared" si="185"/>
        <v>0</v>
      </c>
      <c r="HT73" s="48">
        <f t="shared" si="186"/>
        <v>0</v>
      </c>
      <c r="HU73" s="48">
        <f t="shared" si="187"/>
        <v>0</v>
      </c>
      <c r="HV73" s="48">
        <f t="shared" si="188"/>
        <v>0</v>
      </c>
      <c r="HW73" s="48">
        <f t="shared" si="189"/>
        <v>0</v>
      </c>
      <c r="HX73" s="48">
        <f t="shared" si="190"/>
        <v>0</v>
      </c>
      <c r="HY73" s="48">
        <f t="shared" si="191"/>
        <v>0</v>
      </c>
      <c r="HZ73" s="48">
        <f t="shared" si="192"/>
        <v>0</v>
      </c>
      <c r="IA73" s="48">
        <f t="shared" si="193"/>
        <v>0</v>
      </c>
      <c r="IB73" s="48">
        <f t="shared" si="194"/>
        <v>0</v>
      </c>
      <c r="IC73" s="48">
        <f t="shared" si="195"/>
        <v>0</v>
      </c>
      <c r="ID73" s="48">
        <f t="shared" si="196"/>
        <v>0</v>
      </c>
      <c r="IE73" s="48">
        <f t="shared" si="197"/>
        <v>0</v>
      </c>
      <c r="IF73" s="48">
        <f t="shared" si="198"/>
        <v>0</v>
      </c>
      <c r="IG73" s="48">
        <f t="shared" si="199"/>
        <v>0</v>
      </c>
      <c r="IH73" s="48">
        <f t="shared" si="200"/>
        <v>0</v>
      </c>
      <c r="II73" s="48">
        <f t="shared" si="201"/>
        <v>0</v>
      </c>
      <c r="IJ73" s="48">
        <f t="shared" si="202"/>
        <v>0</v>
      </c>
      <c r="IK73" s="48">
        <f t="shared" si="203"/>
        <v>0</v>
      </c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</row>
    <row r="74" spans="1:377" s="12" customFormat="1" ht="30" hidden="1" customHeight="1" x14ac:dyDescent="0.55000000000000004">
      <c r="A74" s="32"/>
      <c r="B74" s="33"/>
      <c r="C74" s="33" t="s">
        <v>50</v>
      </c>
      <c r="D74" s="313"/>
      <c r="E74" s="119"/>
      <c r="F74" s="119"/>
      <c r="G74" s="119"/>
      <c r="H74" s="119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329"/>
      <c r="AA74" s="115"/>
      <c r="AB74" s="158"/>
      <c r="AC74" s="115"/>
      <c r="AD74" s="115"/>
      <c r="AE74" s="115"/>
      <c r="AF74" s="115"/>
      <c r="AG74" s="113"/>
      <c r="AH74" s="115"/>
      <c r="AI74" s="350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364"/>
      <c r="BZ74" s="83"/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83"/>
      <c r="CN74" s="83"/>
      <c r="CO74" s="83"/>
      <c r="CP74" s="83"/>
      <c r="CQ74" s="83"/>
      <c r="CR74" s="83"/>
      <c r="CS74" s="83"/>
      <c r="CT74" s="83"/>
      <c r="CU74" s="83"/>
      <c r="CV74" s="83"/>
      <c r="CW74" s="83"/>
      <c r="CX74" s="83"/>
      <c r="CY74" s="391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364"/>
      <c r="DQ74" s="94"/>
      <c r="DR74" s="93"/>
      <c r="DS74" s="93"/>
      <c r="DT74" s="93"/>
      <c r="DU74" s="93"/>
      <c r="DV74" s="93"/>
      <c r="DW74" s="94"/>
      <c r="DX74" s="95"/>
      <c r="DY74" s="93"/>
      <c r="DZ74" s="93"/>
      <c r="EA74" s="93"/>
      <c r="EB74" s="93"/>
      <c r="EC74" s="94"/>
      <c r="ED74" s="93"/>
      <c r="EE74" s="93"/>
      <c r="EF74" s="93"/>
      <c r="EG74" s="94"/>
      <c r="EH74" s="93"/>
      <c r="EI74" s="94"/>
      <c r="EJ74" s="93"/>
      <c r="EK74" s="93"/>
      <c r="EL74" s="93"/>
      <c r="EM74" s="93"/>
      <c r="EN74" s="96"/>
      <c r="EO74" s="364"/>
      <c r="EP74" s="83"/>
      <c r="EQ74" s="83"/>
      <c r="ER74" s="83"/>
      <c r="ES74" s="83"/>
      <c r="ET74" s="83"/>
      <c r="EU74" s="83"/>
      <c r="EV74" s="83"/>
      <c r="EW74" s="83"/>
      <c r="EX74" s="83"/>
      <c r="EY74" s="83"/>
      <c r="EZ74" s="83"/>
      <c r="FA74" s="674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38"/>
      <c r="FM74" s="138"/>
      <c r="FN74" s="138"/>
      <c r="FO74" s="138"/>
      <c r="FP74" s="138"/>
      <c r="FQ74" s="618"/>
      <c r="FR74" s="139"/>
      <c r="FS74" s="140"/>
      <c r="FT74" s="412"/>
      <c r="FU74" s="47"/>
      <c r="FV74" s="48">
        <f t="shared" si="136"/>
        <v>0</v>
      </c>
      <c r="FW74" s="48">
        <f t="shared" si="137"/>
        <v>0</v>
      </c>
      <c r="FX74" s="48">
        <f t="shared" si="138"/>
        <v>0</v>
      </c>
      <c r="FY74" s="48">
        <f t="shared" si="139"/>
        <v>0</v>
      </c>
      <c r="FZ74" s="48">
        <f t="shared" si="140"/>
        <v>0</v>
      </c>
      <c r="GA74" s="48">
        <f t="shared" si="141"/>
        <v>0</v>
      </c>
      <c r="GB74" s="48">
        <f t="shared" si="142"/>
        <v>0</v>
      </c>
      <c r="GC74" s="48">
        <f t="shared" si="143"/>
        <v>0</v>
      </c>
      <c r="GD74" s="48">
        <f t="shared" si="144"/>
        <v>0</v>
      </c>
      <c r="GE74" s="48">
        <f t="shared" si="145"/>
        <v>0</v>
      </c>
      <c r="GF74" s="48">
        <f t="shared" si="146"/>
        <v>0</v>
      </c>
      <c r="GG74" s="48">
        <f t="shared" si="147"/>
        <v>0</v>
      </c>
      <c r="GH74" s="48">
        <f t="shared" si="148"/>
        <v>0</v>
      </c>
      <c r="GI74" s="48">
        <f t="shared" si="149"/>
        <v>0</v>
      </c>
      <c r="GJ74" s="48">
        <f t="shared" si="150"/>
        <v>0</v>
      </c>
      <c r="GK74" s="48">
        <f t="shared" si="151"/>
        <v>0</v>
      </c>
      <c r="GL74" s="48">
        <f t="shared" si="152"/>
        <v>0</v>
      </c>
      <c r="GM74" s="48">
        <f t="shared" si="153"/>
        <v>0</v>
      </c>
      <c r="GN74" s="48">
        <f t="shared" si="154"/>
        <v>0</v>
      </c>
      <c r="GO74" s="48">
        <f t="shared" si="155"/>
        <v>0</v>
      </c>
      <c r="GP74" s="48">
        <f t="shared" si="156"/>
        <v>0</v>
      </c>
      <c r="GQ74" s="48">
        <f t="shared" si="157"/>
        <v>0</v>
      </c>
      <c r="GR74" s="48">
        <f t="shared" si="158"/>
        <v>0</v>
      </c>
      <c r="GS74" s="48">
        <f t="shared" si="159"/>
        <v>0</v>
      </c>
      <c r="GT74" s="48">
        <f t="shared" si="160"/>
        <v>0</v>
      </c>
      <c r="GU74" s="48">
        <f t="shared" si="161"/>
        <v>0</v>
      </c>
      <c r="GV74" s="48">
        <f t="shared" si="162"/>
        <v>0</v>
      </c>
      <c r="GW74" s="48">
        <f t="shared" si="163"/>
        <v>0</v>
      </c>
      <c r="GX74" s="48">
        <f t="shared" si="164"/>
        <v>0</v>
      </c>
      <c r="GY74" s="48">
        <f t="shared" si="165"/>
        <v>0</v>
      </c>
      <c r="GZ74" s="48">
        <f t="shared" si="166"/>
        <v>0</v>
      </c>
      <c r="HA74" s="48">
        <f t="shared" si="167"/>
        <v>0</v>
      </c>
      <c r="HB74" s="48">
        <f t="shared" si="168"/>
        <v>0</v>
      </c>
      <c r="HC74" s="48">
        <f t="shared" si="169"/>
        <v>0</v>
      </c>
      <c r="HD74" s="48">
        <f t="shared" si="170"/>
        <v>0</v>
      </c>
      <c r="HE74" s="48">
        <f t="shared" si="171"/>
        <v>0</v>
      </c>
      <c r="HF74" s="48">
        <f t="shared" si="172"/>
        <v>0</v>
      </c>
      <c r="HG74" s="48">
        <f t="shared" si="173"/>
        <v>0</v>
      </c>
      <c r="HH74" s="48">
        <f t="shared" si="174"/>
        <v>0</v>
      </c>
      <c r="HI74" s="48">
        <f t="shared" si="175"/>
        <v>0</v>
      </c>
      <c r="HJ74" s="48">
        <f t="shared" si="176"/>
        <v>0</v>
      </c>
      <c r="HK74" s="48">
        <f t="shared" si="177"/>
        <v>0</v>
      </c>
      <c r="HL74" s="48">
        <f t="shared" si="178"/>
        <v>0</v>
      </c>
      <c r="HM74" s="48">
        <f t="shared" si="179"/>
        <v>0</v>
      </c>
      <c r="HN74" s="48">
        <f t="shared" si="180"/>
        <v>0</v>
      </c>
      <c r="HO74" s="48">
        <f t="shared" si="181"/>
        <v>0</v>
      </c>
      <c r="HP74" s="48">
        <f t="shared" si="182"/>
        <v>0</v>
      </c>
      <c r="HQ74" s="48">
        <f t="shared" si="183"/>
        <v>0</v>
      </c>
      <c r="HR74" s="48">
        <f t="shared" si="184"/>
        <v>0</v>
      </c>
      <c r="HS74" s="48">
        <f t="shared" si="185"/>
        <v>0</v>
      </c>
      <c r="HT74" s="48">
        <f t="shared" si="186"/>
        <v>0</v>
      </c>
      <c r="HU74" s="48">
        <f t="shared" si="187"/>
        <v>0</v>
      </c>
      <c r="HV74" s="48">
        <f t="shared" si="188"/>
        <v>0</v>
      </c>
      <c r="HW74" s="48">
        <f t="shared" si="189"/>
        <v>0</v>
      </c>
      <c r="HX74" s="48">
        <f t="shared" si="190"/>
        <v>0</v>
      </c>
      <c r="HY74" s="48">
        <f t="shared" si="191"/>
        <v>0</v>
      </c>
      <c r="HZ74" s="48">
        <f t="shared" si="192"/>
        <v>0</v>
      </c>
      <c r="IA74" s="48">
        <f t="shared" si="193"/>
        <v>0</v>
      </c>
      <c r="IB74" s="48">
        <f t="shared" si="194"/>
        <v>0</v>
      </c>
      <c r="IC74" s="48">
        <f t="shared" si="195"/>
        <v>0</v>
      </c>
      <c r="ID74" s="48">
        <f t="shared" si="196"/>
        <v>0</v>
      </c>
      <c r="IE74" s="48">
        <f t="shared" si="197"/>
        <v>0</v>
      </c>
      <c r="IF74" s="48">
        <f t="shared" si="198"/>
        <v>0</v>
      </c>
      <c r="IG74" s="48">
        <f t="shared" si="199"/>
        <v>0</v>
      </c>
      <c r="IH74" s="48">
        <f t="shared" si="200"/>
        <v>0</v>
      </c>
      <c r="II74" s="48">
        <f t="shared" si="201"/>
        <v>0</v>
      </c>
      <c r="IJ74" s="48">
        <f t="shared" si="202"/>
        <v>0</v>
      </c>
      <c r="IK74" s="48">
        <f t="shared" si="203"/>
        <v>0</v>
      </c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</row>
    <row r="75" spans="1:377" s="12" customFormat="1" ht="30" hidden="1" customHeight="1" x14ac:dyDescent="0.55000000000000004">
      <c r="A75" s="32" t="s">
        <v>55</v>
      </c>
      <c r="B75" s="33">
        <v>46123</v>
      </c>
      <c r="C75" s="33"/>
      <c r="D75" s="313"/>
      <c r="E75" s="119"/>
      <c r="F75" s="119"/>
      <c r="G75" s="119"/>
      <c r="H75" s="119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329"/>
      <c r="AA75" s="115"/>
      <c r="AB75" s="158"/>
      <c r="AC75" s="115"/>
      <c r="AD75" s="115"/>
      <c r="AE75" s="115"/>
      <c r="AF75" s="115"/>
      <c r="AG75" s="113"/>
      <c r="AH75" s="115"/>
      <c r="AI75" s="350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364"/>
      <c r="BZ75" s="159"/>
      <c r="CA75" s="159"/>
      <c r="CB75" s="159"/>
      <c r="CC75" s="159"/>
      <c r="CD75" s="159"/>
      <c r="CE75" s="159"/>
      <c r="CF75" s="159"/>
      <c r="CG75" s="159"/>
      <c r="CH75" s="159"/>
      <c r="CI75" s="159"/>
      <c r="CJ75" s="159"/>
      <c r="CK75" s="159"/>
      <c r="CL75" s="159"/>
      <c r="CM75" s="159"/>
      <c r="CN75" s="159"/>
      <c r="CO75" s="159"/>
      <c r="CP75" s="159"/>
      <c r="CQ75" s="159"/>
      <c r="CR75" s="159"/>
      <c r="CS75" s="159"/>
      <c r="CT75" s="159"/>
      <c r="CU75" s="159"/>
      <c r="CV75" s="159"/>
      <c r="CW75" s="159"/>
      <c r="CX75" s="159"/>
      <c r="CY75" s="394"/>
      <c r="CZ75" s="159"/>
      <c r="DA75" s="159"/>
      <c r="DB75" s="159"/>
      <c r="DC75" s="159"/>
      <c r="DD75" s="159"/>
      <c r="DE75" s="159"/>
      <c r="DF75" s="159"/>
      <c r="DG75" s="159"/>
      <c r="DH75" s="159"/>
      <c r="DI75" s="159"/>
      <c r="DJ75" s="159"/>
      <c r="DK75" s="159"/>
      <c r="DL75" s="159"/>
      <c r="DM75" s="159"/>
      <c r="DN75" s="159"/>
      <c r="DO75" s="159"/>
      <c r="DP75" s="394"/>
      <c r="DQ75" s="160"/>
      <c r="DR75" s="161"/>
      <c r="DS75" s="161"/>
      <c r="DT75" s="161"/>
      <c r="DU75" s="161"/>
      <c r="DV75" s="162"/>
      <c r="DW75" s="160"/>
      <c r="DX75" s="161"/>
      <c r="DY75" s="161"/>
      <c r="DZ75" s="161"/>
      <c r="EA75" s="161"/>
      <c r="EB75" s="162"/>
      <c r="EC75" s="160"/>
      <c r="ED75" s="161"/>
      <c r="EE75" s="161"/>
      <c r="EF75" s="162"/>
      <c r="EG75" s="160"/>
      <c r="EH75" s="162"/>
      <c r="EI75" s="160"/>
      <c r="EJ75" s="161"/>
      <c r="EK75" s="161"/>
      <c r="EL75" s="163"/>
      <c r="EM75" s="163"/>
      <c r="EN75" s="458"/>
      <c r="EO75" s="394"/>
      <c r="EP75" s="159"/>
      <c r="EQ75" s="159"/>
      <c r="ER75" s="159"/>
      <c r="ES75" s="159"/>
      <c r="ET75" s="159"/>
      <c r="EU75" s="159"/>
      <c r="EV75" s="83"/>
      <c r="EW75" s="83"/>
      <c r="EX75" s="83"/>
      <c r="EY75" s="83"/>
      <c r="EZ75" s="83"/>
      <c r="FA75" s="674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38"/>
      <c r="FM75" s="138"/>
      <c r="FN75" s="138"/>
      <c r="FO75" s="138"/>
      <c r="FP75" s="138"/>
      <c r="FQ75" s="618"/>
      <c r="FR75" s="139"/>
      <c r="FS75" s="140"/>
      <c r="FT75" s="412"/>
      <c r="FU75" s="47"/>
      <c r="FV75" s="48">
        <f t="shared" si="136"/>
        <v>0</v>
      </c>
      <c r="FW75" s="48">
        <f t="shared" si="137"/>
        <v>0</v>
      </c>
      <c r="FX75" s="48">
        <f t="shared" si="138"/>
        <v>0</v>
      </c>
      <c r="FY75" s="48">
        <f t="shared" si="139"/>
        <v>0</v>
      </c>
      <c r="FZ75" s="48">
        <f t="shared" si="140"/>
        <v>0</v>
      </c>
      <c r="GA75" s="48">
        <f t="shared" si="141"/>
        <v>0</v>
      </c>
      <c r="GB75" s="48">
        <f t="shared" si="142"/>
        <v>0</v>
      </c>
      <c r="GC75" s="48">
        <f t="shared" si="143"/>
        <v>0</v>
      </c>
      <c r="GD75" s="48">
        <f t="shared" si="144"/>
        <v>0</v>
      </c>
      <c r="GE75" s="48">
        <f t="shared" si="145"/>
        <v>0</v>
      </c>
      <c r="GF75" s="48">
        <f t="shared" si="146"/>
        <v>0</v>
      </c>
      <c r="GG75" s="48">
        <f t="shared" si="147"/>
        <v>0</v>
      </c>
      <c r="GH75" s="48">
        <f t="shared" si="148"/>
        <v>0</v>
      </c>
      <c r="GI75" s="48">
        <f t="shared" si="149"/>
        <v>0</v>
      </c>
      <c r="GJ75" s="48">
        <f t="shared" si="150"/>
        <v>0</v>
      </c>
      <c r="GK75" s="48">
        <f t="shared" si="151"/>
        <v>0</v>
      </c>
      <c r="GL75" s="48">
        <f t="shared" si="152"/>
        <v>0</v>
      </c>
      <c r="GM75" s="48">
        <f t="shared" si="153"/>
        <v>0</v>
      </c>
      <c r="GN75" s="48">
        <f t="shared" si="154"/>
        <v>0</v>
      </c>
      <c r="GO75" s="48">
        <f t="shared" si="155"/>
        <v>0</v>
      </c>
      <c r="GP75" s="48">
        <f t="shared" si="156"/>
        <v>0</v>
      </c>
      <c r="GQ75" s="48">
        <f t="shared" si="157"/>
        <v>0</v>
      </c>
      <c r="GR75" s="48">
        <f t="shared" si="158"/>
        <v>0</v>
      </c>
      <c r="GS75" s="48">
        <f t="shared" si="159"/>
        <v>0</v>
      </c>
      <c r="GT75" s="48">
        <f t="shared" si="160"/>
        <v>0</v>
      </c>
      <c r="GU75" s="48">
        <f t="shared" si="161"/>
        <v>0</v>
      </c>
      <c r="GV75" s="48">
        <f t="shared" si="162"/>
        <v>0</v>
      </c>
      <c r="GW75" s="48">
        <f t="shared" si="163"/>
        <v>0</v>
      </c>
      <c r="GX75" s="48">
        <f t="shared" si="164"/>
        <v>0</v>
      </c>
      <c r="GY75" s="48">
        <f t="shared" si="165"/>
        <v>0</v>
      </c>
      <c r="GZ75" s="48">
        <f t="shared" si="166"/>
        <v>0</v>
      </c>
      <c r="HA75" s="48">
        <f t="shared" si="167"/>
        <v>0</v>
      </c>
      <c r="HB75" s="48">
        <f t="shared" si="168"/>
        <v>0</v>
      </c>
      <c r="HC75" s="48">
        <f t="shared" si="169"/>
        <v>0</v>
      </c>
      <c r="HD75" s="48">
        <f t="shared" si="170"/>
        <v>0</v>
      </c>
      <c r="HE75" s="48">
        <f t="shared" si="171"/>
        <v>0</v>
      </c>
      <c r="HF75" s="48">
        <f t="shared" si="172"/>
        <v>0</v>
      </c>
      <c r="HG75" s="48">
        <f t="shared" si="173"/>
        <v>0</v>
      </c>
      <c r="HH75" s="48">
        <f t="shared" si="174"/>
        <v>0</v>
      </c>
      <c r="HI75" s="48">
        <f t="shared" si="175"/>
        <v>0</v>
      </c>
      <c r="HJ75" s="48">
        <f t="shared" si="176"/>
        <v>0</v>
      </c>
      <c r="HK75" s="48">
        <f t="shared" si="177"/>
        <v>0</v>
      </c>
      <c r="HL75" s="48">
        <f t="shared" si="178"/>
        <v>0</v>
      </c>
      <c r="HM75" s="48">
        <f t="shared" si="179"/>
        <v>0</v>
      </c>
      <c r="HN75" s="48">
        <f t="shared" si="180"/>
        <v>0</v>
      </c>
      <c r="HO75" s="48">
        <f t="shared" si="181"/>
        <v>0</v>
      </c>
      <c r="HP75" s="48">
        <f t="shared" si="182"/>
        <v>0</v>
      </c>
      <c r="HQ75" s="48">
        <f t="shared" si="183"/>
        <v>0</v>
      </c>
      <c r="HR75" s="48">
        <f t="shared" si="184"/>
        <v>0</v>
      </c>
      <c r="HS75" s="48">
        <f t="shared" si="185"/>
        <v>0</v>
      </c>
      <c r="HT75" s="48">
        <f t="shared" si="186"/>
        <v>0</v>
      </c>
      <c r="HU75" s="48">
        <f t="shared" si="187"/>
        <v>0</v>
      </c>
      <c r="HV75" s="48">
        <f t="shared" si="188"/>
        <v>0</v>
      </c>
      <c r="HW75" s="48">
        <f t="shared" si="189"/>
        <v>0</v>
      </c>
      <c r="HX75" s="48">
        <f t="shared" si="190"/>
        <v>0</v>
      </c>
      <c r="HY75" s="48">
        <f t="shared" si="191"/>
        <v>0</v>
      </c>
      <c r="HZ75" s="48">
        <f t="shared" si="192"/>
        <v>0</v>
      </c>
      <c r="IA75" s="48">
        <f t="shared" si="193"/>
        <v>0</v>
      </c>
      <c r="IB75" s="48">
        <f t="shared" si="194"/>
        <v>0</v>
      </c>
      <c r="IC75" s="48">
        <f t="shared" si="195"/>
        <v>0</v>
      </c>
      <c r="ID75" s="48">
        <f t="shared" si="196"/>
        <v>0</v>
      </c>
      <c r="IE75" s="48">
        <f t="shared" si="197"/>
        <v>0</v>
      </c>
      <c r="IF75" s="48">
        <f t="shared" si="198"/>
        <v>0</v>
      </c>
      <c r="IG75" s="48">
        <f t="shared" si="199"/>
        <v>0</v>
      </c>
      <c r="IH75" s="48">
        <f t="shared" si="200"/>
        <v>0</v>
      </c>
      <c r="II75" s="48">
        <f t="shared" si="201"/>
        <v>0</v>
      </c>
      <c r="IJ75" s="48">
        <f t="shared" si="202"/>
        <v>0</v>
      </c>
      <c r="IK75" s="48">
        <f t="shared" si="203"/>
        <v>0</v>
      </c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</row>
    <row r="76" spans="1:377" s="11" customFormat="1" ht="30" hidden="1" customHeight="1" x14ac:dyDescent="0.55000000000000004">
      <c r="A76" s="32" t="s">
        <v>56</v>
      </c>
      <c r="B76" s="33">
        <v>46124</v>
      </c>
      <c r="C76" s="33"/>
      <c r="D76" s="313"/>
      <c r="E76" s="119"/>
      <c r="F76" s="119"/>
      <c r="G76" s="119"/>
      <c r="H76" s="119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329"/>
      <c r="AA76" s="115"/>
      <c r="AB76" s="158"/>
      <c r="AC76" s="115"/>
      <c r="AD76" s="115"/>
      <c r="AE76" s="115"/>
      <c r="AF76" s="115"/>
      <c r="AG76" s="113"/>
      <c r="AH76" s="115"/>
      <c r="AI76" s="350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364"/>
      <c r="BZ76" s="159"/>
      <c r="CA76" s="159"/>
      <c r="CB76" s="159"/>
      <c r="CC76" s="159"/>
      <c r="CD76" s="159"/>
      <c r="CE76" s="159"/>
      <c r="CF76" s="159"/>
      <c r="CG76" s="159"/>
      <c r="CH76" s="159"/>
      <c r="CI76" s="159"/>
      <c r="CJ76" s="159"/>
      <c r="CK76" s="159"/>
      <c r="CL76" s="159"/>
      <c r="CM76" s="159"/>
      <c r="CN76" s="159"/>
      <c r="CO76" s="159"/>
      <c r="CP76" s="159"/>
      <c r="CQ76" s="159"/>
      <c r="CR76" s="159"/>
      <c r="CS76" s="159"/>
      <c r="CT76" s="159"/>
      <c r="CU76" s="159"/>
      <c r="CV76" s="159"/>
      <c r="CW76" s="159"/>
      <c r="CX76" s="159"/>
      <c r="CY76" s="394"/>
      <c r="CZ76" s="159"/>
      <c r="DA76" s="159"/>
      <c r="DB76" s="159"/>
      <c r="DC76" s="159"/>
      <c r="DD76" s="159"/>
      <c r="DE76" s="159"/>
      <c r="DF76" s="159"/>
      <c r="DG76" s="159"/>
      <c r="DH76" s="159"/>
      <c r="DI76" s="159"/>
      <c r="DJ76" s="159"/>
      <c r="DK76" s="159"/>
      <c r="DL76" s="159"/>
      <c r="DM76" s="159"/>
      <c r="DN76" s="159"/>
      <c r="DO76" s="159"/>
      <c r="DP76" s="394"/>
      <c r="DQ76" s="160"/>
      <c r="DR76" s="161"/>
      <c r="DS76" s="161"/>
      <c r="DT76" s="161"/>
      <c r="DU76" s="161"/>
      <c r="DV76" s="162"/>
      <c r="DW76" s="160"/>
      <c r="DX76" s="161"/>
      <c r="DY76" s="161"/>
      <c r="DZ76" s="161"/>
      <c r="EA76" s="161"/>
      <c r="EB76" s="162"/>
      <c r="EC76" s="160"/>
      <c r="ED76" s="161"/>
      <c r="EE76" s="161"/>
      <c r="EF76" s="162"/>
      <c r="EG76" s="160"/>
      <c r="EH76" s="162"/>
      <c r="EI76" s="160"/>
      <c r="EJ76" s="161"/>
      <c r="EK76" s="161"/>
      <c r="EL76" s="163"/>
      <c r="EM76" s="163"/>
      <c r="EN76" s="458"/>
      <c r="EO76" s="394"/>
      <c r="EP76" s="159"/>
      <c r="EQ76" s="159"/>
      <c r="ER76" s="159"/>
      <c r="ES76" s="159"/>
      <c r="ET76" s="159"/>
      <c r="EU76" s="159"/>
      <c r="EV76" s="83"/>
      <c r="EW76" s="83"/>
      <c r="EX76" s="83"/>
      <c r="EY76" s="83"/>
      <c r="EZ76" s="83"/>
      <c r="FA76" s="674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38"/>
      <c r="FM76" s="138"/>
      <c r="FN76" s="138"/>
      <c r="FO76" s="138"/>
      <c r="FP76" s="138"/>
      <c r="FQ76" s="618"/>
      <c r="FR76" s="139"/>
      <c r="FS76" s="165"/>
      <c r="FT76" s="412"/>
      <c r="FU76" s="47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</row>
    <row r="77" spans="1:377" s="12" customFormat="1" ht="30" hidden="1" customHeight="1" x14ac:dyDescent="0.55000000000000004">
      <c r="A77" s="32" t="s">
        <v>48</v>
      </c>
      <c r="B77" s="33">
        <v>46125</v>
      </c>
      <c r="C77" s="33"/>
      <c r="D77" s="313"/>
      <c r="E77" s="111"/>
      <c r="F77" s="111"/>
      <c r="G77" s="111"/>
      <c r="H77" s="117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329"/>
      <c r="AA77" s="115"/>
      <c r="AB77" s="158"/>
      <c r="AC77" s="115"/>
      <c r="AD77" s="115"/>
      <c r="AE77" s="115"/>
      <c r="AF77" s="115"/>
      <c r="AG77" s="113"/>
      <c r="AH77" s="115"/>
      <c r="AI77" s="350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364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7"/>
      <c r="CR77" s="167"/>
      <c r="CS77" s="167"/>
      <c r="CT77" s="167"/>
      <c r="CU77" s="167"/>
      <c r="CV77" s="167"/>
      <c r="CW77" s="167"/>
      <c r="CX77" s="167"/>
      <c r="CY77" s="395"/>
      <c r="CZ77" s="167"/>
      <c r="DA77" s="167"/>
      <c r="DB77" s="167"/>
      <c r="DC77" s="167"/>
      <c r="DD77" s="167"/>
      <c r="DE77" s="167"/>
      <c r="DF77" s="167"/>
      <c r="DG77" s="167"/>
      <c r="DH77" s="167"/>
      <c r="DI77" s="167"/>
      <c r="DJ77" s="167"/>
      <c r="DK77" s="167"/>
      <c r="DL77" s="167"/>
      <c r="DM77" s="167"/>
      <c r="DN77" s="167"/>
      <c r="DO77" s="167"/>
      <c r="DP77" s="395"/>
      <c r="DQ77" s="168"/>
      <c r="DR77" s="167"/>
      <c r="DS77" s="167"/>
      <c r="DT77" s="167"/>
      <c r="DU77" s="167"/>
      <c r="DV77" s="169"/>
      <c r="DW77" s="168"/>
      <c r="DX77" s="167"/>
      <c r="DY77" s="167"/>
      <c r="DZ77" s="167"/>
      <c r="EA77" s="167"/>
      <c r="EB77" s="169"/>
      <c r="EC77" s="168"/>
      <c r="ED77" s="167"/>
      <c r="EE77" s="167"/>
      <c r="EF77" s="169"/>
      <c r="EG77" s="168"/>
      <c r="EH77" s="169"/>
      <c r="EI77" s="168"/>
      <c r="EJ77" s="167"/>
      <c r="EK77" s="167"/>
      <c r="EL77" s="167"/>
      <c r="EM77" s="167"/>
      <c r="EN77" s="450"/>
      <c r="EO77" s="395"/>
      <c r="EP77" s="167"/>
      <c r="EQ77" s="167"/>
      <c r="ER77" s="167"/>
      <c r="ES77" s="167"/>
      <c r="ET77" s="167"/>
      <c r="EU77" s="167"/>
      <c r="EV77" s="83"/>
      <c r="EW77" s="83"/>
      <c r="EX77" s="83"/>
      <c r="EY77" s="83"/>
      <c r="EZ77" s="83"/>
      <c r="FA77" s="674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38"/>
      <c r="FM77" s="134"/>
      <c r="FN77" s="138"/>
      <c r="FO77" s="138"/>
      <c r="FP77" s="138"/>
      <c r="FQ77" s="618"/>
      <c r="FR77" s="139"/>
      <c r="FS77" s="165"/>
      <c r="FT77" s="412"/>
      <c r="FU77" s="47"/>
      <c r="FV77" s="48">
        <f>COUNTIF($E77:$FS77,"1")</f>
        <v>0</v>
      </c>
      <c r="FW77" s="48">
        <f>COUNTIF($E77:$FS77,"2")</f>
        <v>0</v>
      </c>
      <c r="FX77" s="48">
        <f>COUNTIF($E77:$FS77,"3")</f>
        <v>0</v>
      </c>
      <c r="FY77" s="48">
        <f>COUNTIF($E77:$FS77,"4")</f>
        <v>0</v>
      </c>
      <c r="FZ77" s="48">
        <f>COUNTIF($E77:$FS77,"5")</f>
        <v>0</v>
      </c>
      <c r="GA77" s="48">
        <f>COUNTIF($E77:$FS77,"6")</f>
        <v>0</v>
      </c>
      <c r="GB77" s="48">
        <f>COUNTIF($E77:$FS77,"7")</f>
        <v>0</v>
      </c>
      <c r="GC77" s="48">
        <f>COUNTIF($E77:$FS77,"8")</f>
        <v>0</v>
      </c>
      <c r="GD77" s="48">
        <f>COUNTIF($E77:$FS77,"9")</f>
        <v>0</v>
      </c>
      <c r="GE77" s="48">
        <f>COUNTIF($E77:$FS77,"10")</f>
        <v>0</v>
      </c>
      <c r="GF77" s="48">
        <f>COUNTIF($E77:$FS77,"11")</f>
        <v>0</v>
      </c>
      <c r="GG77" s="48">
        <f>COUNTIF($E77:$FS77,"12")</f>
        <v>0</v>
      </c>
      <c r="GH77" s="48">
        <f>COUNTIF($E77:$FS77,"13")</f>
        <v>0</v>
      </c>
      <c r="GI77" s="48">
        <f>COUNTIF($E77:$FS77,"14")</f>
        <v>0</v>
      </c>
      <c r="GJ77" s="48">
        <f>COUNTIF($E77:$FS77,"15")</f>
        <v>0</v>
      </c>
      <c r="GK77" s="48">
        <f>COUNTIF($E77:$FS77,"16")</f>
        <v>0</v>
      </c>
      <c r="GL77" s="48">
        <f>COUNTIF($E77:$FS77,"17")</f>
        <v>0</v>
      </c>
      <c r="GM77" s="48">
        <f>COUNTIF($E77:$FS77,"18")</f>
        <v>0</v>
      </c>
      <c r="GN77" s="48">
        <f>COUNTIF($E77:$FS77,"19")</f>
        <v>0</v>
      </c>
      <c r="GO77" s="48">
        <f>COUNTIF($E77:$FS77,"20")</f>
        <v>0</v>
      </c>
      <c r="GP77" s="48">
        <f>COUNTIF($E77:$FS77,"21")</f>
        <v>0</v>
      </c>
      <c r="GQ77" s="48">
        <f>COUNTIF($E77:$FS77,"22")</f>
        <v>0</v>
      </c>
      <c r="GR77" s="48">
        <f>COUNTIF($E77:$FS77,"23")</f>
        <v>0</v>
      </c>
      <c r="GS77" s="48">
        <f>COUNTIF($E77:$FS77,"24")</f>
        <v>0</v>
      </c>
      <c r="GT77" s="48">
        <f>COUNTIF($E77:$FS77,"25")</f>
        <v>0</v>
      </c>
      <c r="GU77" s="48">
        <f>COUNTIF($E77:$FS77,"26")</f>
        <v>0</v>
      </c>
      <c r="GV77" s="48">
        <f>COUNTIF($E77:$FS77,"27")</f>
        <v>0</v>
      </c>
      <c r="GW77" s="48">
        <f>COUNTIF($E77:$FS77,"28")</f>
        <v>0</v>
      </c>
      <c r="GX77" s="48">
        <f>COUNTIF($E77:$FS77,"29")</f>
        <v>0</v>
      </c>
      <c r="GY77" s="48">
        <f>COUNTIF($E77:$FS77,"30")</f>
        <v>0</v>
      </c>
      <c r="GZ77" s="48">
        <f>COUNTIF($E77:$FS77,"31")</f>
        <v>0</v>
      </c>
      <c r="HA77" s="48">
        <f>COUNTIF($E77:$FS77,"32")</f>
        <v>0</v>
      </c>
      <c r="HB77" s="48">
        <f>COUNTIF($E77:$FS77,"33")</f>
        <v>0</v>
      </c>
      <c r="HC77" s="48">
        <f>COUNTIF($E77:$FS77,"34")</f>
        <v>0</v>
      </c>
      <c r="HD77" s="48">
        <f>COUNTIF($E77:$FS77,"35")</f>
        <v>0</v>
      </c>
      <c r="HE77" s="48">
        <f>COUNTIF($E77:$FS77,"36")</f>
        <v>0</v>
      </c>
      <c r="HF77" s="48">
        <f>COUNTIF($E77:$FS77,"37")</f>
        <v>0</v>
      </c>
      <c r="HG77" s="48">
        <f>COUNTIF($E77:$FS77,"38")</f>
        <v>0</v>
      </c>
      <c r="HH77" s="48">
        <f>COUNTIF($E77:$FS77,"39")</f>
        <v>0</v>
      </c>
      <c r="HI77" s="48">
        <f>COUNTIF($E77:$FS77,"40")</f>
        <v>0</v>
      </c>
      <c r="HJ77" s="48">
        <f>COUNTIF($E77:$FS77,"41")</f>
        <v>0</v>
      </c>
      <c r="HK77" s="48">
        <f>COUNTIF($E77:$FS77,"42")</f>
        <v>0</v>
      </c>
      <c r="HL77" s="48">
        <f>COUNTIF($E77:$FS77,"43")</f>
        <v>0</v>
      </c>
      <c r="HM77" s="48">
        <f>COUNTIF($E77:$FS77,"44")</f>
        <v>0</v>
      </c>
      <c r="HN77" s="48">
        <f>COUNTIF($E77:$FS77,"45")</f>
        <v>0</v>
      </c>
      <c r="HO77" s="48">
        <f>COUNTIF($E77:$FS77,"46")</f>
        <v>0</v>
      </c>
      <c r="HP77" s="48">
        <f>COUNTIF($E77:$FS77,"47")</f>
        <v>0</v>
      </c>
      <c r="HQ77" s="48">
        <f>COUNTIF($E77:$FS77,"48")</f>
        <v>0</v>
      </c>
      <c r="HR77" s="48">
        <f>COUNTIF($E77:$FS77,"49")</f>
        <v>0</v>
      </c>
      <c r="HS77" s="48">
        <f>COUNTIF($E77:$FS77,"50")</f>
        <v>0</v>
      </c>
      <c r="HT77" s="48">
        <f>COUNTIF($E77:$FS77,"51")</f>
        <v>0</v>
      </c>
      <c r="HU77" s="48">
        <f>COUNTIF($E77:$FS77,"52")</f>
        <v>0</v>
      </c>
      <c r="HV77" s="48">
        <f>COUNTIF($E77:$FS77,"53")</f>
        <v>0</v>
      </c>
      <c r="HW77" s="48">
        <f>COUNTIF($E77:$FS77,"54")</f>
        <v>0</v>
      </c>
      <c r="HX77" s="48">
        <f>COUNTIF($E77:$FS77,"55")</f>
        <v>0</v>
      </c>
      <c r="HY77" s="48">
        <f>COUNTIF($E77:$FS77,"56")</f>
        <v>0</v>
      </c>
      <c r="HZ77" s="48">
        <f>COUNTIF($E77:$FS77,"57")</f>
        <v>0</v>
      </c>
      <c r="IA77" s="48">
        <f>COUNTIF($E77:$FS77,"58")</f>
        <v>0</v>
      </c>
      <c r="IB77" s="48">
        <f>COUNTIF($E77:$FS77,"59")</f>
        <v>0</v>
      </c>
      <c r="IC77" s="48">
        <f>COUNTIF($E77:$FS77,"60")</f>
        <v>0</v>
      </c>
      <c r="ID77" s="48">
        <f>COUNTIF($E77:$FS77,"61")</f>
        <v>0</v>
      </c>
      <c r="IE77" s="48">
        <f>COUNTIF($E77:$FS77,"62")</f>
        <v>0</v>
      </c>
      <c r="IF77" s="48">
        <f>COUNTIF($E77:$FS77,"63")</f>
        <v>0</v>
      </c>
      <c r="IG77" s="48">
        <f>COUNTIF($E77:$FS77,"64")</f>
        <v>0</v>
      </c>
      <c r="IH77" s="48">
        <f>COUNTIF($E77:$FS77,"65")</f>
        <v>0</v>
      </c>
      <c r="II77" s="48">
        <f>COUNTIF($E77:$FS77,"66")</f>
        <v>0</v>
      </c>
      <c r="IJ77" s="48">
        <f>COUNTIF($E77:$FS77,"67")</f>
        <v>0</v>
      </c>
      <c r="IK77" s="48">
        <f>COUNTIF($E77:$FS77,"68")</f>
        <v>0</v>
      </c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  <c r="MT77" s="11"/>
      <c r="MU77" s="11"/>
      <c r="MV77" s="11"/>
      <c r="MW77" s="11"/>
      <c r="MX77" s="11"/>
      <c r="MY77" s="11"/>
      <c r="MZ77" s="11"/>
      <c r="NA77" s="11"/>
      <c r="NB77" s="11"/>
      <c r="NC77" s="11"/>
      <c r="ND77" s="11"/>
      <c r="NE77" s="11"/>
      <c r="NF77" s="11"/>
      <c r="NG77" s="11"/>
      <c r="NH77" s="11"/>
      <c r="NI77" s="11"/>
      <c r="NJ77" s="11"/>
      <c r="NK77" s="11"/>
      <c r="NL77" s="11"/>
      <c r="NM77" s="11"/>
    </row>
    <row r="78" spans="1:377" s="11" customFormat="1" ht="30" hidden="1" customHeight="1" x14ac:dyDescent="0.55000000000000004">
      <c r="A78" s="32" t="s">
        <v>51</v>
      </c>
      <c r="B78" s="33">
        <v>46126</v>
      </c>
      <c r="C78" s="33"/>
      <c r="D78" s="313"/>
      <c r="E78" s="111"/>
      <c r="F78" s="111"/>
      <c r="G78" s="111"/>
      <c r="H78" s="117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329"/>
      <c r="AA78" s="115"/>
      <c r="AB78" s="158"/>
      <c r="AC78" s="115"/>
      <c r="AD78" s="115"/>
      <c r="AE78" s="115"/>
      <c r="AF78" s="115"/>
      <c r="AG78" s="113"/>
      <c r="AH78" s="115"/>
      <c r="AI78" s="350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364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7"/>
      <c r="CR78" s="167"/>
      <c r="CS78" s="167"/>
      <c r="CT78" s="167"/>
      <c r="CU78" s="167"/>
      <c r="CV78" s="167"/>
      <c r="CW78" s="167"/>
      <c r="CX78" s="167"/>
      <c r="CY78" s="395"/>
      <c r="CZ78" s="167"/>
      <c r="DA78" s="167"/>
      <c r="DB78" s="167"/>
      <c r="DC78" s="167"/>
      <c r="DD78" s="167"/>
      <c r="DE78" s="167"/>
      <c r="DF78" s="167"/>
      <c r="DG78" s="167"/>
      <c r="DH78" s="167"/>
      <c r="DI78" s="167"/>
      <c r="DJ78" s="167"/>
      <c r="DK78" s="167"/>
      <c r="DL78" s="167"/>
      <c r="DM78" s="167"/>
      <c r="DN78" s="167"/>
      <c r="DO78" s="167"/>
      <c r="DP78" s="395"/>
      <c r="DQ78" s="168"/>
      <c r="DR78" s="167"/>
      <c r="DS78" s="167"/>
      <c r="DT78" s="167"/>
      <c r="DU78" s="167"/>
      <c r="DV78" s="169"/>
      <c r="DW78" s="168"/>
      <c r="DX78" s="167"/>
      <c r="DY78" s="167"/>
      <c r="DZ78" s="167"/>
      <c r="EA78" s="167"/>
      <c r="EB78" s="169"/>
      <c r="EC78" s="168"/>
      <c r="ED78" s="167"/>
      <c r="EE78" s="167"/>
      <c r="EF78" s="169"/>
      <c r="EG78" s="168"/>
      <c r="EH78" s="169"/>
      <c r="EI78" s="168"/>
      <c r="EJ78" s="167"/>
      <c r="EK78" s="167"/>
      <c r="EL78" s="167"/>
      <c r="EM78" s="167"/>
      <c r="EN78" s="450"/>
      <c r="EO78" s="395"/>
      <c r="EP78" s="167"/>
      <c r="EQ78" s="167"/>
      <c r="ER78" s="167"/>
      <c r="ES78" s="167"/>
      <c r="ET78" s="167"/>
      <c r="EU78" s="167"/>
      <c r="EV78" s="83"/>
      <c r="EW78" s="83"/>
      <c r="EX78" s="83"/>
      <c r="EY78" s="83"/>
      <c r="EZ78" s="83"/>
      <c r="FA78" s="674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38"/>
      <c r="FM78" s="134"/>
      <c r="FN78" s="138"/>
      <c r="FO78" s="138"/>
      <c r="FP78" s="138"/>
      <c r="FQ78" s="618"/>
      <c r="FR78" s="139"/>
      <c r="FS78" s="165"/>
      <c r="FT78" s="412"/>
      <c r="FU78" s="47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</row>
    <row r="79" spans="1:377" s="12" customFormat="1" ht="30" hidden="1" customHeight="1" x14ac:dyDescent="0.55000000000000004">
      <c r="A79" s="32" t="s">
        <v>52</v>
      </c>
      <c r="B79" s="33">
        <v>46127</v>
      </c>
      <c r="C79" s="33"/>
      <c r="D79" s="313"/>
      <c r="E79" s="149"/>
      <c r="F79" s="149"/>
      <c r="G79" s="149"/>
      <c r="H79" s="170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331"/>
      <c r="AA79" s="115"/>
      <c r="AB79" s="158"/>
      <c r="AC79" s="115"/>
      <c r="AD79" s="115"/>
      <c r="AE79" s="115"/>
      <c r="AF79" s="113"/>
      <c r="AG79" s="115"/>
      <c r="AH79" s="115"/>
      <c r="AI79" s="350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3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72"/>
      <c r="CR79" s="172"/>
      <c r="CS79" s="172"/>
      <c r="CT79" s="172"/>
      <c r="CU79" s="172"/>
      <c r="CV79" s="172"/>
      <c r="CW79" s="172"/>
      <c r="CX79" s="172"/>
      <c r="CY79" s="396"/>
      <c r="CZ79" s="172"/>
      <c r="DA79" s="172"/>
      <c r="DB79" s="172"/>
      <c r="DC79" s="172"/>
      <c r="DD79" s="172"/>
      <c r="DE79" s="172"/>
      <c r="DF79" s="172"/>
      <c r="DG79" s="172"/>
      <c r="DH79" s="172"/>
      <c r="DI79" s="172"/>
      <c r="DJ79" s="172"/>
      <c r="DK79" s="172"/>
      <c r="DL79" s="172"/>
      <c r="DM79" s="172"/>
      <c r="DN79" s="172"/>
      <c r="DO79" s="172"/>
      <c r="DP79" s="396"/>
      <c r="DQ79" s="173"/>
      <c r="DR79" s="172"/>
      <c r="DS79" s="172"/>
      <c r="DT79" s="172"/>
      <c r="DU79" s="172"/>
      <c r="DV79" s="174"/>
      <c r="DW79" s="173"/>
      <c r="DX79" s="172"/>
      <c r="DY79" s="172"/>
      <c r="DZ79" s="172"/>
      <c r="EA79" s="172"/>
      <c r="EB79" s="174"/>
      <c r="EC79" s="173"/>
      <c r="ED79" s="172"/>
      <c r="EE79" s="172"/>
      <c r="EF79" s="174"/>
      <c r="EG79" s="173"/>
      <c r="EH79" s="174"/>
      <c r="EI79" s="173"/>
      <c r="EJ79" s="172"/>
      <c r="EK79" s="172"/>
      <c r="EL79" s="172"/>
      <c r="EM79" s="172"/>
      <c r="EN79" s="451"/>
      <c r="EO79" s="396"/>
      <c r="EP79" s="172"/>
      <c r="EQ79" s="172"/>
      <c r="ER79" s="172"/>
      <c r="ES79" s="172"/>
      <c r="ET79" s="172"/>
      <c r="EU79" s="172"/>
      <c r="EV79" s="58"/>
      <c r="EW79" s="58"/>
      <c r="EX79" s="58"/>
      <c r="EY79" s="58"/>
      <c r="EZ79" s="58"/>
      <c r="FA79" s="673"/>
      <c r="FB79" s="129"/>
      <c r="FC79" s="129"/>
      <c r="FD79" s="129"/>
      <c r="FE79" s="129"/>
      <c r="FF79" s="129"/>
      <c r="FG79" s="129"/>
      <c r="FH79" s="129"/>
      <c r="FI79" s="129"/>
      <c r="FJ79" s="129"/>
      <c r="FK79" s="129"/>
      <c r="FL79" s="138"/>
      <c r="FM79" s="108"/>
      <c r="FN79" s="138"/>
      <c r="FO79" s="138"/>
      <c r="FP79" s="138"/>
      <c r="FQ79" s="618"/>
      <c r="FR79" s="139"/>
      <c r="FS79" s="165"/>
      <c r="FT79" s="412"/>
      <c r="FU79" s="47"/>
      <c r="FV79" s="48">
        <f>COUNTIF($E79:$FS79,"1")</f>
        <v>0</v>
      </c>
      <c r="FW79" s="48">
        <f>COUNTIF($E79:$FS79,"2")</f>
        <v>0</v>
      </c>
      <c r="FX79" s="48">
        <f>COUNTIF($E79:$FS79,"3")</f>
        <v>0</v>
      </c>
      <c r="FY79" s="48">
        <f>COUNTIF($E79:$FS79,"4")</f>
        <v>0</v>
      </c>
      <c r="FZ79" s="48">
        <f>COUNTIF($E79:$FS79,"5")</f>
        <v>0</v>
      </c>
      <c r="GA79" s="48">
        <f>COUNTIF($E79:$FS79,"6")</f>
        <v>0</v>
      </c>
      <c r="GB79" s="48">
        <f>COUNTIF($E79:$FS79,"7")</f>
        <v>0</v>
      </c>
      <c r="GC79" s="48">
        <f>COUNTIF($E79:$FS79,"8")</f>
        <v>0</v>
      </c>
      <c r="GD79" s="48">
        <f>COUNTIF($E79:$FS79,"9")</f>
        <v>0</v>
      </c>
      <c r="GE79" s="48">
        <f>COUNTIF($E79:$FS79,"10")</f>
        <v>0</v>
      </c>
      <c r="GF79" s="48">
        <f>COUNTIF($E79:$FS79,"11")</f>
        <v>0</v>
      </c>
      <c r="GG79" s="48">
        <f>COUNTIF($E79:$FS79,"12")</f>
        <v>0</v>
      </c>
      <c r="GH79" s="48">
        <f>COUNTIF($E79:$FS79,"13")</f>
        <v>0</v>
      </c>
      <c r="GI79" s="48">
        <f>COUNTIF($E79:$FS79,"14")</f>
        <v>0</v>
      </c>
      <c r="GJ79" s="48">
        <f>COUNTIF($E79:$FS79,"15")</f>
        <v>0</v>
      </c>
      <c r="GK79" s="48">
        <f>COUNTIF($E79:$FS79,"16")</f>
        <v>0</v>
      </c>
      <c r="GL79" s="48">
        <f>COUNTIF($E79:$FS79,"17")</f>
        <v>0</v>
      </c>
      <c r="GM79" s="48">
        <f>COUNTIF($E79:$FS79,"18")</f>
        <v>0</v>
      </c>
      <c r="GN79" s="48">
        <f>COUNTIF($E79:$FS79,"19")</f>
        <v>0</v>
      </c>
      <c r="GO79" s="48">
        <f>COUNTIF($E79:$FS79,"20")</f>
        <v>0</v>
      </c>
      <c r="GP79" s="48">
        <f>COUNTIF($E79:$FS79,"21")</f>
        <v>0</v>
      </c>
      <c r="GQ79" s="48">
        <f>COUNTIF($E79:$FS79,"22")</f>
        <v>0</v>
      </c>
      <c r="GR79" s="48">
        <f>COUNTIF($E79:$FS79,"23")</f>
        <v>0</v>
      </c>
      <c r="GS79" s="48">
        <f>COUNTIF($E79:$FS79,"24")</f>
        <v>0</v>
      </c>
      <c r="GT79" s="48">
        <f>COUNTIF($E79:$FS79,"25")</f>
        <v>0</v>
      </c>
      <c r="GU79" s="48">
        <f>COUNTIF($E79:$FS79,"26")</f>
        <v>0</v>
      </c>
      <c r="GV79" s="48">
        <f>COUNTIF($E79:$FS79,"27")</f>
        <v>0</v>
      </c>
      <c r="GW79" s="48">
        <f>COUNTIF($E79:$FS79,"28")</f>
        <v>0</v>
      </c>
      <c r="GX79" s="48">
        <f>COUNTIF($E79:$FS79,"29")</f>
        <v>0</v>
      </c>
      <c r="GY79" s="48">
        <f>COUNTIF($E79:$FS79,"30")</f>
        <v>0</v>
      </c>
      <c r="GZ79" s="48">
        <f>COUNTIF($E79:$FS79,"31")</f>
        <v>0</v>
      </c>
      <c r="HA79" s="48">
        <f>COUNTIF($E79:$FS79,"32")</f>
        <v>0</v>
      </c>
      <c r="HB79" s="48">
        <f>COUNTIF($E79:$FS79,"33")</f>
        <v>0</v>
      </c>
      <c r="HC79" s="48">
        <f>COUNTIF($E79:$FS79,"34")</f>
        <v>0</v>
      </c>
      <c r="HD79" s="48">
        <f>COUNTIF($E79:$FS79,"35")</f>
        <v>0</v>
      </c>
      <c r="HE79" s="48">
        <f>COUNTIF($E79:$FS79,"36")</f>
        <v>0</v>
      </c>
      <c r="HF79" s="48">
        <f>COUNTIF($E79:$FS79,"37")</f>
        <v>0</v>
      </c>
      <c r="HG79" s="48">
        <f>COUNTIF($E79:$FS79,"38")</f>
        <v>0</v>
      </c>
      <c r="HH79" s="48">
        <f>COUNTIF($E79:$FS79,"39")</f>
        <v>0</v>
      </c>
      <c r="HI79" s="48">
        <f>COUNTIF($E79:$FS79,"40")</f>
        <v>0</v>
      </c>
      <c r="HJ79" s="48">
        <f>COUNTIF($E79:$FS79,"41")</f>
        <v>0</v>
      </c>
      <c r="HK79" s="48">
        <f>COUNTIF($E79:$FS79,"42")</f>
        <v>0</v>
      </c>
      <c r="HL79" s="48">
        <f>COUNTIF($E79:$FS79,"43")</f>
        <v>0</v>
      </c>
      <c r="HM79" s="48">
        <f>COUNTIF($E79:$FS79,"44")</f>
        <v>0</v>
      </c>
      <c r="HN79" s="48">
        <f>COUNTIF($E79:$FS79,"45")</f>
        <v>0</v>
      </c>
      <c r="HO79" s="48">
        <f>COUNTIF($E79:$FS79,"46")</f>
        <v>0</v>
      </c>
      <c r="HP79" s="48">
        <f>COUNTIF($E79:$FS79,"47")</f>
        <v>0</v>
      </c>
      <c r="HQ79" s="48">
        <f>COUNTIF($E79:$FS79,"48")</f>
        <v>0</v>
      </c>
      <c r="HR79" s="48">
        <f>COUNTIF($E79:$FS79,"49")</f>
        <v>0</v>
      </c>
      <c r="HS79" s="48">
        <f>COUNTIF($E79:$FS79,"50")</f>
        <v>0</v>
      </c>
      <c r="HT79" s="48">
        <f>COUNTIF($E79:$FS79,"51")</f>
        <v>0</v>
      </c>
      <c r="HU79" s="48">
        <f>COUNTIF($E79:$FS79,"52")</f>
        <v>0</v>
      </c>
      <c r="HV79" s="48">
        <f>COUNTIF($E79:$FS79,"53")</f>
        <v>0</v>
      </c>
      <c r="HW79" s="48">
        <f>COUNTIF($E79:$FS79,"54")</f>
        <v>0</v>
      </c>
      <c r="HX79" s="48">
        <f>COUNTIF($E79:$FS79,"55")</f>
        <v>0</v>
      </c>
      <c r="HY79" s="48">
        <f>COUNTIF($E79:$FS79,"56")</f>
        <v>0</v>
      </c>
      <c r="HZ79" s="48">
        <f>COUNTIF($E79:$FS79,"57")</f>
        <v>0</v>
      </c>
      <c r="IA79" s="48">
        <f>COUNTIF($E79:$FS79,"58")</f>
        <v>0</v>
      </c>
      <c r="IB79" s="48">
        <f>COUNTIF($E79:$FS79,"59")</f>
        <v>0</v>
      </c>
      <c r="IC79" s="48">
        <f>COUNTIF($E79:$FS79,"60")</f>
        <v>0</v>
      </c>
      <c r="ID79" s="48">
        <f>COUNTIF($E79:$FS79,"61")</f>
        <v>0</v>
      </c>
      <c r="IE79" s="48">
        <f>COUNTIF($E79:$FS79,"62")</f>
        <v>0</v>
      </c>
      <c r="IF79" s="48">
        <f>COUNTIF($E79:$FS79,"63")</f>
        <v>0</v>
      </c>
      <c r="IG79" s="48">
        <f>COUNTIF($E79:$FS79,"64")</f>
        <v>0</v>
      </c>
      <c r="IH79" s="48">
        <f>COUNTIF($E79:$FS79,"65")</f>
        <v>0</v>
      </c>
      <c r="II79" s="48">
        <f>COUNTIF($E79:$FS79,"66")</f>
        <v>0</v>
      </c>
      <c r="IJ79" s="48">
        <f>COUNTIF($E79:$FS79,"67")</f>
        <v>0</v>
      </c>
      <c r="IK79" s="48">
        <f>COUNTIF($E79:$FS79,"68")</f>
        <v>0</v>
      </c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  <c r="MJ79" s="11"/>
      <c r="MK79" s="11"/>
      <c r="ML79" s="11"/>
      <c r="MM79" s="11"/>
      <c r="MN79" s="11"/>
      <c r="MO79" s="11"/>
      <c r="MP79" s="11"/>
      <c r="MQ79" s="11"/>
      <c r="MR79" s="11"/>
      <c r="MS79" s="11"/>
      <c r="MT79" s="11"/>
      <c r="MU79" s="11"/>
      <c r="MV79" s="11"/>
      <c r="MW79" s="11"/>
      <c r="MX79" s="11"/>
      <c r="MY79" s="11"/>
      <c r="MZ79" s="11"/>
      <c r="NA79" s="11"/>
      <c r="NB79" s="11"/>
      <c r="NC79" s="11"/>
      <c r="ND79" s="11"/>
      <c r="NE79" s="11"/>
      <c r="NF79" s="11"/>
      <c r="NG79" s="11"/>
      <c r="NH79" s="11"/>
      <c r="NI79" s="11"/>
      <c r="NJ79" s="11"/>
      <c r="NK79" s="11"/>
      <c r="NL79" s="11"/>
      <c r="NM79" s="11"/>
    </row>
    <row r="80" spans="1:377" s="11" customFormat="1" ht="30" hidden="1" customHeight="1" x14ac:dyDescent="0.55000000000000004">
      <c r="A80" s="32" t="s">
        <v>53</v>
      </c>
      <c r="B80" s="33">
        <v>46128</v>
      </c>
      <c r="C80" s="33"/>
      <c r="D80" s="313"/>
      <c r="E80" s="149"/>
      <c r="F80" s="149"/>
      <c r="G80" s="149"/>
      <c r="H80" s="170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331"/>
      <c r="AA80" s="115"/>
      <c r="AB80" s="158"/>
      <c r="AC80" s="115"/>
      <c r="AD80" s="115"/>
      <c r="AE80" s="115"/>
      <c r="AF80" s="113"/>
      <c r="AG80" s="115"/>
      <c r="AH80" s="115"/>
      <c r="AI80" s="350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3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72"/>
      <c r="CR80" s="172"/>
      <c r="CS80" s="172"/>
      <c r="CT80" s="172"/>
      <c r="CU80" s="172"/>
      <c r="CV80" s="172"/>
      <c r="CW80" s="172"/>
      <c r="CX80" s="172"/>
      <c r="CY80" s="396"/>
      <c r="CZ80" s="172"/>
      <c r="DA80" s="172"/>
      <c r="DB80" s="172"/>
      <c r="DC80" s="172"/>
      <c r="DD80" s="172"/>
      <c r="DE80" s="172"/>
      <c r="DF80" s="172"/>
      <c r="DG80" s="172"/>
      <c r="DH80" s="172"/>
      <c r="DI80" s="172"/>
      <c r="DJ80" s="172"/>
      <c r="DK80" s="172"/>
      <c r="DL80" s="172"/>
      <c r="DM80" s="172"/>
      <c r="DN80" s="172"/>
      <c r="DO80" s="172"/>
      <c r="DP80" s="396"/>
      <c r="DQ80" s="173"/>
      <c r="DR80" s="172"/>
      <c r="DS80" s="172"/>
      <c r="DT80" s="172"/>
      <c r="DU80" s="172"/>
      <c r="DV80" s="174"/>
      <c r="DW80" s="173"/>
      <c r="DX80" s="172"/>
      <c r="DY80" s="172"/>
      <c r="DZ80" s="172"/>
      <c r="EA80" s="172"/>
      <c r="EB80" s="174"/>
      <c r="EC80" s="173"/>
      <c r="ED80" s="172"/>
      <c r="EE80" s="172"/>
      <c r="EF80" s="174"/>
      <c r="EG80" s="173"/>
      <c r="EH80" s="174"/>
      <c r="EI80" s="173"/>
      <c r="EJ80" s="172"/>
      <c r="EK80" s="172"/>
      <c r="EL80" s="172"/>
      <c r="EM80" s="172"/>
      <c r="EN80" s="451"/>
      <c r="EO80" s="396"/>
      <c r="EP80" s="172"/>
      <c r="EQ80" s="172"/>
      <c r="ER80" s="172"/>
      <c r="ES80" s="172"/>
      <c r="ET80" s="172"/>
      <c r="EU80" s="172"/>
      <c r="EV80" s="58"/>
      <c r="EW80" s="58"/>
      <c r="EX80" s="58"/>
      <c r="EY80" s="58"/>
      <c r="EZ80" s="58"/>
      <c r="FA80" s="673"/>
      <c r="FB80" s="129"/>
      <c r="FC80" s="129"/>
      <c r="FD80" s="129"/>
      <c r="FE80" s="129"/>
      <c r="FF80" s="129"/>
      <c r="FG80" s="129"/>
      <c r="FH80" s="129"/>
      <c r="FI80" s="129"/>
      <c r="FJ80" s="129"/>
      <c r="FK80" s="129"/>
      <c r="FL80" s="138"/>
      <c r="FM80" s="108"/>
      <c r="FN80" s="138"/>
      <c r="FO80" s="138"/>
      <c r="FP80" s="138"/>
      <c r="FQ80" s="618"/>
      <c r="FR80" s="139"/>
      <c r="FS80" s="165"/>
      <c r="FT80" s="412"/>
      <c r="FU80" s="47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</row>
    <row r="81" spans="1:377" s="12" customFormat="1" ht="30" hidden="1" customHeight="1" x14ac:dyDescent="0.55000000000000004">
      <c r="A81" s="32" t="s">
        <v>54</v>
      </c>
      <c r="B81" s="33">
        <v>46129</v>
      </c>
      <c r="C81" s="33"/>
      <c r="D81" s="313"/>
      <c r="E81" s="156"/>
      <c r="F81" s="156"/>
      <c r="G81" s="156"/>
      <c r="H81" s="156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329"/>
      <c r="AA81" s="115"/>
      <c r="AB81" s="158"/>
      <c r="AC81" s="115"/>
      <c r="AD81" s="115"/>
      <c r="AE81" s="115"/>
      <c r="AF81" s="113"/>
      <c r="AG81" s="113"/>
      <c r="AH81" s="115"/>
      <c r="AI81" s="350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364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395"/>
      <c r="CZ81" s="167"/>
      <c r="DA81" s="167"/>
      <c r="DB81" s="167"/>
      <c r="DC81" s="167"/>
      <c r="DD81" s="167"/>
      <c r="DE81" s="167"/>
      <c r="DF81" s="167"/>
      <c r="DG81" s="167"/>
      <c r="DH81" s="167"/>
      <c r="DI81" s="167"/>
      <c r="DJ81" s="167"/>
      <c r="DK81" s="167"/>
      <c r="DL81" s="167"/>
      <c r="DM81" s="167"/>
      <c r="DN81" s="167"/>
      <c r="DO81" s="167"/>
      <c r="DP81" s="395"/>
      <c r="DQ81" s="168"/>
      <c r="DR81" s="167"/>
      <c r="DS81" s="167"/>
      <c r="DT81" s="167"/>
      <c r="DU81" s="167"/>
      <c r="DV81" s="169"/>
      <c r="DW81" s="168"/>
      <c r="DX81" s="167"/>
      <c r="DY81" s="167"/>
      <c r="DZ81" s="167"/>
      <c r="EA81" s="167"/>
      <c r="EB81" s="169"/>
      <c r="EC81" s="168"/>
      <c r="ED81" s="167"/>
      <c r="EE81" s="167"/>
      <c r="EF81" s="169"/>
      <c r="EG81" s="168"/>
      <c r="EH81" s="169"/>
      <c r="EI81" s="168"/>
      <c r="EJ81" s="167"/>
      <c r="EK81" s="167"/>
      <c r="EL81" s="167"/>
      <c r="EM81" s="167"/>
      <c r="EN81" s="450"/>
      <c r="EO81" s="395"/>
      <c r="EP81" s="167"/>
      <c r="EQ81" s="167"/>
      <c r="ER81" s="167"/>
      <c r="ES81" s="167"/>
      <c r="ET81" s="167"/>
      <c r="EU81" s="167"/>
      <c r="EV81" s="83"/>
      <c r="EW81" s="83"/>
      <c r="EX81" s="83"/>
      <c r="EY81" s="83"/>
      <c r="EZ81" s="83"/>
      <c r="FA81" s="674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38"/>
      <c r="FM81" s="108"/>
      <c r="FN81" s="138"/>
      <c r="FO81" s="138"/>
      <c r="FP81" s="138"/>
      <c r="FQ81" s="618"/>
      <c r="FR81" s="139"/>
      <c r="FS81" s="165"/>
      <c r="FT81" s="412"/>
      <c r="FU81" s="47"/>
      <c r="FV81" s="48">
        <f>COUNTIF($E81:$FS81,"1")</f>
        <v>0</v>
      </c>
      <c r="FW81" s="48">
        <f>COUNTIF($E81:$FS81,"2")</f>
        <v>0</v>
      </c>
      <c r="FX81" s="48">
        <f>COUNTIF($E81:$FS81,"3")</f>
        <v>0</v>
      </c>
      <c r="FY81" s="48">
        <f>COUNTIF($E81:$FS81,"4")</f>
        <v>0</v>
      </c>
      <c r="FZ81" s="48">
        <f>COUNTIF($E81:$FS81,"5")</f>
        <v>0</v>
      </c>
      <c r="GA81" s="48">
        <f>COUNTIF($E81:$FS81,"6")</f>
        <v>0</v>
      </c>
      <c r="GB81" s="48">
        <f>COUNTIF($E81:$FS81,"7")</f>
        <v>0</v>
      </c>
      <c r="GC81" s="48">
        <f>COUNTIF($E81:$FS81,"8")</f>
        <v>0</v>
      </c>
      <c r="GD81" s="48">
        <f>COUNTIF($E81:$FS81,"9")</f>
        <v>0</v>
      </c>
      <c r="GE81" s="48">
        <f>COUNTIF($E81:$FS81,"10")</f>
        <v>0</v>
      </c>
      <c r="GF81" s="48">
        <f>COUNTIF($E81:$FS81,"11")</f>
        <v>0</v>
      </c>
      <c r="GG81" s="48">
        <f>COUNTIF($E81:$FS81,"12")</f>
        <v>0</v>
      </c>
      <c r="GH81" s="48">
        <f>COUNTIF($E81:$FS81,"13")</f>
        <v>0</v>
      </c>
      <c r="GI81" s="48">
        <f>COUNTIF($E81:$FS81,"14")</f>
        <v>0</v>
      </c>
      <c r="GJ81" s="48">
        <f>COUNTIF($E81:$FS81,"15")</f>
        <v>0</v>
      </c>
      <c r="GK81" s="48">
        <f>COUNTIF($E81:$FS81,"16")</f>
        <v>0</v>
      </c>
      <c r="GL81" s="48">
        <f>COUNTIF($E81:$FS81,"17")</f>
        <v>0</v>
      </c>
      <c r="GM81" s="48">
        <f>COUNTIF($E81:$FS81,"18")</f>
        <v>0</v>
      </c>
      <c r="GN81" s="48">
        <f>COUNTIF($E81:$FS81,"19")</f>
        <v>0</v>
      </c>
      <c r="GO81" s="48">
        <f>COUNTIF($E81:$FS81,"20")</f>
        <v>0</v>
      </c>
      <c r="GP81" s="48">
        <f>COUNTIF($E81:$FS81,"21")</f>
        <v>0</v>
      </c>
      <c r="GQ81" s="48">
        <f>COUNTIF($E81:$FS81,"22")</f>
        <v>0</v>
      </c>
      <c r="GR81" s="48">
        <f>COUNTIF($E81:$FS81,"23")</f>
        <v>0</v>
      </c>
      <c r="GS81" s="48">
        <f>COUNTIF($E81:$FS81,"24")</f>
        <v>0</v>
      </c>
      <c r="GT81" s="48">
        <f>COUNTIF($E81:$FS81,"25")</f>
        <v>0</v>
      </c>
      <c r="GU81" s="48">
        <f>COUNTIF($E81:$FS81,"26")</f>
        <v>0</v>
      </c>
      <c r="GV81" s="48">
        <f>COUNTIF($E81:$FS81,"27")</f>
        <v>0</v>
      </c>
      <c r="GW81" s="48">
        <f>COUNTIF($E81:$FS81,"28")</f>
        <v>0</v>
      </c>
      <c r="GX81" s="48">
        <f>COUNTIF($E81:$FS81,"29")</f>
        <v>0</v>
      </c>
      <c r="GY81" s="48">
        <f>COUNTIF($E81:$FS81,"30")</f>
        <v>0</v>
      </c>
      <c r="GZ81" s="48">
        <f>COUNTIF($E81:$FS81,"31")</f>
        <v>0</v>
      </c>
      <c r="HA81" s="48">
        <f>COUNTIF($E81:$FS81,"32")</f>
        <v>0</v>
      </c>
      <c r="HB81" s="48">
        <f>COUNTIF($E81:$FS81,"33")</f>
        <v>0</v>
      </c>
      <c r="HC81" s="48">
        <f>COUNTIF($E81:$FS81,"34")</f>
        <v>0</v>
      </c>
      <c r="HD81" s="48">
        <f>COUNTIF($E81:$FS81,"35")</f>
        <v>0</v>
      </c>
      <c r="HE81" s="48">
        <f>COUNTIF($E81:$FS81,"36")</f>
        <v>0</v>
      </c>
      <c r="HF81" s="48">
        <f>COUNTIF($E81:$FS81,"37")</f>
        <v>0</v>
      </c>
      <c r="HG81" s="48">
        <f>COUNTIF($E81:$FS81,"38")</f>
        <v>0</v>
      </c>
      <c r="HH81" s="48">
        <f>COUNTIF($E81:$FS81,"39")</f>
        <v>0</v>
      </c>
      <c r="HI81" s="48">
        <f>COUNTIF($E81:$FS81,"40")</f>
        <v>0</v>
      </c>
      <c r="HJ81" s="48">
        <f>COUNTIF($E81:$FS81,"41")</f>
        <v>0</v>
      </c>
      <c r="HK81" s="48">
        <f>COUNTIF($E81:$FS81,"42")</f>
        <v>0</v>
      </c>
      <c r="HL81" s="48">
        <f>COUNTIF($E81:$FS81,"43")</f>
        <v>0</v>
      </c>
      <c r="HM81" s="48">
        <f>COUNTIF($E81:$FS81,"44")</f>
        <v>0</v>
      </c>
      <c r="HN81" s="48">
        <f>COUNTIF($E81:$FS81,"45")</f>
        <v>0</v>
      </c>
      <c r="HO81" s="48">
        <f>COUNTIF($E81:$FS81,"46")</f>
        <v>0</v>
      </c>
      <c r="HP81" s="48">
        <f>COUNTIF($E81:$FS81,"47")</f>
        <v>0</v>
      </c>
      <c r="HQ81" s="48">
        <f>COUNTIF($E81:$FS81,"48")</f>
        <v>0</v>
      </c>
      <c r="HR81" s="48">
        <f>COUNTIF($E81:$FS81,"49")</f>
        <v>0</v>
      </c>
      <c r="HS81" s="48">
        <f>COUNTIF($E81:$FS81,"50")</f>
        <v>0</v>
      </c>
      <c r="HT81" s="48">
        <f>COUNTIF($E81:$FS81,"51")</f>
        <v>0</v>
      </c>
      <c r="HU81" s="48">
        <f>COUNTIF($E81:$FS81,"52")</f>
        <v>0</v>
      </c>
      <c r="HV81" s="48">
        <f>COUNTIF($E81:$FS81,"53")</f>
        <v>0</v>
      </c>
      <c r="HW81" s="48">
        <f>COUNTIF($E81:$FS81,"54")</f>
        <v>0</v>
      </c>
      <c r="HX81" s="48">
        <f>COUNTIF($E81:$FS81,"55")</f>
        <v>0</v>
      </c>
      <c r="HY81" s="48">
        <f>COUNTIF($E81:$FS81,"56")</f>
        <v>0</v>
      </c>
      <c r="HZ81" s="48">
        <f>COUNTIF($E81:$FS81,"57")</f>
        <v>0</v>
      </c>
      <c r="IA81" s="48">
        <f>COUNTIF($E81:$FS81,"58")</f>
        <v>0</v>
      </c>
      <c r="IB81" s="48">
        <f>COUNTIF($E81:$FS81,"59")</f>
        <v>0</v>
      </c>
      <c r="IC81" s="48">
        <f>COUNTIF($E81:$FS81,"60")</f>
        <v>0</v>
      </c>
      <c r="ID81" s="48">
        <f>COUNTIF($E81:$FS81,"61")</f>
        <v>0</v>
      </c>
      <c r="IE81" s="48">
        <f>COUNTIF($E81:$FS81,"62")</f>
        <v>0</v>
      </c>
      <c r="IF81" s="48">
        <f>COUNTIF($E81:$FS81,"63")</f>
        <v>0</v>
      </c>
      <c r="IG81" s="48">
        <f>COUNTIF($E81:$FS81,"64")</f>
        <v>0</v>
      </c>
      <c r="IH81" s="48">
        <f>COUNTIF($E81:$FS81,"65")</f>
        <v>0</v>
      </c>
      <c r="II81" s="48">
        <f>COUNTIF($E81:$FS81,"66")</f>
        <v>0</v>
      </c>
      <c r="IJ81" s="48">
        <f>COUNTIF($E81:$FS81,"67")</f>
        <v>0</v>
      </c>
      <c r="IK81" s="48">
        <f>COUNTIF($E81:$FS81,"68")</f>
        <v>0</v>
      </c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  <c r="MJ81" s="11"/>
      <c r="MK81" s="11"/>
      <c r="ML81" s="11"/>
      <c r="MM81" s="11"/>
      <c r="MN81" s="11"/>
      <c r="MO81" s="11"/>
      <c r="MP81" s="11"/>
      <c r="MQ81" s="11"/>
      <c r="MR81" s="11"/>
      <c r="MS81" s="11"/>
      <c r="MT81" s="11"/>
      <c r="MU81" s="11"/>
      <c r="MV81" s="11"/>
      <c r="MW81" s="11"/>
      <c r="MX81" s="11"/>
      <c r="MY81" s="11"/>
      <c r="MZ81" s="11"/>
      <c r="NA81" s="11"/>
      <c r="NB81" s="11"/>
      <c r="NC81" s="11"/>
      <c r="ND81" s="11"/>
      <c r="NE81" s="11"/>
      <c r="NF81" s="11"/>
      <c r="NG81" s="11"/>
      <c r="NH81" s="11"/>
      <c r="NI81" s="11"/>
      <c r="NJ81" s="11"/>
      <c r="NK81" s="11"/>
      <c r="NL81" s="11"/>
      <c r="NM81" s="11"/>
    </row>
    <row r="82" spans="1:377" s="11" customFormat="1" ht="30" hidden="1" customHeight="1" x14ac:dyDescent="0.55000000000000004">
      <c r="A82" s="32" t="s">
        <v>55</v>
      </c>
      <c r="B82" s="33">
        <v>46130</v>
      </c>
      <c r="C82" s="33"/>
      <c r="D82" s="313"/>
      <c r="E82" s="156"/>
      <c r="F82" s="156"/>
      <c r="G82" s="156"/>
      <c r="H82" s="156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329"/>
      <c r="AA82" s="115"/>
      <c r="AB82" s="158"/>
      <c r="AC82" s="115"/>
      <c r="AD82" s="115"/>
      <c r="AE82" s="175"/>
      <c r="AF82" s="113"/>
      <c r="AG82" s="113"/>
      <c r="AH82" s="115"/>
      <c r="AI82" s="350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364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395"/>
      <c r="CZ82" s="167"/>
      <c r="DA82" s="167"/>
      <c r="DB82" s="167"/>
      <c r="DC82" s="167"/>
      <c r="DD82" s="167"/>
      <c r="DE82" s="167"/>
      <c r="DF82" s="167"/>
      <c r="DG82" s="167"/>
      <c r="DH82" s="167"/>
      <c r="DI82" s="167"/>
      <c r="DJ82" s="167"/>
      <c r="DK82" s="167"/>
      <c r="DL82" s="167"/>
      <c r="DM82" s="167"/>
      <c r="DN82" s="167"/>
      <c r="DO82" s="167"/>
      <c r="DP82" s="395"/>
      <c r="DQ82" s="168"/>
      <c r="DR82" s="167"/>
      <c r="DS82" s="167"/>
      <c r="DT82" s="167"/>
      <c r="DU82" s="167"/>
      <c r="DV82" s="169"/>
      <c r="DW82" s="168"/>
      <c r="DX82" s="167"/>
      <c r="DY82" s="167"/>
      <c r="DZ82" s="167"/>
      <c r="EA82" s="167"/>
      <c r="EB82" s="169"/>
      <c r="EC82" s="168"/>
      <c r="ED82" s="167"/>
      <c r="EE82" s="167"/>
      <c r="EF82" s="169"/>
      <c r="EG82" s="168"/>
      <c r="EH82" s="169"/>
      <c r="EI82" s="168"/>
      <c r="EJ82" s="167"/>
      <c r="EK82" s="167"/>
      <c r="EL82" s="167"/>
      <c r="EM82" s="167"/>
      <c r="EN82" s="450"/>
      <c r="EO82" s="395"/>
      <c r="EP82" s="167"/>
      <c r="EQ82" s="167"/>
      <c r="ER82" s="167"/>
      <c r="ES82" s="167"/>
      <c r="ET82" s="167"/>
      <c r="EU82" s="167"/>
      <c r="EV82" s="83"/>
      <c r="EW82" s="83"/>
      <c r="EX82" s="83"/>
      <c r="EY82" s="83"/>
      <c r="EZ82" s="83"/>
      <c r="FA82" s="674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38"/>
      <c r="FM82" s="108"/>
      <c r="FN82" s="138"/>
      <c r="FO82" s="138"/>
      <c r="FP82" s="138"/>
      <c r="FQ82" s="618"/>
      <c r="FR82" s="139"/>
      <c r="FS82" s="165"/>
      <c r="FT82" s="412"/>
      <c r="FU82" s="47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</row>
    <row r="83" spans="1:377" s="12" customFormat="1" ht="30" hidden="1" customHeight="1" x14ac:dyDescent="0.55000000000000004">
      <c r="A83" s="32" t="s">
        <v>56</v>
      </c>
      <c r="B83" s="33">
        <v>46131</v>
      </c>
      <c r="C83" s="33"/>
      <c r="D83" s="313"/>
      <c r="E83" s="156"/>
      <c r="F83" s="156"/>
      <c r="G83" s="156"/>
      <c r="H83" s="156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329"/>
      <c r="AA83" s="115"/>
      <c r="AB83" s="158"/>
      <c r="AC83" s="115"/>
      <c r="AD83" s="115"/>
      <c r="AE83" s="795"/>
      <c r="AF83" s="113"/>
      <c r="AG83" s="113"/>
      <c r="AH83" s="115"/>
      <c r="AI83" s="350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364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364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364"/>
      <c r="DQ83" s="86"/>
      <c r="DR83" s="83"/>
      <c r="DS83" s="83"/>
      <c r="DT83" s="83"/>
      <c r="DU83" s="83"/>
      <c r="DV83" s="84"/>
      <c r="DW83" s="86"/>
      <c r="DX83" s="83"/>
      <c r="DY83" s="83"/>
      <c r="DZ83" s="83"/>
      <c r="EA83" s="83"/>
      <c r="EB83" s="84"/>
      <c r="EC83" s="86"/>
      <c r="ED83" s="83"/>
      <c r="EE83" s="83"/>
      <c r="EF83" s="84"/>
      <c r="EG83" s="86"/>
      <c r="EH83" s="84"/>
      <c r="EI83" s="86"/>
      <c r="EJ83" s="83"/>
      <c r="EK83" s="83"/>
      <c r="EL83" s="83"/>
      <c r="EM83" s="83"/>
      <c r="EN83" s="87"/>
      <c r="EO83" s="364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674"/>
      <c r="FB83" s="129"/>
      <c r="FC83" s="129"/>
      <c r="FD83" s="129"/>
      <c r="FE83" s="129"/>
      <c r="FF83" s="129"/>
      <c r="FG83" s="129"/>
      <c r="FH83" s="129"/>
      <c r="FI83" s="129"/>
      <c r="FJ83" s="129"/>
      <c r="FK83" s="129"/>
      <c r="FL83" s="138"/>
      <c r="FM83" s="108"/>
      <c r="FN83" s="138"/>
      <c r="FO83" s="138"/>
      <c r="FP83" s="138"/>
      <c r="FQ83" s="618"/>
      <c r="FR83" s="139"/>
      <c r="FS83" s="165"/>
      <c r="FT83" s="412"/>
      <c r="FU83" s="47"/>
      <c r="FV83" s="48">
        <f>COUNTIF($E83:$FS83,"1")</f>
        <v>0</v>
      </c>
      <c r="FW83" s="48">
        <f>COUNTIF($E83:$FS83,"2")</f>
        <v>0</v>
      </c>
      <c r="FX83" s="48">
        <f>COUNTIF($E83:$FS83,"3")</f>
        <v>0</v>
      </c>
      <c r="FY83" s="48">
        <f>COUNTIF($E83:$FS83,"4")</f>
        <v>0</v>
      </c>
      <c r="FZ83" s="48">
        <f>COUNTIF($E83:$FS83,"5")</f>
        <v>0</v>
      </c>
      <c r="GA83" s="48">
        <f>COUNTIF($E83:$FS83,"6")</f>
        <v>0</v>
      </c>
      <c r="GB83" s="48">
        <f>COUNTIF($E83:$FS83,"7")</f>
        <v>0</v>
      </c>
      <c r="GC83" s="48">
        <f>COUNTIF($E83:$FS83,"8")</f>
        <v>0</v>
      </c>
      <c r="GD83" s="48">
        <f>COUNTIF($E83:$FS83,"9")</f>
        <v>0</v>
      </c>
      <c r="GE83" s="48">
        <f>COUNTIF($E83:$FS83,"10")</f>
        <v>0</v>
      </c>
      <c r="GF83" s="48">
        <f>COUNTIF($E83:$FS83,"11")</f>
        <v>0</v>
      </c>
      <c r="GG83" s="48">
        <f>COUNTIF($E83:$FS83,"12")</f>
        <v>0</v>
      </c>
      <c r="GH83" s="48">
        <f>COUNTIF($E83:$FS83,"13")</f>
        <v>0</v>
      </c>
      <c r="GI83" s="48">
        <f>COUNTIF($E83:$FS83,"14")</f>
        <v>0</v>
      </c>
      <c r="GJ83" s="48">
        <f>COUNTIF($E83:$FS83,"15")</f>
        <v>0</v>
      </c>
      <c r="GK83" s="48">
        <f>COUNTIF($E83:$FS83,"16")</f>
        <v>0</v>
      </c>
      <c r="GL83" s="48">
        <f>COUNTIF($E83:$FS83,"17")</f>
        <v>0</v>
      </c>
      <c r="GM83" s="48">
        <f>COUNTIF($E83:$FS83,"18")</f>
        <v>0</v>
      </c>
      <c r="GN83" s="48">
        <f>COUNTIF($E83:$FS83,"19")</f>
        <v>0</v>
      </c>
      <c r="GO83" s="48">
        <f>COUNTIF($E83:$FS83,"20")</f>
        <v>0</v>
      </c>
      <c r="GP83" s="48">
        <f>COUNTIF($E83:$FS83,"21")</f>
        <v>0</v>
      </c>
      <c r="GQ83" s="48">
        <f>COUNTIF($E83:$FS83,"22")</f>
        <v>0</v>
      </c>
      <c r="GR83" s="48">
        <f>COUNTIF($E83:$FS83,"23")</f>
        <v>0</v>
      </c>
      <c r="GS83" s="48">
        <f>COUNTIF($E83:$FS83,"24")</f>
        <v>0</v>
      </c>
      <c r="GT83" s="48">
        <f>COUNTIF($E83:$FS83,"25")</f>
        <v>0</v>
      </c>
      <c r="GU83" s="48">
        <f>COUNTIF($E83:$FS83,"26")</f>
        <v>0</v>
      </c>
      <c r="GV83" s="48">
        <f>COUNTIF($E83:$FS83,"27")</f>
        <v>0</v>
      </c>
      <c r="GW83" s="48">
        <f>COUNTIF($E83:$FS83,"28")</f>
        <v>0</v>
      </c>
      <c r="GX83" s="48">
        <f>COUNTIF($E83:$FS83,"29")</f>
        <v>0</v>
      </c>
      <c r="GY83" s="48">
        <f>COUNTIF($E83:$FS83,"30")</f>
        <v>0</v>
      </c>
      <c r="GZ83" s="48">
        <f>COUNTIF($E83:$FS83,"31")</f>
        <v>0</v>
      </c>
      <c r="HA83" s="48">
        <f>COUNTIF($E83:$FS83,"32")</f>
        <v>0</v>
      </c>
      <c r="HB83" s="48">
        <f>COUNTIF($E83:$FS83,"33")</f>
        <v>0</v>
      </c>
      <c r="HC83" s="48">
        <f>COUNTIF($E83:$FS83,"34")</f>
        <v>0</v>
      </c>
      <c r="HD83" s="48">
        <f>COUNTIF($E83:$FS83,"35")</f>
        <v>0</v>
      </c>
      <c r="HE83" s="48">
        <f>COUNTIF($E83:$FS83,"36")</f>
        <v>0</v>
      </c>
      <c r="HF83" s="48">
        <f>COUNTIF($E83:$FS83,"37")</f>
        <v>0</v>
      </c>
      <c r="HG83" s="48">
        <f>COUNTIF($E83:$FS83,"38")</f>
        <v>0</v>
      </c>
      <c r="HH83" s="48">
        <f>COUNTIF($E83:$FS83,"39")</f>
        <v>0</v>
      </c>
      <c r="HI83" s="48">
        <f>COUNTIF($E83:$FS83,"40")</f>
        <v>0</v>
      </c>
      <c r="HJ83" s="48">
        <f>COUNTIF($E83:$FS83,"41")</f>
        <v>0</v>
      </c>
      <c r="HK83" s="48">
        <f>COUNTIF($E83:$FS83,"42")</f>
        <v>0</v>
      </c>
      <c r="HL83" s="48">
        <f>COUNTIF($E83:$FS83,"43")</f>
        <v>0</v>
      </c>
      <c r="HM83" s="48">
        <f>COUNTIF($E83:$FS83,"44")</f>
        <v>0</v>
      </c>
      <c r="HN83" s="48">
        <f>COUNTIF($E83:$FS83,"45")</f>
        <v>0</v>
      </c>
      <c r="HO83" s="48">
        <f>COUNTIF($E83:$FS83,"46")</f>
        <v>0</v>
      </c>
      <c r="HP83" s="48">
        <f>COUNTIF($E83:$FS83,"47")</f>
        <v>0</v>
      </c>
      <c r="HQ83" s="48">
        <f>COUNTIF($E83:$FS83,"48")</f>
        <v>0</v>
      </c>
      <c r="HR83" s="48">
        <f>COUNTIF($E83:$FS83,"49")</f>
        <v>0</v>
      </c>
      <c r="HS83" s="48">
        <f>COUNTIF($E83:$FS83,"50")</f>
        <v>0</v>
      </c>
      <c r="HT83" s="48">
        <f>COUNTIF($E83:$FS83,"51")</f>
        <v>0</v>
      </c>
      <c r="HU83" s="48">
        <f>COUNTIF($E83:$FS83,"52")</f>
        <v>0</v>
      </c>
      <c r="HV83" s="48">
        <f>COUNTIF($E83:$FS83,"53")</f>
        <v>0</v>
      </c>
      <c r="HW83" s="48">
        <f>COUNTIF($E83:$FS83,"54")</f>
        <v>0</v>
      </c>
      <c r="HX83" s="48">
        <f>COUNTIF($E83:$FS83,"55")</f>
        <v>0</v>
      </c>
      <c r="HY83" s="48">
        <f>COUNTIF($E83:$FS83,"56")</f>
        <v>0</v>
      </c>
      <c r="HZ83" s="48">
        <f>COUNTIF($E83:$FS83,"57")</f>
        <v>0</v>
      </c>
      <c r="IA83" s="48">
        <f>COUNTIF($E83:$FS83,"58")</f>
        <v>0</v>
      </c>
      <c r="IB83" s="48">
        <f>COUNTIF($E83:$FS83,"59")</f>
        <v>0</v>
      </c>
      <c r="IC83" s="48">
        <f>COUNTIF($E83:$FS83,"60")</f>
        <v>0</v>
      </c>
      <c r="ID83" s="48">
        <f>COUNTIF($E83:$FS83,"61")</f>
        <v>0</v>
      </c>
      <c r="IE83" s="48">
        <f>COUNTIF($E83:$FS83,"62")</f>
        <v>0</v>
      </c>
      <c r="IF83" s="48">
        <f>COUNTIF($E83:$FS83,"63")</f>
        <v>0</v>
      </c>
      <c r="IG83" s="48">
        <f>COUNTIF($E83:$FS83,"64")</f>
        <v>0</v>
      </c>
      <c r="IH83" s="48">
        <f>COUNTIF($E83:$FS83,"65")</f>
        <v>0</v>
      </c>
      <c r="II83" s="48">
        <f>COUNTIF($E83:$FS83,"66")</f>
        <v>0</v>
      </c>
      <c r="IJ83" s="48">
        <f>COUNTIF($E83:$FS83,"67")</f>
        <v>0</v>
      </c>
      <c r="IK83" s="48">
        <f>COUNTIF($E83:$FS83,"68")</f>
        <v>0</v>
      </c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</row>
    <row r="84" spans="1:377" s="11" customFormat="1" ht="30" hidden="1" customHeight="1" x14ac:dyDescent="0.55000000000000004">
      <c r="A84" s="32" t="s">
        <v>48</v>
      </c>
      <c r="B84" s="33">
        <v>46132</v>
      </c>
      <c r="C84" s="33"/>
      <c r="D84" s="313"/>
      <c r="E84" s="156"/>
      <c r="F84" s="156"/>
      <c r="G84" s="156"/>
      <c r="H84" s="156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329"/>
      <c r="AA84" s="115"/>
      <c r="AB84" s="158"/>
      <c r="AC84" s="115"/>
      <c r="AD84" s="115"/>
      <c r="AE84" s="796"/>
      <c r="AF84" s="113"/>
      <c r="AG84" s="113"/>
      <c r="AH84" s="115"/>
      <c r="AI84" s="350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364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364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364"/>
      <c r="DQ84" s="86"/>
      <c r="DR84" s="83"/>
      <c r="DS84" s="83"/>
      <c r="DT84" s="83"/>
      <c r="DU84" s="83"/>
      <c r="DV84" s="84"/>
      <c r="DW84" s="86"/>
      <c r="DX84" s="83"/>
      <c r="DY84" s="83"/>
      <c r="DZ84" s="83"/>
      <c r="EA84" s="83"/>
      <c r="EB84" s="84"/>
      <c r="EC84" s="86"/>
      <c r="ED84" s="83"/>
      <c r="EE84" s="83"/>
      <c r="EF84" s="84"/>
      <c r="EG84" s="86"/>
      <c r="EH84" s="84"/>
      <c r="EI84" s="86"/>
      <c r="EJ84" s="83"/>
      <c r="EK84" s="83"/>
      <c r="EL84" s="83"/>
      <c r="EM84" s="83"/>
      <c r="EN84" s="87"/>
      <c r="EO84" s="364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674"/>
      <c r="FB84" s="129"/>
      <c r="FC84" s="129"/>
      <c r="FD84" s="129"/>
      <c r="FE84" s="129"/>
      <c r="FF84" s="129"/>
      <c r="FG84" s="129"/>
      <c r="FH84" s="129"/>
      <c r="FI84" s="129"/>
      <c r="FJ84" s="129"/>
      <c r="FK84" s="129"/>
      <c r="FL84" s="138"/>
      <c r="FM84" s="108"/>
      <c r="FN84" s="138"/>
      <c r="FO84" s="138"/>
      <c r="FP84" s="138"/>
      <c r="FQ84" s="620"/>
      <c r="FR84" s="165"/>
      <c r="FS84" s="165"/>
      <c r="FT84" s="412"/>
      <c r="FU84" s="47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  <c r="IF84" s="48"/>
      <c r="IG84" s="48"/>
      <c r="IH84" s="48"/>
      <c r="II84" s="48"/>
      <c r="IJ84" s="48"/>
      <c r="IK84" s="48"/>
    </row>
    <row r="85" spans="1:377" s="12" customFormat="1" ht="28.5" hidden="1" customHeight="1" x14ac:dyDescent="0.55000000000000004">
      <c r="A85" s="32" t="s">
        <v>51</v>
      </c>
      <c r="B85" s="33">
        <v>46133</v>
      </c>
      <c r="C85" s="33"/>
      <c r="D85" s="313"/>
      <c r="E85" s="119"/>
      <c r="F85" s="119"/>
      <c r="G85" s="119"/>
      <c r="H85" s="119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329"/>
      <c r="AA85" s="176"/>
      <c r="AB85" s="113"/>
      <c r="AC85" s="113"/>
      <c r="AD85" s="113"/>
      <c r="AE85" s="797"/>
      <c r="AF85" s="113"/>
      <c r="AG85" s="113"/>
      <c r="AH85" s="113"/>
      <c r="AI85" s="349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  <c r="BP85" s="113"/>
      <c r="BQ85" s="113"/>
      <c r="BR85" s="113"/>
      <c r="BS85" s="113"/>
      <c r="BT85" s="113"/>
      <c r="BU85" s="113"/>
      <c r="BV85" s="113"/>
      <c r="BW85" s="113"/>
      <c r="BX85" s="113"/>
      <c r="BY85" s="364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364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364"/>
      <c r="DQ85" s="86"/>
      <c r="DR85" s="83"/>
      <c r="DS85" s="83"/>
      <c r="DT85" s="83"/>
      <c r="DU85" s="83"/>
      <c r="DV85" s="84"/>
      <c r="DW85" s="86"/>
      <c r="DX85" s="83"/>
      <c r="DY85" s="83"/>
      <c r="DZ85" s="83"/>
      <c r="EA85" s="83"/>
      <c r="EB85" s="84"/>
      <c r="EC85" s="86"/>
      <c r="ED85" s="83"/>
      <c r="EE85" s="83"/>
      <c r="EF85" s="84"/>
      <c r="EG85" s="86"/>
      <c r="EH85" s="84"/>
      <c r="EI85" s="86"/>
      <c r="EJ85" s="83"/>
      <c r="EK85" s="83"/>
      <c r="EL85" s="83"/>
      <c r="EM85" s="83"/>
      <c r="EN85" s="87"/>
      <c r="EO85" s="364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674"/>
      <c r="FB85" s="177"/>
      <c r="FC85" s="126"/>
      <c r="FD85" s="126"/>
      <c r="FE85" s="127"/>
      <c r="FF85" s="127"/>
      <c r="FG85" s="127"/>
      <c r="FH85" s="108"/>
      <c r="FI85" s="108"/>
      <c r="FJ85" s="108"/>
      <c r="FK85" s="108"/>
      <c r="FL85" s="108"/>
      <c r="FM85" s="108"/>
      <c r="FN85" s="108"/>
      <c r="FO85" s="108"/>
      <c r="FP85" s="108"/>
      <c r="FQ85" s="110"/>
      <c r="FR85" s="78"/>
      <c r="FS85" s="140"/>
      <c r="FT85" s="412"/>
      <c r="FU85" s="47"/>
      <c r="FV85" s="48">
        <f>COUNTIF($E85:$FS85,"1")</f>
        <v>0</v>
      </c>
      <c r="FW85" s="48">
        <f>COUNTIF($E85:$FS85,"2")</f>
        <v>0</v>
      </c>
      <c r="FX85" s="48">
        <f>COUNTIF($E85:$FS85,"3")</f>
        <v>0</v>
      </c>
      <c r="FY85" s="48">
        <f>COUNTIF($E85:$FS85,"4")</f>
        <v>0</v>
      </c>
      <c r="FZ85" s="48">
        <f>COUNTIF($E85:$FS85,"5")</f>
        <v>0</v>
      </c>
      <c r="GA85" s="48">
        <f>COUNTIF($E85:$FS85,"6")</f>
        <v>0</v>
      </c>
      <c r="GB85" s="48">
        <f>COUNTIF($E85:$FS85,"7")</f>
        <v>0</v>
      </c>
      <c r="GC85" s="48">
        <f>COUNTIF($E85:$FS85,"8")</f>
        <v>0</v>
      </c>
      <c r="GD85" s="48">
        <f>COUNTIF($E85:$FS85,"9")</f>
        <v>0</v>
      </c>
      <c r="GE85" s="48">
        <f>COUNTIF($E85:$FS85,"10")</f>
        <v>0</v>
      </c>
      <c r="GF85" s="48">
        <f>COUNTIF($E85:$FS85,"11")</f>
        <v>0</v>
      </c>
      <c r="GG85" s="48">
        <f>COUNTIF($E85:$FS85,"12")</f>
        <v>0</v>
      </c>
      <c r="GH85" s="48">
        <f>COUNTIF($E85:$FS85,"13")</f>
        <v>0</v>
      </c>
      <c r="GI85" s="48">
        <f>COUNTIF($E85:$FS85,"14")</f>
        <v>0</v>
      </c>
      <c r="GJ85" s="48">
        <f>COUNTIF($E85:$FS85,"15")</f>
        <v>0</v>
      </c>
      <c r="GK85" s="48">
        <f>COUNTIF($E85:$FS85,"16")</f>
        <v>0</v>
      </c>
      <c r="GL85" s="48">
        <f>COUNTIF($E85:$FS85,"17")</f>
        <v>0</v>
      </c>
      <c r="GM85" s="48">
        <f>COUNTIF($E85:$FS85,"18")</f>
        <v>0</v>
      </c>
      <c r="GN85" s="48">
        <f>COUNTIF($E85:$FS85,"19")</f>
        <v>0</v>
      </c>
      <c r="GO85" s="48">
        <f>COUNTIF($E85:$FS85,"20")</f>
        <v>0</v>
      </c>
      <c r="GP85" s="48">
        <f>COUNTIF($E85:$FS85,"21")</f>
        <v>0</v>
      </c>
      <c r="GQ85" s="48">
        <f>COUNTIF($E85:$FS85,"22")</f>
        <v>0</v>
      </c>
      <c r="GR85" s="48">
        <f>COUNTIF($E85:$FS85,"23")</f>
        <v>0</v>
      </c>
      <c r="GS85" s="48">
        <f>COUNTIF($E85:$FS85,"24")</f>
        <v>0</v>
      </c>
      <c r="GT85" s="48">
        <f>COUNTIF($E85:$FS85,"25")</f>
        <v>0</v>
      </c>
      <c r="GU85" s="48">
        <f>COUNTIF($E85:$FS85,"26")</f>
        <v>0</v>
      </c>
      <c r="GV85" s="48">
        <f>COUNTIF($E85:$FS85,"27")</f>
        <v>0</v>
      </c>
      <c r="GW85" s="48">
        <f>COUNTIF($E85:$FS85,"28")</f>
        <v>0</v>
      </c>
      <c r="GX85" s="48">
        <f>COUNTIF($E85:$FS85,"29")</f>
        <v>0</v>
      </c>
      <c r="GY85" s="48">
        <f>COUNTIF($E85:$FS85,"30")</f>
        <v>0</v>
      </c>
      <c r="GZ85" s="48">
        <f>COUNTIF($E85:$FS85,"31")</f>
        <v>0</v>
      </c>
      <c r="HA85" s="48">
        <f>COUNTIF($E85:$FS85,"32")</f>
        <v>0</v>
      </c>
      <c r="HB85" s="48">
        <f>COUNTIF($E85:$FS85,"33")</f>
        <v>0</v>
      </c>
      <c r="HC85" s="48">
        <f>COUNTIF($E85:$FS85,"34")</f>
        <v>0</v>
      </c>
      <c r="HD85" s="48">
        <f>COUNTIF($E85:$FS85,"35")</f>
        <v>0</v>
      </c>
      <c r="HE85" s="48">
        <f>COUNTIF($E85:$FS85,"36")</f>
        <v>0</v>
      </c>
      <c r="HF85" s="48">
        <f>COUNTIF($E85:$FS85,"37")</f>
        <v>0</v>
      </c>
      <c r="HG85" s="48">
        <f>COUNTIF($E85:$FS85,"38")</f>
        <v>0</v>
      </c>
      <c r="HH85" s="48">
        <f>COUNTIF($E85:$FS85,"39")</f>
        <v>0</v>
      </c>
      <c r="HI85" s="48">
        <f>COUNTIF($E85:$FS85,"40")</f>
        <v>0</v>
      </c>
      <c r="HJ85" s="48">
        <f>COUNTIF($E85:$FS85,"41")</f>
        <v>0</v>
      </c>
      <c r="HK85" s="48">
        <f>COUNTIF($E85:$FS85,"42")</f>
        <v>0</v>
      </c>
      <c r="HL85" s="48">
        <f>COUNTIF($E85:$FS85,"43")</f>
        <v>0</v>
      </c>
      <c r="HM85" s="48">
        <f>COUNTIF($E85:$FS85,"44")</f>
        <v>0</v>
      </c>
      <c r="HN85" s="48">
        <f>COUNTIF($E85:$FS85,"45")</f>
        <v>0</v>
      </c>
      <c r="HO85" s="48">
        <f>COUNTIF($E85:$FS85,"46")</f>
        <v>0</v>
      </c>
      <c r="HP85" s="48">
        <f>COUNTIF($E85:$FS85,"47")</f>
        <v>0</v>
      </c>
      <c r="HQ85" s="48">
        <f>COUNTIF($E85:$FS85,"48")</f>
        <v>0</v>
      </c>
      <c r="HR85" s="48">
        <f>COUNTIF($E85:$FS85,"49")</f>
        <v>0</v>
      </c>
      <c r="HS85" s="48">
        <f>COUNTIF($E85:$FS85,"50")</f>
        <v>0</v>
      </c>
      <c r="HT85" s="48">
        <f>COUNTIF($E85:$FS85,"51")</f>
        <v>0</v>
      </c>
      <c r="HU85" s="48">
        <f>COUNTIF($E85:$FS85,"52")</f>
        <v>0</v>
      </c>
      <c r="HV85" s="48">
        <f>COUNTIF($E85:$FS85,"53")</f>
        <v>0</v>
      </c>
      <c r="HW85" s="48">
        <f>COUNTIF($E85:$FS85,"54")</f>
        <v>0</v>
      </c>
      <c r="HX85" s="48">
        <f>COUNTIF($E85:$FS85,"55")</f>
        <v>0</v>
      </c>
      <c r="HY85" s="48">
        <f>COUNTIF($E85:$FS85,"56")</f>
        <v>0</v>
      </c>
      <c r="HZ85" s="48">
        <f>COUNTIF($E85:$FS85,"57")</f>
        <v>0</v>
      </c>
      <c r="IA85" s="48">
        <f>COUNTIF($E85:$FS85,"58")</f>
        <v>0</v>
      </c>
      <c r="IB85" s="48">
        <f>COUNTIF($E85:$FS85,"59")</f>
        <v>0</v>
      </c>
      <c r="IC85" s="48">
        <f>COUNTIF($E85:$FS85,"60")</f>
        <v>0</v>
      </c>
      <c r="ID85" s="48">
        <f>COUNTIF($E85:$FS85,"61")</f>
        <v>0</v>
      </c>
      <c r="IE85" s="48">
        <f>COUNTIF($E85:$FS85,"62")</f>
        <v>0</v>
      </c>
      <c r="IF85" s="48">
        <f>COUNTIF($E85:$FS85,"63")</f>
        <v>0</v>
      </c>
      <c r="IG85" s="48">
        <f>COUNTIF($E85:$FS85,"64")</f>
        <v>0</v>
      </c>
      <c r="IH85" s="48">
        <f>COUNTIF($E85:$FS85,"65")</f>
        <v>0</v>
      </c>
      <c r="II85" s="48">
        <f>COUNTIF($E85:$FS85,"66")</f>
        <v>0</v>
      </c>
      <c r="IJ85" s="48">
        <f>COUNTIF($E85:$FS85,"67")</f>
        <v>0</v>
      </c>
      <c r="IK85" s="48">
        <f>COUNTIF($E85:$FS85,"68")</f>
        <v>0</v>
      </c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11"/>
      <c r="KC85" s="11"/>
      <c r="KD85" s="11"/>
      <c r="KE85" s="11"/>
      <c r="KF85" s="11"/>
      <c r="KG85" s="11"/>
      <c r="KH85" s="11"/>
      <c r="KI85" s="11"/>
      <c r="KJ85" s="11"/>
      <c r="KK85" s="11"/>
      <c r="KL85" s="11"/>
      <c r="KM85" s="11"/>
      <c r="KN85" s="11"/>
      <c r="KO85" s="11"/>
      <c r="KP85" s="11"/>
      <c r="KQ85" s="11"/>
      <c r="KR85" s="11"/>
      <c r="KS85" s="11"/>
      <c r="KT85" s="11"/>
      <c r="KU85" s="11"/>
      <c r="KV85" s="11"/>
      <c r="KW85" s="11"/>
      <c r="KX85" s="11"/>
      <c r="KY85" s="11"/>
      <c r="KZ85" s="11"/>
      <c r="LA85" s="11"/>
      <c r="LB85" s="11"/>
      <c r="LC85" s="11"/>
      <c r="LD85" s="11"/>
      <c r="LE85" s="11"/>
      <c r="LF85" s="11"/>
      <c r="LG85" s="11"/>
      <c r="LH85" s="11"/>
      <c r="LI85" s="11"/>
      <c r="LJ85" s="11"/>
      <c r="LK85" s="11"/>
      <c r="LL85" s="11"/>
      <c r="LM85" s="11"/>
      <c r="LN85" s="11"/>
      <c r="LO85" s="11"/>
      <c r="LP85" s="11"/>
      <c r="LQ85" s="11"/>
      <c r="LR85" s="11"/>
      <c r="LS85" s="11"/>
      <c r="LT85" s="11"/>
      <c r="LU85" s="11"/>
      <c r="LV85" s="11"/>
      <c r="LW85" s="11"/>
      <c r="LX85" s="11"/>
      <c r="LY85" s="11"/>
      <c r="LZ85" s="11"/>
      <c r="MA85" s="11"/>
      <c r="MB85" s="11"/>
      <c r="MC85" s="11"/>
      <c r="MD85" s="11"/>
      <c r="ME85" s="11"/>
      <c r="MF85" s="11"/>
      <c r="MG85" s="11"/>
      <c r="MH85" s="11"/>
      <c r="MI85" s="11"/>
      <c r="MJ85" s="11"/>
      <c r="MK85" s="11"/>
      <c r="ML85" s="11"/>
      <c r="MM85" s="11"/>
      <c r="MN85" s="11"/>
      <c r="MO85" s="11"/>
      <c r="MP85" s="11"/>
      <c r="MQ85" s="11"/>
      <c r="MR85" s="11"/>
      <c r="MS85" s="11"/>
      <c r="MT85" s="11"/>
      <c r="MU85" s="11"/>
      <c r="MV85" s="11"/>
      <c r="MW85" s="11"/>
      <c r="MX85" s="11"/>
      <c r="MY85" s="11"/>
      <c r="MZ85" s="11"/>
      <c r="NA85" s="11"/>
      <c r="NB85" s="11"/>
      <c r="NC85" s="11"/>
      <c r="ND85" s="11"/>
      <c r="NE85" s="11"/>
      <c r="NF85" s="11"/>
      <c r="NG85" s="11"/>
      <c r="NH85" s="11"/>
      <c r="NI85" s="11"/>
      <c r="NJ85" s="11"/>
      <c r="NK85" s="11"/>
      <c r="NL85" s="11"/>
      <c r="NM85" s="11"/>
    </row>
    <row r="86" spans="1:377" s="12" customFormat="1" ht="36.75" hidden="1" customHeight="1" x14ac:dyDescent="0.55000000000000004">
      <c r="A86" s="32" t="s">
        <v>52</v>
      </c>
      <c r="B86" s="33">
        <v>46134</v>
      </c>
      <c r="C86" s="33"/>
      <c r="D86" s="313"/>
      <c r="E86" s="119"/>
      <c r="F86" s="119"/>
      <c r="G86" s="119"/>
      <c r="H86" s="119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329"/>
      <c r="AA86" s="115"/>
      <c r="AB86" s="115"/>
      <c r="AC86" s="115"/>
      <c r="AD86" s="115"/>
      <c r="AE86" s="798"/>
      <c r="AF86" s="113"/>
      <c r="AG86" s="113"/>
      <c r="AH86" s="115"/>
      <c r="AI86" s="350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367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364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364"/>
      <c r="DQ86" s="86"/>
      <c r="DR86" s="83"/>
      <c r="DS86" s="83"/>
      <c r="DT86" s="83"/>
      <c r="DU86" s="83"/>
      <c r="DV86" s="84"/>
      <c r="DW86" s="86"/>
      <c r="DX86" s="83"/>
      <c r="DY86" s="83"/>
      <c r="DZ86" s="83"/>
      <c r="EA86" s="83"/>
      <c r="EB86" s="84"/>
      <c r="EC86" s="86"/>
      <c r="ED86" s="83"/>
      <c r="EE86" s="83"/>
      <c r="EF86" s="84"/>
      <c r="EG86" s="86"/>
      <c r="EH86" s="84"/>
      <c r="EI86" s="86"/>
      <c r="EJ86" s="83"/>
      <c r="EK86" s="83"/>
      <c r="EL86" s="83"/>
      <c r="EM86" s="83"/>
      <c r="EN86" s="87"/>
      <c r="EO86" s="364"/>
      <c r="EP86" s="83"/>
      <c r="EQ86" s="83"/>
      <c r="ER86" s="83"/>
      <c r="ES86" s="83"/>
      <c r="ET86" s="83"/>
      <c r="EU86" s="83"/>
      <c r="EV86" s="83"/>
      <c r="EW86" s="34"/>
      <c r="EX86" s="34"/>
      <c r="EY86" s="34"/>
      <c r="EZ86" s="34"/>
      <c r="FA86" s="321"/>
      <c r="FB86" s="129"/>
      <c r="FC86" s="129"/>
      <c r="FD86" s="129"/>
      <c r="FE86" s="129"/>
      <c r="FF86" s="129"/>
      <c r="FG86" s="129"/>
      <c r="FH86" s="129"/>
      <c r="FI86" s="129"/>
      <c r="FJ86" s="129"/>
      <c r="FK86" s="129"/>
      <c r="FL86" s="138"/>
      <c r="FM86" s="108"/>
      <c r="FN86" s="138"/>
      <c r="FO86" s="138"/>
      <c r="FP86" s="138"/>
      <c r="FQ86" s="618"/>
      <c r="FR86" s="139"/>
      <c r="FS86" s="165"/>
      <c r="FT86" s="412"/>
      <c r="FU86" s="47"/>
      <c r="FV86" s="48">
        <f>COUNTIF($E86:$FS86,"1")</f>
        <v>0</v>
      </c>
      <c r="FW86" s="48">
        <f>COUNTIF($E86:$FS86,"2")</f>
        <v>0</v>
      </c>
      <c r="FX86" s="48">
        <f>COUNTIF($E86:$FS86,"3")</f>
        <v>0</v>
      </c>
      <c r="FY86" s="48">
        <f>COUNTIF($E86:$FS86,"4")</f>
        <v>0</v>
      </c>
      <c r="FZ86" s="48">
        <f>COUNTIF($E86:$FS86,"5")</f>
        <v>0</v>
      </c>
      <c r="GA86" s="48">
        <f>COUNTIF($E86:$FS86,"6")</f>
        <v>0</v>
      </c>
      <c r="GB86" s="48">
        <f>COUNTIF($E86:$FS86,"7")</f>
        <v>0</v>
      </c>
      <c r="GC86" s="48">
        <f>COUNTIF($E86:$FS86,"8")</f>
        <v>0</v>
      </c>
      <c r="GD86" s="48">
        <f>COUNTIF($E86:$FS86,"9")</f>
        <v>0</v>
      </c>
      <c r="GE86" s="48">
        <f>COUNTIF($E86:$FS86,"10")</f>
        <v>0</v>
      </c>
      <c r="GF86" s="48">
        <f>COUNTIF($E86:$FS86,"11")</f>
        <v>0</v>
      </c>
      <c r="GG86" s="48">
        <f>COUNTIF($E86:$FS86,"12")</f>
        <v>0</v>
      </c>
      <c r="GH86" s="48">
        <f>COUNTIF($E86:$FS86,"13")</f>
        <v>0</v>
      </c>
      <c r="GI86" s="48">
        <f>COUNTIF($E86:$FS86,"14")</f>
        <v>0</v>
      </c>
      <c r="GJ86" s="48">
        <f>COUNTIF($E86:$FS86,"15")</f>
        <v>0</v>
      </c>
      <c r="GK86" s="48">
        <f>COUNTIF($E86:$FS86,"16")</f>
        <v>0</v>
      </c>
      <c r="GL86" s="48">
        <f>COUNTIF($E86:$FS86,"17")</f>
        <v>0</v>
      </c>
      <c r="GM86" s="48">
        <f>COUNTIF($E86:$FS86,"18")</f>
        <v>0</v>
      </c>
      <c r="GN86" s="48">
        <f>COUNTIF($E86:$FS86,"19")</f>
        <v>0</v>
      </c>
      <c r="GO86" s="48">
        <f>COUNTIF($E86:$FS86,"20")</f>
        <v>0</v>
      </c>
      <c r="GP86" s="48">
        <f>COUNTIF($E86:$FS86,"21")</f>
        <v>0</v>
      </c>
      <c r="GQ86" s="48">
        <f>COUNTIF($E86:$FS86,"22")</f>
        <v>0</v>
      </c>
      <c r="GR86" s="48">
        <f>COUNTIF($E86:$FS86,"23")</f>
        <v>0</v>
      </c>
      <c r="GS86" s="48">
        <f>COUNTIF($E86:$FS86,"24")</f>
        <v>0</v>
      </c>
      <c r="GT86" s="48">
        <f>COUNTIF($E86:$FS86,"25")</f>
        <v>0</v>
      </c>
      <c r="GU86" s="48">
        <f>COUNTIF($E86:$FS86,"26")</f>
        <v>0</v>
      </c>
      <c r="GV86" s="48">
        <f>COUNTIF($E86:$FS86,"27")</f>
        <v>0</v>
      </c>
      <c r="GW86" s="48">
        <f>COUNTIF($E86:$FS86,"28")</f>
        <v>0</v>
      </c>
      <c r="GX86" s="48">
        <f>COUNTIF($E86:$FS86,"29")</f>
        <v>0</v>
      </c>
      <c r="GY86" s="48">
        <f>COUNTIF($E86:$FS86,"30")</f>
        <v>0</v>
      </c>
      <c r="GZ86" s="48">
        <f>COUNTIF($E86:$FS86,"31")</f>
        <v>0</v>
      </c>
      <c r="HA86" s="48">
        <f>COUNTIF($E86:$FS86,"32")</f>
        <v>0</v>
      </c>
      <c r="HB86" s="48">
        <f>COUNTIF($E86:$FS86,"33")</f>
        <v>0</v>
      </c>
      <c r="HC86" s="48">
        <f>COUNTIF($E86:$FS86,"34")</f>
        <v>0</v>
      </c>
      <c r="HD86" s="48">
        <f>COUNTIF($E86:$FS86,"35")</f>
        <v>0</v>
      </c>
      <c r="HE86" s="48">
        <f>COUNTIF($E86:$FS86,"36")</f>
        <v>0</v>
      </c>
      <c r="HF86" s="48">
        <f>COUNTIF($E86:$FS86,"37")</f>
        <v>0</v>
      </c>
      <c r="HG86" s="48">
        <f>COUNTIF($E86:$FS86,"38")</f>
        <v>0</v>
      </c>
      <c r="HH86" s="48">
        <f>COUNTIF($E86:$FS86,"39")</f>
        <v>0</v>
      </c>
      <c r="HI86" s="48">
        <f>COUNTIF($E86:$FS86,"40")</f>
        <v>0</v>
      </c>
      <c r="HJ86" s="48">
        <f>COUNTIF($E86:$FS86,"41")</f>
        <v>0</v>
      </c>
      <c r="HK86" s="48">
        <f>COUNTIF($E86:$FS86,"42")</f>
        <v>0</v>
      </c>
      <c r="HL86" s="48">
        <f>COUNTIF($E86:$FS86,"43")</f>
        <v>0</v>
      </c>
      <c r="HM86" s="48">
        <f>COUNTIF($E86:$FS86,"44")</f>
        <v>0</v>
      </c>
      <c r="HN86" s="48">
        <f>COUNTIF($E86:$FS86,"45")</f>
        <v>0</v>
      </c>
      <c r="HO86" s="48">
        <f>COUNTIF($E86:$FS86,"46")</f>
        <v>0</v>
      </c>
      <c r="HP86" s="48">
        <f>COUNTIF($E86:$FS86,"47")</f>
        <v>0</v>
      </c>
      <c r="HQ86" s="48">
        <f>COUNTIF($E86:$FS86,"48")</f>
        <v>0</v>
      </c>
      <c r="HR86" s="48">
        <f>COUNTIF($E86:$FS86,"49")</f>
        <v>0</v>
      </c>
      <c r="HS86" s="48">
        <f>COUNTIF($E86:$FS86,"50")</f>
        <v>0</v>
      </c>
      <c r="HT86" s="48">
        <f>COUNTIF($E86:$FS86,"51")</f>
        <v>0</v>
      </c>
      <c r="HU86" s="48">
        <f>COUNTIF($E86:$FS86,"52")</f>
        <v>0</v>
      </c>
      <c r="HV86" s="48">
        <f>COUNTIF($E86:$FS86,"53")</f>
        <v>0</v>
      </c>
      <c r="HW86" s="48">
        <f>COUNTIF($E86:$FS86,"54")</f>
        <v>0</v>
      </c>
      <c r="HX86" s="48">
        <f>COUNTIF($E86:$FS86,"55")</f>
        <v>0</v>
      </c>
      <c r="HY86" s="48">
        <f>COUNTIF($E86:$FS86,"56")</f>
        <v>0</v>
      </c>
      <c r="HZ86" s="48">
        <f>COUNTIF($E86:$FS86,"57")</f>
        <v>0</v>
      </c>
      <c r="IA86" s="48">
        <f>COUNTIF($E86:$FS86,"58")</f>
        <v>0</v>
      </c>
      <c r="IB86" s="48">
        <f>COUNTIF($E86:$FS86,"59")</f>
        <v>0</v>
      </c>
      <c r="IC86" s="48">
        <f>COUNTIF($E86:$FS86,"60")</f>
        <v>0</v>
      </c>
      <c r="ID86" s="48">
        <f>COUNTIF($E86:$FS86,"61")</f>
        <v>0</v>
      </c>
      <c r="IE86" s="48">
        <f>COUNTIF($E86:$FS86,"62")</f>
        <v>0</v>
      </c>
      <c r="IF86" s="48">
        <f>COUNTIF($E86:$FS86,"63")</f>
        <v>0</v>
      </c>
      <c r="IG86" s="48">
        <f>COUNTIF($E86:$FS86,"64")</f>
        <v>0</v>
      </c>
      <c r="IH86" s="48">
        <f>COUNTIF($E86:$FS86,"65")</f>
        <v>0</v>
      </c>
      <c r="II86" s="48">
        <f>COUNTIF($E86:$FS86,"66")</f>
        <v>0</v>
      </c>
      <c r="IJ86" s="48">
        <f>COUNTIF($E86:$FS86,"67")</f>
        <v>0</v>
      </c>
      <c r="IK86" s="48">
        <f>COUNTIF($E86:$FS86,"68")</f>
        <v>0</v>
      </c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</row>
    <row r="87" spans="1:377" s="12" customFormat="1" ht="36.6" hidden="1" x14ac:dyDescent="0.55000000000000004">
      <c r="A87" s="32" t="s">
        <v>53</v>
      </c>
      <c r="B87" s="33">
        <v>46135</v>
      </c>
      <c r="C87" s="33"/>
      <c r="D87" s="313"/>
      <c r="E87" s="178"/>
      <c r="F87" s="178"/>
      <c r="G87" s="178"/>
      <c r="H87" s="178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332"/>
      <c r="AA87" s="115"/>
      <c r="AB87" s="115"/>
      <c r="AC87" s="115"/>
      <c r="AD87" s="115"/>
      <c r="AE87" s="115"/>
      <c r="AF87" s="131"/>
      <c r="AG87" s="115"/>
      <c r="AH87" s="115"/>
      <c r="AI87" s="350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363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363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363"/>
      <c r="DQ87" s="74"/>
      <c r="DR87" s="68"/>
      <c r="DS87" s="68"/>
      <c r="DT87" s="68"/>
      <c r="DU87" s="68"/>
      <c r="DV87" s="69"/>
      <c r="DW87" s="74"/>
      <c r="DX87" s="68"/>
      <c r="DY87" s="68"/>
      <c r="DZ87" s="68"/>
      <c r="EA87" s="68"/>
      <c r="EB87" s="69"/>
      <c r="EC87" s="74"/>
      <c r="ED87" s="68"/>
      <c r="EE87" s="68"/>
      <c r="EF87" s="69"/>
      <c r="EG87" s="74"/>
      <c r="EH87" s="69"/>
      <c r="EI87" s="74"/>
      <c r="EJ87" s="68"/>
      <c r="EK87" s="68"/>
      <c r="EL87" s="68"/>
      <c r="EM87" s="68"/>
      <c r="EN87" s="75"/>
      <c r="EO87" s="363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72"/>
      <c r="FB87" s="129"/>
      <c r="FC87" s="129"/>
      <c r="FD87" s="129"/>
      <c r="FE87" s="129"/>
      <c r="FF87" s="129"/>
      <c r="FG87" s="129"/>
      <c r="FH87" s="129"/>
      <c r="FI87" s="129"/>
      <c r="FJ87" s="129"/>
      <c r="FK87" s="129"/>
      <c r="FL87" s="138"/>
      <c r="FM87" s="108"/>
      <c r="FN87" s="138"/>
      <c r="FO87" s="138"/>
      <c r="FP87" s="138"/>
      <c r="FQ87" s="618"/>
      <c r="FR87" s="139"/>
      <c r="FS87" s="165"/>
      <c r="FT87" s="414"/>
      <c r="FU87" s="180"/>
      <c r="FV87" s="48">
        <f>COUNTIF($E87:$FS87,"1")</f>
        <v>0</v>
      </c>
      <c r="FW87" s="48">
        <f>COUNTIF($E87:$FS87,"2")</f>
        <v>0</v>
      </c>
      <c r="FX87" s="48">
        <f>COUNTIF($E87:$FS87,"3")</f>
        <v>0</v>
      </c>
      <c r="FY87" s="48">
        <f>COUNTIF($E87:$FS87,"4")</f>
        <v>0</v>
      </c>
      <c r="FZ87" s="48">
        <f>COUNTIF($E87:$FS87,"5")</f>
        <v>0</v>
      </c>
      <c r="GA87" s="48">
        <f>COUNTIF($E87:$FS87,"6")</f>
        <v>0</v>
      </c>
      <c r="GB87" s="48">
        <f>COUNTIF($E87:$FS87,"7")</f>
        <v>0</v>
      </c>
      <c r="GC87" s="48">
        <f>COUNTIF($E87:$FS87,"8")</f>
        <v>0</v>
      </c>
      <c r="GD87" s="48">
        <f>COUNTIF($E87:$FS87,"9")</f>
        <v>0</v>
      </c>
      <c r="GE87" s="48">
        <f>COUNTIF($E87:$FS87,"10")</f>
        <v>0</v>
      </c>
      <c r="GF87" s="48">
        <f>COUNTIF($E87:$FS87,"11")</f>
        <v>0</v>
      </c>
      <c r="GG87" s="48">
        <f>COUNTIF($E87:$FS87,"12")</f>
        <v>0</v>
      </c>
      <c r="GH87" s="48">
        <f>COUNTIF($E87:$FS87,"13")</f>
        <v>0</v>
      </c>
      <c r="GI87" s="48">
        <f>COUNTIF($E87:$FS87,"14")</f>
        <v>0</v>
      </c>
      <c r="GJ87" s="48">
        <f>COUNTIF($E87:$FS87,"15")</f>
        <v>0</v>
      </c>
      <c r="GK87" s="48">
        <f>COUNTIF($E87:$FS87,"16")</f>
        <v>0</v>
      </c>
      <c r="GL87" s="48">
        <f>COUNTIF($E87:$FS87,"17")</f>
        <v>0</v>
      </c>
      <c r="GM87" s="48">
        <f>COUNTIF($E87:$FS87,"18")</f>
        <v>0</v>
      </c>
      <c r="GN87" s="48">
        <f>COUNTIF($E87:$FS87,"19")</f>
        <v>0</v>
      </c>
      <c r="GO87" s="48">
        <f>COUNTIF($E87:$FS87,"20")</f>
        <v>0</v>
      </c>
      <c r="GP87" s="48">
        <f>COUNTIF($E87:$FS87,"21")</f>
        <v>0</v>
      </c>
      <c r="GQ87" s="48">
        <f>COUNTIF($E87:$FS87,"22")</f>
        <v>0</v>
      </c>
      <c r="GR87" s="48">
        <f>COUNTIF($E87:$FS87,"23")</f>
        <v>0</v>
      </c>
      <c r="GS87" s="48">
        <f>COUNTIF($E87:$FS87,"24")</f>
        <v>0</v>
      </c>
      <c r="GT87" s="48">
        <f>COUNTIF($E87:$FS87,"25")</f>
        <v>0</v>
      </c>
      <c r="GU87" s="48">
        <f>COUNTIF($E87:$FS87,"26")</f>
        <v>0</v>
      </c>
      <c r="GV87" s="48">
        <f>COUNTIF($E87:$FS87,"27")</f>
        <v>0</v>
      </c>
      <c r="GW87" s="48">
        <f>COUNTIF($E87:$FS87,"28")</f>
        <v>0</v>
      </c>
      <c r="GX87" s="48">
        <f>COUNTIF($E87:$FS87,"29")</f>
        <v>0</v>
      </c>
      <c r="GY87" s="48">
        <f>COUNTIF($E87:$FS87,"30")</f>
        <v>0</v>
      </c>
      <c r="GZ87" s="48">
        <f>COUNTIF($E87:$FS87,"31")</f>
        <v>0</v>
      </c>
      <c r="HA87" s="48">
        <f>COUNTIF($E87:$FS87,"32")</f>
        <v>0</v>
      </c>
      <c r="HB87" s="48">
        <f>COUNTIF($E87:$FS87,"33")</f>
        <v>0</v>
      </c>
      <c r="HC87" s="48">
        <f>COUNTIF($E87:$FS87,"34")</f>
        <v>0</v>
      </c>
      <c r="HD87" s="48">
        <f>COUNTIF($E87:$FS87,"35")</f>
        <v>0</v>
      </c>
      <c r="HE87" s="48">
        <f>COUNTIF($E87:$FS87,"36")</f>
        <v>0</v>
      </c>
      <c r="HF87" s="48">
        <f>COUNTIF($E87:$FS87,"37")</f>
        <v>0</v>
      </c>
      <c r="HG87" s="48">
        <f>COUNTIF($E87:$FS87,"38")</f>
        <v>0</v>
      </c>
      <c r="HH87" s="48">
        <f>COUNTIF($E87:$FS87,"39")</f>
        <v>0</v>
      </c>
      <c r="HI87" s="48">
        <f>COUNTIF($E87:$FS87,"40")</f>
        <v>0</v>
      </c>
      <c r="HJ87" s="48">
        <f>COUNTIF($E87:$FS87,"41")</f>
        <v>0</v>
      </c>
      <c r="HK87" s="48">
        <f>COUNTIF($E87:$FS87,"42")</f>
        <v>0</v>
      </c>
      <c r="HL87" s="48">
        <f>COUNTIF($E87:$FS87,"43")</f>
        <v>0</v>
      </c>
      <c r="HM87" s="48">
        <f>COUNTIF($E87:$FS87,"44")</f>
        <v>0</v>
      </c>
      <c r="HN87" s="48">
        <f>COUNTIF($E87:$FS87,"45")</f>
        <v>0</v>
      </c>
      <c r="HO87" s="48">
        <f>COUNTIF($E87:$FS87,"46")</f>
        <v>0</v>
      </c>
      <c r="HP87" s="48">
        <f>COUNTIF($E87:$FS87,"47")</f>
        <v>0</v>
      </c>
      <c r="HQ87" s="48">
        <f>COUNTIF($E87:$FS87,"48")</f>
        <v>0</v>
      </c>
      <c r="HR87" s="48">
        <f>COUNTIF($E87:$FS87,"49")</f>
        <v>0</v>
      </c>
      <c r="HS87" s="48">
        <f>COUNTIF($E87:$FS87,"50")</f>
        <v>0</v>
      </c>
      <c r="HT87" s="48">
        <f>COUNTIF($E87:$FS87,"51")</f>
        <v>0</v>
      </c>
      <c r="HU87" s="48">
        <f>COUNTIF($E87:$FS87,"52")</f>
        <v>0</v>
      </c>
      <c r="HV87" s="48">
        <f>COUNTIF($E87:$FS87,"53")</f>
        <v>0</v>
      </c>
      <c r="HW87" s="48">
        <f>COUNTIF($E87:$FS87,"54")</f>
        <v>0</v>
      </c>
      <c r="HX87" s="48">
        <f>COUNTIF($E87:$FS87,"55")</f>
        <v>0</v>
      </c>
      <c r="HY87" s="48">
        <f>COUNTIF($E87:$FS87,"56")</f>
        <v>0</v>
      </c>
      <c r="HZ87" s="48">
        <f>COUNTIF($E87:$FS87,"57")</f>
        <v>0</v>
      </c>
      <c r="IA87" s="48">
        <f>COUNTIF($E87:$FS87,"58")</f>
        <v>0</v>
      </c>
      <c r="IB87" s="48">
        <f>COUNTIF($E87:$FS87,"59")</f>
        <v>0</v>
      </c>
      <c r="IC87" s="48">
        <f>COUNTIF($E87:$FS87,"60")</f>
        <v>0</v>
      </c>
      <c r="ID87" s="48">
        <f>COUNTIF($E87:$FS87,"61")</f>
        <v>0</v>
      </c>
      <c r="IE87" s="48">
        <f>COUNTIF($E87:$FS87,"62")</f>
        <v>0</v>
      </c>
      <c r="IF87" s="48">
        <f>COUNTIF($E87:$FS87,"63")</f>
        <v>0</v>
      </c>
      <c r="IG87" s="48">
        <f>COUNTIF($E87:$FS87,"64")</f>
        <v>0</v>
      </c>
      <c r="IH87" s="48">
        <f>COUNTIF($E87:$FS87,"65")</f>
        <v>0</v>
      </c>
      <c r="II87" s="48">
        <f>COUNTIF($E87:$FS87,"66")</f>
        <v>0</v>
      </c>
      <c r="IJ87" s="48">
        <f>COUNTIF($E87:$FS87,"67")</f>
        <v>0</v>
      </c>
      <c r="IK87" s="48">
        <f>COUNTIF($E87:$FS87,"68")</f>
        <v>0</v>
      </c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  <c r="MJ87" s="11"/>
      <c r="MK87" s="11"/>
      <c r="ML87" s="11"/>
      <c r="MM87" s="11"/>
      <c r="MN87" s="11"/>
      <c r="MO87" s="11"/>
      <c r="MP87" s="11"/>
      <c r="MQ87" s="11"/>
      <c r="MR87" s="11"/>
      <c r="MS87" s="11"/>
      <c r="MT87" s="11"/>
      <c r="MU87" s="11"/>
      <c r="MV87" s="11"/>
      <c r="MW87" s="11"/>
      <c r="MX87" s="11"/>
      <c r="MY87" s="11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1"/>
    </row>
    <row r="88" spans="1:377" s="11" customFormat="1" ht="36.6" hidden="1" x14ac:dyDescent="0.55000000000000004">
      <c r="A88" s="32" t="s">
        <v>54</v>
      </c>
      <c r="B88" s="33">
        <v>46136</v>
      </c>
      <c r="C88" s="33"/>
      <c r="D88" s="313"/>
      <c r="E88" s="178"/>
      <c r="F88" s="178"/>
      <c r="G88" s="178"/>
      <c r="H88" s="178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332"/>
      <c r="AA88" s="115"/>
      <c r="AB88" s="115"/>
      <c r="AC88" s="115"/>
      <c r="AD88" s="115"/>
      <c r="AE88" s="115"/>
      <c r="AF88" s="131"/>
      <c r="AG88" s="115"/>
      <c r="AH88" s="115"/>
      <c r="AI88" s="350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363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363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363"/>
      <c r="DQ88" s="74"/>
      <c r="DR88" s="68"/>
      <c r="DS88" s="68"/>
      <c r="DT88" s="68"/>
      <c r="DU88" s="68"/>
      <c r="DV88" s="69"/>
      <c r="DW88" s="74"/>
      <c r="DX88" s="68"/>
      <c r="DY88" s="68"/>
      <c r="DZ88" s="68"/>
      <c r="EA88" s="68"/>
      <c r="EB88" s="69"/>
      <c r="EC88" s="74"/>
      <c r="ED88" s="68"/>
      <c r="EE88" s="68"/>
      <c r="EF88" s="69"/>
      <c r="EG88" s="74"/>
      <c r="EH88" s="69"/>
      <c r="EI88" s="74"/>
      <c r="EJ88" s="68"/>
      <c r="EK88" s="68"/>
      <c r="EL88" s="68"/>
      <c r="EM88" s="68"/>
      <c r="EN88" s="75"/>
      <c r="EO88" s="363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72"/>
      <c r="FB88" s="129"/>
      <c r="FC88" s="129"/>
      <c r="FD88" s="129"/>
      <c r="FE88" s="129"/>
      <c r="FF88" s="129"/>
      <c r="FG88" s="129"/>
      <c r="FH88" s="129"/>
      <c r="FI88" s="129"/>
      <c r="FJ88" s="129"/>
      <c r="FK88" s="129"/>
      <c r="FL88" s="138"/>
      <c r="FM88" s="108"/>
      <c r="FN88" s="138"/>
      <c r="FO88" s="138"/>
      <c r="FP88" s="138"/>
      <c r="FQ88" s="618"/>
      <c r="FR88" s="139"/>
      <c r="FS88" s="165"/>
      <c r="FT88" s="414"/>
      <c r="FU88" s="180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</row>
    <row r="89" spans="1:377" s="12" customFormat="1" ht="35.25" hidden="1" customHeight="1" x14ac:dyDescent="0.55000000000000004">
      <c r="A89" s="32" t="s">
        <v>55</v>
      </c>
      <c r="B89" s="33">
        <v>46137</v>
      </c>
      <c r="C89" s="33"/>
      <c r="D89" s="313"/>
      <c r="E89" s="178"/>
      <c r="F89" s="178"/>
      <c r="G89" s="178"/>
      <c r="H89" s="178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328"/>
      <c r="AA89" s="115"/>
      <c r="AB89" s="115"/>
      <c r="AC89" s="115"/>
      <c r="AD89" s="115"/>
      <c r="AE89" s="115"/>
      <c r="AF89" s="131"/>
      <c r="AG89" s="131"/>
      <c r="AH89" s="115"/>
      <c r="AI89" s="350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363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363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363"/>
      <c r="DQ89" s="74"/>
      <c r="DR89" s="68"/>
      <c r="DS89" s="68"/>
      <c r="DT89" s="68"/>
      <c r="DU89" s="68"/>
      <c r="DV89" s="69"/>
      <c r="DW89" s="74"/>
      <c r="DX89" s="68"/>
      <c r="DY89" s="68"/>
      <c r="DZ89" s="68"/>
      <c r="EA89" s="68"/>
      <c r="EB89" s="69"/>
      <c r="EC89" s="74"/>
      <c r="ED89" s="68"/>
      <c r="EE89" s="68"/>
      <c r="EF89" s="69"/>
      <c r="EG89" s="74"/>
      <c r="EH89" s="69"/>
      <c r="EI89" s="74"/>
      <c r="EJ89" s="68"/>
      <c r="EK89" s="68"/>
      <c r="EL89" s="68"/>
      <c r="EM89" s="68"/>
      <c r="EN89" s="75"/>
      <c r="EO89" s="363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72"/>
      <c r="FB89" s="129"/>
      <c r="FC89" s="129"/>
      <c r="FD89" s="129"/>
      <c r="FE89" s="129"/>
      <c r="FF89" s="129"/>
      <c r="FG89" s="129"/>
      <c r="FH89" s="129"/>
      <c r="FI89" s="129"/>
      <c r="FJ89" s="129"/>
      <c r="FK89" s="129"/>
      <c r="FL89" s="138"/>
      <c r="FM89" s="108"/>
      <c r="FN89" s="138"/>
      <c r="FO89" s="138"/>
      <c r="FP89" s="138"/>
      <c r="FQ89" s="618"/>
      <c r="FR89" s="139"/>
      <c r="FS89" s="165"/>
      <c r="FT89" s="414"/>
      <c r="FU89" s="180"/>
      <c r="FV89" s="48">
        <f>COUNTIF($E89:$FS89,"1")</f>
        <v>0</v>
      </c>
      <c r="FW89" s="48">
        <f>COUNTIF($E89:$FS89,"2")</f>
        <v>0</v>
      </c>
      <c r="FX89" s="48">
        <f>COUNTIF($E89:$FS89,"3")</f>
        <v>0</v>
      </c>
      <c r="FY89" s="48">
        <f>COUNTIF($E89:$FS89,"4")</f>
        <v>0</v>
      </c>
      <c r="FZ89" s="48">
        <f>COUNTIF($E89:$FS89,"5")</f>
        <v>0</v>
      </c>
      <c r="GA89" s="48">
        <f>COUNTIF($E89:$FS89,"6")</f>
        <v>0</v>
      </c>
      <c r="GB89" s="48">
        <f>COUNTIF($E89:$FS89,"7")</f>
        <v>0</v>
      </c>
      <c r="GC89" s="48">
        <f>COUNTIF($E89:$FS89,"8")</f>
        <v>0</v>
      </c>
      <c r="GD89" s="48">
        <f>COUNTIF($E89:$FS89,"9")</f>
        <v>0</v>
      </c>
      <c r="GE89" s="48">
        <f>COUNTIF($E89:$FS89,"10")</f>
        <v>0</v>
      </c>
      <c r="GF89" s="48">
        <f>COUNTIF($E89:$FS89,"11")</f>
        <v>0</v>
      </c>
      <c r="GG89" s="48">
        <f>COUNTIF($E89:$FS89,"12")</f>
        <v>0</v>
      </c>
      <c r="GH89" s="48">
        <f>COUNTIF($E89:$FS89,"13")</f>
        <v>0</v>
      </c>
      <c r="GI89" s="48">
        <f>COUNTIF($E89:$FS89,"14")</f>
        <v>0</v>
      </c>
      <c r="GJ89" s="48">
        <f>COUNTIF($E89:$FS89,"15")</f>
        <v>0</v>
      </c>
      <c r="GK89" s="48">
        <f>COUNTIF($E89:$FS89,"16")</f>
        <v>0</v>
      </c>
      <c r="GL89" s="48">
        <f>COUNTIF($E89:$FS89,"17")</f>
        <v>0</v>
      </c>
      <c r="GM89" s="48">
        <f>COUNTIF($E89:$FS89,"18")</f>
        <v>0</v>
      </c>
      <c r="GN89" s="48">
        <f>COUNTIF($E89:$FS89,"19")</f>
        <v>0</v>
      </c>
      <c r="GO89" s="48">
        <f>COUNTIF($E89:$FS89,"20")</f>
        <v>0</v>
      </c>
      <c r="GP89" s="48">
        <f>COUNTIF($E89:$FS89,"21")</f>
        <v>0</v>
      </c>
      <c r="GQ89" s="48">
        <f>COUNTIF($E89:$FS89,"22")</f>
        <v>0</v>
      </c>
      <c r="GR89" s="48">
        <f>COUNTIF($E89:$FS89,"23")</f>
        <v>0</v>
      </c>
      <c r="GS89" s="48">
        <f>COUNTIF($E89:$FS89,"24")</f>
        <v>0</v>
      </c>
      <c r="GT89" s="48">
        <f>COUNTIF($E89:$FS89,"25")</f>
        <v>0</v>
      </c>
      <c r="GU89" s="48">
        <f>COUNTIF($E89:$FS89,"26")</f>
        <v>0</v>
      </c>
      <c r="GV89" s="48">
        <f>COUNTIF($E89:$FS89,"27")</f>
        <v>0</v>
      </c>
      <c r="GW89" s="48">
        <f>COUNTIF($E89:$FS89,"28")</f>
        <v>0</v>
      </c>
      <c r="GX89" s="48">
        <f>COUNTIF($E89:$FS89,"29")</f>
        <v>0</v>
      </c>
      <c r="GY89" s="48">
        <f>COUNTIF($E89:$FS89,"30")</f>
        <v>0</v>
      </c>
      <c r="GZ89" s="48">
        <f>COUNTIF($E89:$FS89,"31")</f>
        <v>0</v>
      </c>
      <c r="HA89" s="48">
        <f>COUNTIF($E89:$FS89,"32")</f>
        <v>0</v>
      </c>
      <c r="HB89" s="48">
        <f>COUNTIF($E89:$FS89,"33")</f>
        <v>0</v>
      </c>
      <c r="HC89" s="48">
        <f>COUNTIF($E89:$FS89,"34")</f>
        <v>0</v>
      </c>
      <c r="HD89" s="48">
        <f>COUNTIF($E89:$FS89,"35")</f>
        <v>0</v>
      </c>
      <c r="HE89" s="48">
        <f>COUNTIF($E89:$FS89,"36")</f>
        <v>0</v>
      </c>
      <c r="HF89" s="48">
        <f>COUNTIF($E89:$FS89,"37")</f>
        <v>0</v>
      </c>
      <c r="HG89" s="48">
        <f>COUNTIF($E89:$FS89,"38")</f>
        <v>0</v>
      </c>
      <c r="HH89" s="48">
        <f>COUNTIF($E89:$FS89,"39")</f>
        <v>0</v>
      </c>
      <c r="HI89" s="48">
        <f>COUNTIF($E89:$FS89,"40")</f>
        <v>0</v>
      </c>
      <c r="HJ89" s="48">
        <f>COUNTIF($E89:$FS89,"41")</f>
        <v>0</v>
      </c>
      <c r="HK89" s="48">
        <f>COUNTIF($E89:$FS89,"42")</f>
        <v>0</v>
      </c>
      <c r="HL89" s="48">
        <f>COUNTIF($E89:$FS89,"43")</f>
        <v>0</v>
      </c>
      <c r="HM89" s="48">
        <f>COUNTIF($E89:$FS89,"44")</f>
        <v>0</v>
      </c>
      <c r="HN89" s="48">
        <f>COUNTIF($E89:$FS89,"45")</f>
        <v>0</v>
      </c>
      <c r="HO89" s="48">
        <f>COUNTIF($E89:$FS89,"46")</f>
        <v>0</v>
      </c>
      <c r="HP89" s="48">
        <f>COUNTIF($E89:$FS89,"47")</f>
        <v>0</v>
      </c>
      <c r="HQ89" s="48">
        <f>COUNTIF($E89:$FS89,"48")</f>
        <v>0</v>
      </c>
      <c r="HR89" s="48">
        <f>COUNTIF($E89:$FS89,"49")</f>
        <v>0</v>
      </c>
      <c r="HS89" s="48">
        <f>COUNTIF($E89:$FS89,"50")</f>
        <v>0</v>
      </c>
      <c r="HT89" s="48">
        <f>COUNTIF($E89:$FS89,"51")</f>
        <v>0</v>
      </c>
      <c r="HU89" s="48">
        <f>COUNTIF($E89:$FS89,"52")</f>
        <v>0</v>
      </c>
      <c r="HV89" s="48">
        <f>COUNTIF($E89:$FS89,"53")</f>
        <v>0</v>
      </c>
      <c r="HW89" s="48">
        <f>COUNTIF($E89:$FS89,"54")</f>
        <v>0</v>
      </c>
      <c r="HX89" s="48">
        <f>COUNTIF($E89:$FS89,"55")</f>
        <v>0</v>
      </c>
      <c r="HY89" s="48">
        <f>COUNTIF($E89:$FS89,"56")</f>
        <v>0</v>
      </c>
      <c r="HZ89" s="48">
        <f>COUNTIF($E89:$FS89,"57")</f>
        <v>0</v>
      </c>
      <c r="IA89" s="48">
        <f>COUNTIF($E89:$FS89,"58")</f>
        <v>0</v>
      </c>
      <c r="IB89" s="48">
        <f>COUNTIF($E89:$FS89,"59")</f>
        <v>0</v>
      </c>
      <c r="IC89" s="48">
        <f>COUNTIF($E89:$FS89,"60")</f>
        <v>0</v>
      </c>
      <c r="ID89" s="48">
        <f>COUNTIF($E89:$FS89,"61")</f>
        <v>0</v>
      </c>
      <c r="IE89" s="48">
        <f>COUNTIF($E89:$FS89,"62")</f>
        <v>0</v>
      </c>
      <c r="IF89" s="48">
        <f>COUNTIF($E89:$FS89,"63")</f>
        <v>0</v>
      </c>
      <c r="IG89" s="48">
        <f>COUNTIF($E89:$FS89,"64")</f>
        <v>0</v>
      </c>
      <c r="IH89" s="48">
        <f>COUNTIF($E89:$FS89,"65")</f>
        <v>0</v>
      </c>
      <c r="II89" s="48">
        <f>COUNTIF($E89:$FS89,"66")</f>
        <v>0</v>
      </c>
      <c r="IJ89" s="48">
        <f>COUNTIF($E89:$FS89,"67")</f>
        <v>0</v>
      </c>
      <c r="IK89" s="48">
        <f>COUNTIF($E89:$FS89,"68")</f>
        <v>0</v>
      </c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</row>
    <row r="90" spans="1:377" s="11" customFormat="1" ht="35.25" hidden="1" customHeight="1" x14ac:dyDescent="0.55000000000000004">
      <c r="A90" s="32" t="s">
        <v>56</v>
      </c>
      <c r="B90" s="33">
        <v>46138</v>
      </c>
      <c r="C90" s="33"/>
      <c r="D90" s="313"/>
      <c r="E90" s="178"/>
      <c r="F90" s="178"/>
      <c r="G90" s="178"/>
      <c r="H90" s="178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328"/>
      <c r="AA90" s="115"/>
      <c r="AB90" s="115"/>
      <c r="AC90" s="115"/>
      <c r="AD90" s="115"/>
      <c r="AE90" s="115"/>
      <c r="AF90" s="131"/>
      <c r="AG90" s="131"/>
      <c r="AH90" s="115"/>
      <c r="AI90" s="350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363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363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363"/>
      <c r="DQ90" s="210"/>
      <c r="DR90" s="211"/>
      <c r="DS90" s="211"/>
      <c r="DT90" s="211"/>
      <c r="DU90" s="211"/>
      <c r="DV90" s="212"/>
      <c r="DW90" s="210"/>
      <c r="DX90" s="211"/>
      <c r="DY90" s="211"/>
      <c r="DZ90" s="211"/>
      <c r="EA90" s="211"/>
      <c r="EB90" s="212"/>
      <c r="EC90" s="210"/>
      <c r="ED90" s="211"/>
      <c r="EE90" s="211"/>
      <c r="EF90" s="212"/>
      <c r="EG90" s="210"/>
      <c r="EH90" s="212"/>
      <c r="EI90" s="210"/>
      <c r="EJ90" s="211"/>
      <c r="EK90" s="211"/>
      <c r="EL90" s="211"/>
      <c r="EM90" s="211"/>
      <c r="EN90" s="452"/>
      <c r="EO90" s="363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72"/>
      <c r="FB90" s="129"/>
      <c r="FC90" s="129"/>
      <c r="FD90" s="129"/>
      <c r="FE90" s="129"/>
      <c r="FF90" s="129"/>
      <c r="FG90" s="129"/>
      <c r="FH90" s="129"/>
      <c r="FI90" s="129"/>
      <c r="FJ90" s="129"/>
      <c r="FK90" s="129"/>
      <c r="FL90" s="138"/>
      <c r="FM90" s="108"/>
      <c r="FN90" s="138"/>
      <c r="FO90" s="138"/>
      <c r="FP90" s="138"/>
      <c r="FQ90" s="618"/>
      <c r="FR90" s="139"/>
      <c r="FS90" s="165"/>
      <c r="FT90" s="414"/>
      <c r="FU90" s="180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</row>
    <row r="91" spans="1:377" s="12" customFormat="1" ht="35.25" hidden="1" customHeight="1" x14ac:dyDescent="0.5">
      <c r="A91" s="32" t="s">
        <v>48</v>
      </c>
      <c r="B91" s="33">
        <v>46139</v>
      </c>
      <c r="C91" s="33" t="s">
        <v>49</v>
      </c>
      <c r="D91" s="313"/>
      <c r="E91" s="149"/>
      <c r="F91" s="149"/>
      <c r="G91" s="149"/>
      <c r="H91" s="111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328"/>
      <c r="AA91" s="115"/>
      <c r="AB91" s="115"/>
      <c r="AC91" s="115"/>
      <c r="AD91" s="115"/>
      <c r="AE91" s="115"/>
      <c r="AF91" s="131"/>
      <c r="AG91" s="131"/>
      <c r="AH91" s="115"/>
      <c r="AI91" s="350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  <c r="BT91" s="138"/>
      <c r="BU91" s="138"/>
      <c r="BV91" s="138"/>
      <c r="BW91" s="138"/>
      <c r="BX91" s="138"/>
      <c r="BY91" s="363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363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363"/>
      <c r="DQ91" s="74"/>
      <c r="DR91" s="68"/>
      <c r="DS91" s="68"/>
      <c r="DT91" s="68"/>
      <c r="DU91" s="68"/>
      <c r="DV91" s="69"/>
      <c r="DW91" s="74"/>
      <c r="DX91" s="68"/>
      <c r="DY91" s="68"/>
      <c r="DZ91" s="68"/>
      <c r="EA91" s="68"/>
      <c r="EB91" s="69"/>
      <c r="EC91" s="74"/>
      <c r="ED91" s="68"/>
      <c r="EE91" s="68"/>
      <c r="EF91" s="68"/>
      <c r="EG91" s="68"/>
      <c r="EH91" s="69"/>
      <c r="EI91" s="74"/>
      <c r="EJ91" s="68"/>
      <c r="EK91" s="68"/>
      <c r="EL91" s="68"/>
      <c r="EM91" s="68"/>
      <c r="EN91" s="75"/>
      <c r="EO91" s="363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72"/>
      <c r="FB91" s="129"/>
      <c r="FC91" s="129"/>
      <c r="FD91" s="129"/>
      <c r="FE91" s="129"/>
      <c r="FF91" s="129"/>
      <c r="FG91" s="129"/>
      <c r="FH91" s="129"/>
      <c r="FI91" s="129"/>
      <c r="FJ91" s="129"/>
      <c r="FK91" s="129"/>
      <c r="FL91" s="138"/>
      <c r="FM91" s="108"/>
      <c r="FN91" s="138"/>
      <c r="FO91" s="138"/>
      <c r="FP91" s="138"/>
      <c r="FQ91" s="618"/>
      <c r="FR91" s="139"/>
      <c r="FS91" s="165"/>
      <c r="FT91" s="414"/>
      <c r="FU91" s="180"/>
      <c r="FV91" s="48">
        <f t="shared" ref="FV91:GE100" si="204">COUNTIF($E91:$FS91,FV$4)</f>
        <v>0</v>
      </c>
      <c r="FW91" s="48">
        <f t="shared" si="204"/>
        <v>0</v>
      </c>
      <c r="FX91" s="48">
        <f t="shared" si="204"/>
        <v>0</v>
      </c>
      <c r="FY91" s="48">
        <f t="shared" si="204"/>
        <v>0</v>
      </c>
      <c r="FZ91" s="48">
        <f t="shared" si="204"/>
        <v>0</v>
      </c>
      <c r="GA91" s="48">
        <f t="shared" si="204"/>
        <v>0</v>
      </c>
      <c r="GB91" s="48">
        <f t="shared" si="204"/>
        <v>0</v>
      </c>
      <c r="GC91" s="48">
        <f t="shared" si="204"/>
        <v>0</v>
      </c>
      <c r="GD91" s="48">
        <f t="shared" si="204"/>
        <v>0</v>
      </c>
      <c r="GE91" s="48">
        <f t="shared" si="204"/>
        <v>0</v>
      </c>
      <c r="GF91" s="48">
        <f t="shared" ref="GF91:GO100" si="205">COUNTIF($E91:$FS91,GF$4)</f>
        <v>0</v>
      </c>
      <c r="GG91" s="48">
        <f t="shared" si="205"/>
        <v>0</v>
      </c>
      <c r="GH91" s="48">
        <f t="shared" si="205"/>
        <v>0</v>
      </c>
      <c r="GI91" s="48">
        <f t="shared" si="205"/>
        <v>0</v>
      </c>
      <c r="GJ91" s="48">
        <f t="shared" si="205"/>
        <v>0</v>
      </c>
      <c r="GK91" s="48">
        <f t="shared" si="205"/>
        <v>0</v>
      </c>
      <c r="GL91" s="48">
        <f t="shared" si="205"/>
        <v>0</v>
      </c>
      <c r="GM91" s="48">
        <f t="shared" si="205"/>
        <v>0</v>
      </c>
      <c r="GN91" s="48">
        <f t="shared" si="205"/>
        <v>0</v>
      </c>
      <c r="GO91" s="48">
        <f t="shared" si="205"/>
        <v>0</v>
      </c>
      <c r="GP91" s="48">
        <f t="shared" ref="GP91:GY100" si="206">COUNTIF($E91:$FS91,GP$4)</f>
        <v>0</v>
      </c>
      <c r="GQ91" s="48">
        <f t="shared" si="206"/>
        <v>0</v>
      </c>
      <c r="GR91" s="48">
        <f t="shared" si="206"/>
        <v>0</v>
      </c>
      <c r="GS91" s="48">
        <f t="shared" si="206"/>
        <v>0</v>
      </c>
      <c r="GT91" s="48">
        <f t="shared" si="206"/>
        <v>0</v>
      </c>
      <c r="GU91" s="48">
        <f t="shared" si="206"/>
        <v>0</v>
      </c>
      <c r="GV91" s="48">
        <f t="shared" si="206"/>
        <v>0</v>
      </c>
      <c r="GW91" s="48">
        <f t="shared" si="206"/>
        <v>0</v>
      </c>
      <c r="GX91" s="48">
        <f t="shared" si="206"/>
        <v>0</v>
      </c>
      <c r="GY91" s="48">
        <f t="shared" si="206"/>
        <v>0</v>
      </c>
      <c r="GZ91" s="48">
        <f t="shared" ref="GZ91:HI100" si="207">COUNTIF($E91:$FS91,GZ$4)</f>
        <v>0</v>
      </c>
      <c r="HA91" s="48">
        <f t="shared" si="207"/>
        <v>0</v>
      </c>
      <c r="HB91" s="48">
        <f t="shared" si="207"/>
        <v>0</v>
      </c>
      <c r="HC91" s="48">
        <f t="shared" si="207"/>
        <v>0</v>
      </c>
      <c r="HD91" s="48">
        <f t="shared" si="207"/>
        <v>0</v>
      </c>
      <c r="HE91" s="48">
        <f t="shared" si="207"/>
        <v>0</v>
      </c>
      <c r="HF91" s="48">
        <f t="shared" si="207"/>
        <v>0</v>
      </c>
      <c r="HG91" s="48">
        <f t="shared" si="207"/>
        <v>0</v>
      </c>
      <c r="HH91" s="48">
        <f t="shared" si="207"/>
        <v>0</v>
      </c>
      <c r="HI91" s="48">
        <f t="shared" si="207"/>
        <v>0</v>
      </c>
      <c r="HJ91" s="48">
        <f t="shared" ref="HJ91:HS100" si="208">COUNTIF($E91:$FS91,HJ$4)</f>
        <v>0</v>
      </c>
      <c r="HK91" s="48">
        <f t="shared" si="208"/>
        <v>0</v>
      </c>
      <c r="HL91" s="48">
        <f t="shared" si="208"/>
        <v>0</v>
      </c>
      <c r="HM91" s="48">
        <f t="shared" si="208"/>
        <v>0</v>
      </c>
      <c r="HN91" s="48">
        <f t="shared" si="208"/>
        <v>0</v>
      </c>
      <c r="HO91" s="48">
        <f t="shared" si="208"/>
        <v>0</v>
      </c>
      <c r="HP91" s="48">
        <f t="shared" si="208"/>
        <v>0</v>
      </c>
      <c r="HQ91" s="48">
        <f t="shared" si="208"/>
        <v>0</v>
      </c>
      <c r="HR91" s="48">
        <f t="shared" si="208"/>
        <v>0</v>
      </c>
      <c r="HS91" s="48">
        <f t="shared" si="208"/>
        <v>0</v>
      </c>
      <c r="HT91" s="48">
        <f t="shared" ref="HT91:IC100" si="209">COUNTIF($E91:$FS91,HT$4)</f>
        <v>0</v>
      </c>
      <c r="HU91" s="48">
        <f t="shared" si="209"/>
        <v>0</v>
      </c>
      <c r="HV91" s="48">
        <f t="shared" si="209"/>
        <v>0</v>
      </c>
      <c r="HW91" s="48">
        <f t="shared" si="209"/>
        <v>0</v>
      </c>
      <c r="HX91" s="48">
        <f t="shared" si="209"/>
        <v>0</v>
      </c>
      <c r="HY91" s="48">
        <f t="shared" si="209"/>
        <v>0</v>
      </c>
      <c r="HZ91" s="48">
        <f t="shared" si="209"/>
        <v>0</v>
      </c>
      <c r="IA91" s="48">
        <f t="shared" si="209"/>
        <v>0</v>
      </c>
      <c r="IB91" s="48">
        <f t="shared" si="209"/>
        <v>0</v>
      </c>
      <c r="IC91" s="48">
        <f t="shared" si="209"/>
        <v>0</v>
      </c>
      <c r="ID91" s="48">
        <f t="shared" ref="ID91:IM100" si="210">COUNTIF($E91:$FS91,ID$4)</f>
        <v>0</v>
      </c>
      <c r="IE91" s="48">
        <f t="shared" si="210"/>
        <v>0</v>
      </c>
      <c r="IF91" s="48">
        <f t="shared" si="210"/>
        <v>0</v>
      </c>
      <c r="IG91" s="48">
        <f t="shared" si="210"/>
        <v>0</v>
      </c>
      <c r="IH91" s="48">
        <f t="shared" si="210"/>
        <v>0</v>
      </c>
      <c r="II91" s="48">
        <f t="shared" si="210"/>
        <v>0</v>
      </c>
      <c r="IJ91" s="48">
        <f t="shared" si="210"/>
        <v>0</v>
      </c>
      <c r="IK91" s="48">
        <f t="shared" si="210"/>
        <v>0</v>
      </c>
      <c r="IL91" s="48">
        <f t="shared" si="210"/>
        <v>0</v>
      </c>
      <c r="IM91" s="48">
        <f t="shared" si="210"/>
        <v>0</v>
      </c>
      <c r="IN91" s="48">
        <f t="shared" ref="IN91:IY100" si="211">COUNTIF($E91:$FS91,IN$4)</f>
        <v>0</v>
      </c>
      <c r="IO91" s="48">
        <f t="shared" si="211"/>
        <v>0</v>
      </c>
      <c r="IP91" s="48">
        <f t="shared" si="211"/>
        <v>0</v>
      </c>
      <c r="IQ91" s="48">
        <f t="shared" si="211"/>
        <v>0</v>
      </c>
      <c r="IR91" s="48">
        <f t="shared" si="211"/>
        <v>0</v>
      </c>
      <c r="IS91" s="48">
        <f t="shared" si="211"/>
        <v>0</v>
      </c>
      <c r="IT91" s="48">
        <f t="shared" si="211"/>
        <v>0</v>
      </c>
      <c r="IU91" s="48">
        <f t="shared" si="211"/>
        <v>0</v>
      </c>
      <c r="IV91" s="48">
        <f t="shared" si="211"/>
        <v>0</v>
      </c>
      <c r="IW91" s="48">
        <f t="shared" si="211"/>
        <v>0</v>
      </c>
      <c r="IX91" s="48">
        <f t="shared" si="211"/>
        <v>0</v>
      </c>
      <c r="IY91" s="48">
        <f t="shared" si="211"/>
        <v>0</v>
      </c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</row>
    <row r="92" spans="1:377" s="11" customFormat="1" ht="35.25" hidden="1" customHeight="1" x14ac:dyDescent="0.5">
      <c r="A92" s="32"/>
      <c r="B92" s="33"/>
      <c r="C92" s="33" t="s">
        <v>50</v>
      </c>
      <c r="D92" s="313"/>
      <c r="E92" s="149"/>
      <c r="F92" s="149"/>
      <c r="G92" s="149"/>
      <c r="H92" s="111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328"/>
      <c r="AA92" s="115"/>
      <c r="AB92" s="115"/>
      <c r="AC92" s="115"/>
      <c r="AD92" s="115"/>
      <c r="AE92" s="115"/>
      <c r="AF92" s="131"/>
      <c r="AG92" s="131"/>
      <c r="AH92" s="115"/>
      <c r="AI92" s="350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  <c r="BT92" s="138"/>
      <c r="BU92" s="138"/>
      <c r="BV92" s="138"/>
      <c r="BW92" s="138"/>
      <c r="BX92" s="138"/>
      <c r="BY92" s="363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363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363"/>
      <c r="DQ92" s="74"/>
      <c r="DR92" s="68"/>
      <c r="DS92" s="68"/>
      <c r="DT92" s="68"/>
      <c r="DU92" s="68"/>
      <c r="DV92" s="69"/>
      <c r="DW92" s="74"/>
      <c r="DX92" s="68"/>
      <c r="DY92" s="68"/>
      <c r="DZ92" s="68"/>
      <c r="EA92" s="68"/>
      <c r="EB92" s="69"/>
      <c r="EC92" s="74"/>
      <c r="ED92" s="68"/>
      <c r="EE92" s="68"/>
      <c r="EF92" s="68"/>
      <c r="EG92" s="68"/>
      <c r="EH92" s="69"/>
      <c r="EI92" s="74"/>
      <c r="EJ92" s="68"/>
      <c r="EK92" s="68"/>
      <c r="EL92" s="68"/>
      <c r="EM92" s="68"/>
      <c r="EN92" s="75"/>
      <c r="EO92" s="363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72"/>
      <c r="FB92" s="129"/>
      <c r="FC92" s="129"/>
      <c r="FD92" s="129"/>
      <c r="FE92" s="129"/>
      <c r="FF92" s="129"/>
      <c r="FG92" s="129"/>
      <c r="FH92" s="129"/>
      <c r="FI92" s="129"/>
      <c r="FJ92" s="129"/>
      <c r="FK92" s="129"/>
      <c r="FL92" s="138"/>
      <c r="FM92" s="108"/>
      <c r="FN92" s="138"/>
      <c r="FO92" s="138"/>
      <c r="FP92" s="138"/>
      <c r="FQ92" s="618"/>
      <c r="FR92" s="139"/>
      <c r="FS92" s="165"/>
      <c r="FT92" s="414"/>
      <c r="FU92" s="180"/>
      <c r="FV92" s="48">
        <f t="shared" si="204"/>
        <v>0</v>
      </c>
      <c r="FW92" s="48">
        <f t="shared" si="204"/>
        <v>0</v>
      </c>
      <c r="FX92" s="48">
        <f t="shared" si="204"/>
        <v>0</v>
      </c>
      <c r="FY92" s="48">
        <f t="shared" si="204"/>
        <v>0</v>
      </c>
      <c r="FZ92" s="48">
        <f t="shared" si="204"/>
        <v>0</v>
      </c>
      <c r="GA92" s="48">
        <f t="shared" si="204"/>
        <v>0</v>
      </c>
      <c r="GB92" s="48">
        <f t="shared" si="204"/>
        <v>0</v>
      </c>
      <c r="GC92" s="48">
        <f t="shared" si="204"/>
        <v>0</v>
      </c>
      <c r="GD92" s="48">
        <f t="shared" si="204"/>
        <v>0</v>
      </c>
      <c r="GE92" s="48">
        <f t="shared" si="204"/>
        <v>0</v>
      </c>
      <c r="GF92" s="48">
        <f t="shared" si="205"/>
        <v>0</v>
      </c>
      <c r="GG92" s="48">
        <f t="shared" si="205"/>
        <v>0</v>
      </c>
      <c r="GH92" s="48">
        <f t="shared" si="205"/>
        <v>0</v>
      </c>
      <c r="GI92" s="48">
        <f t="shared" si="205"/>
        <v>0</v>
      </c>
      <c r="GJ92" s="48">
        <f t="shared" si="205"/>
        <v>0</v>
      </c>
      <c r="GK92" s="48">
        <f t="shared" si="205"/>
        <v>0</v>
      </c>
      <c r="GL92" s="48">
        <f t="shared" si="205"/>
        <v>0</v>
      </c>
      <c r="GM92" s="48">
        <f t="shared" si="205"/>
        <v>0</v>
      </c>
      <c r="GN92" s="48">
        <f t="shared" si="205"/>
        <v>0</v>
      </c>
      <c r="GO92" s="48">
        <f t="shared" si="205"/>
        <v>0</v>
      </c>
      <c r="GP92" s="48">
        <f t="shared" si="206"/>
        <v>0</v>
      </c>
      <c r="GQ92" s="48">
        <f t="shared" si="206"/>
        <v>0</v>
      </c>
      <c r="GR92" s="48">
        <f t="shared" si="206"/>
        <v>0</v>
      </c>
      <c r="GS92" s="48">
        <f t="shared" si="206"/>
        <v>0</v>
      </c>
      <c r="GT92" s="48">
        <f t="shared" si="206"/>
        <v>0</v>
      </c>
      <c r="GU92" s="48">
        <f t="shared" si="206"/>
        <v>0</v>
      </c>
      <c r="GV92" s="48">
        <f t="shared" si="206"/>
        <v>0</v>
      </c>
      <c r="GW92" s="48">
        <f t="shared" si="206"/>
        <v>0</v>
      </c>
      <c r="GX92" s="48">
        <f t="shared" si="206"/>
        <v>0</v>
      </c>
      <c r="GY92" s="48">
        <f t="shared" si="206"/>
        <v>0</v>
      </c>
      <c r="GZ92" s="48">
        <f t="shared" si="207"/>
        <v>0</v>
      </c>
      <c r="HA92" s="48">
        <f t="shared" si="207"/>
        <v>0</v>
      </c>
      <c r="HB92" s="48">
        <f t="shared" si="207"/>
        <v>0</v>
      </c>
      <c r="HC92" s="48">
        <f t="shared" si="207"/>
        <v>0</v>
      </c>
      <c r="HD92" s="48">
        <f t="shared" si="207"/>
        <v>0</v>
      </c>
      <c r="HE92" s="48">
        <f t="shared" si="207"/>
        <v>0</v>
      </c>
      <c r="HF92" s="48">
        <f t="shared" si="207"/>
        <v>0</v>
      </c>
      <c r="HG92" s="48">
        <f t="shared" si="207"/>
        <v>0</v>
      </c>
      <c r="HH92" s="48">
        <f t="shared" si="207"/>
        <v>0</v>
      </c>
      <c r="HI92" s="48">
        <f t="shared" si="207"/>
        <v>0</v>
      </c>
      <c r="HJ92" s="48">
        <f t="shared" si="208"/>
        <v>0</v>
      </c>
      <c r="HK92" s="48">
        <f t="shared" si="208"/>
        <v>0</v>
      </c>
      <c r="HL92" s="48">
        <f t="shared" si="208"/>
        <v>0</v>
      </c>
      <c r="HM92" s="48">
        <f t="shared" si="208"/>
        <v>0</v>
      </c>
      <c r="HN92" s="48">
        <f t="shared" si="208"/>
        <v>0</v>
      </c>
      <c r="HO92" s="48">
        <f t="shared" si="208"/>
        <v>0</v>
      </c>
      <c r="HP92" s="48">
        <f t="shared" si="208"/>
        <v>0</v>
      </c>
      <c r="HQ92" s="48">
        <f t="shared" si="208"/>
        <v>0</v>
      </c>
      <c r="HR92" s="48">
        <f t="shared" si="208"/>
        <v>0</v>
      </c>
      <c r="HS92" s="48">
        <f t="shared" si="208"/>
        <v>0</v>
      </c>
      <c r="HT92" s="48">
        <f t="shared" si="209"/>
        <v>0</v>
      </c>
      <c r="HU92" s="48">
        <f t="shared" si="209"/>
        <v>0</v>
      </c>
      <c r="HV92" s="48">
        <f t="shared" si="209"/>
        <v>0</v>
      </c>
      <c r="HW92" s="48">
        <f t="shared" si="209"/>
        <v>0</v>
      </c>
      <c r="HX92" s="48">
        <f t="shared" si="209"/>
        <v>0</v>
      </c>
      <c r="HY92" s="48">
        <f t="shared" si="209"/>
        <v>0</v>
      </c>
      <c r="HZ92" s="48">
        <f t="shared" si="209"/>
        <v>0</v>
      </c>
      <c r="IA92" s="48">
        <f t="shared" si="209"/>
        <v>0</v>
      </c>
      <c r="IB92" s="48">
        <f t="shared" si="209"/>
        <v>0</v>
      </c>
      <c r="IC92" s="48">
        <f t="shared" si="209"/>
        <v>0</v>
      </c>
      <c r="ID92" s="48">
        <f t="shared" si="210"/>
        <v>0</v>
      </c>
      <c r="IE92" s="48">
        <f t="shared" si="210"/>
        <v>0</v>
      </c>
      <c r="IF92" s="48">
        <f t="shared" si="210"/>
        <v>0</v>
      </c>
      <c r="IG92" s="48">
        <f t="shared" si="210"/>
        <v>0</v>
      </c>
      <c r="IH92" s="48">
        <f t="shared" si="210"/>
        <v>0</v>
      </c>
      <c r="II92" s="48">
        <f t="shared" si="210"/>
        <v>0</v>
      </c>
      <c r="IJ92" s="48">
        <f t="shared" si="210"/>
        <v>0</v>
      </c>
      <c r="IK92" s="48">
        <f t="shared" si="210"/>
        <v>0</v>
      </c>
      <c r="IL92" s="48">
        <f t="shared" si="210"/>
        <v>0</v>
      </c>
      <c r="IM92" s="48">
        <f t="shared" si="210"/>
        <v>0</v>
      </c>
      <c r="IN92" s="48">
        <f t="shared" si="211"/>
        <v>0</v>
      </c>
      <c r="IO92" s="48">
        <f t="shared" si="211"/>
        <v>0</v>
      </c>
      <c r="IP92" s="48">
        <f t="shared" si="211"/>
        <v>0</v>
      </c>
      <c r="IQ92" s="48">
        <f t="shared" si="211"/>
        <v>0</v>
      </c>
      <c r="IR92" s="48">
        <f t="shared" si="211"/>
        <v>0</v>
      </c>
      <c r="IS92" s="48">
        <f t="shared" si="211"/>
        <v>0</v>
      </c>
      <c r="IT92" s="48">
        <f t="shared" si="211"/>
        <v>0</v>
      </c>
      <c r="IU92" s="48">
        <f t="shared" si="211"/>
        <v>0</v>
      </c>
      <c r="IV92" s="48">
        <f t="shared" si="211"/>
        <v>0</v>
      </c>
      <c r="IW92" s="48">
        <f t="shared" si="211"/>
        <v>0</v>
      </c>
      <c r="IX92" s="48">
        <f t="shared" si="211"/>
        <v>0</v>
      </c>
      <c r="IY92" s="48">
        <f t="shared" si="211"/>
        <v>0</v>
      </c>
    </row>
    <row r="93" spans="1:377" s="12" customFormat="1" ht="48" hidden="1" customHeight="1" x14ac:dyDescent="0.55000000000000004">
      <c r="A93" s="32" t="s">
        <v>51</v>
      </c>
      <c r="B93" s="33">
        <v>46140</v>
      </c>
      <c r="C93" s="33" t="s">
        <v>49</v>
      </c>
      <c r="D93" s="313"/>
      <c r="E93" s="178"/>
      <c r="F93" s="178"/>
      <c r="G93" s="178"/>
      <c r="H93" s="178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328"/>
      <c r="AA93" s="115"/>
      <c r="AB93" s="115"/>
      <c r="AC93" s="115"/>
      <c r="AD93" s="115"/>
      <c r="AE93" s="115"/>
      <c r="AF93" s="131"/>
      <c r="AG93" s="131"/>
      <c r="AH93" s="151"/>
      <c r="AI93" s="350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  <c r="BV93" s="138"/>
      <c r="BW93" s="138"/>
      <c r="BX93" s="138"/>
      <c r="BY93" s="363"/>
      <c r="BZ93" s="181"/>
      <c r="CA93" s="181"/>
      <c r="CB93" s="181"/>
      <c r="CC93" s="181"/>
      <c r="CD93" s="181"/>
      <c r="CE93" s="181"/>
      <c r="CF93" s="181"/>
      <c r="CG93" s="181"/>
      <c r="CH93" s="181"/>
      <c r="CI93" s="181"/>
      <c r="CJ93" s="181"/>
      <c r="CK93" s="181"/>
      <c r="CL93" s="181"/>
      <c r="CM93" s="181"/>
      <c r="CN93" s="181"/>
      <c r="CO93" s="181"/>
      <c r="CP93" s="181"/>
      <c r="CQ93" s="181"/>
      <c r="CR93" s="181"/>
      <c r="CS93" s="181"/>
      <c r="CT93" s="181"/>
      <c r="CU93" s="181"/>
      <c r="CV93" s="181"/>
      <c r="CW93" s="181"/>
      <c r="CX93" s="181"/>
      <c r="CY93" s="397"/>
      <c r="CZ93" s="181"/>
      <c r="DA93" s="181"/>
      <c r="DB93" s="181"/>
      <c r="DC93" s="181"/>
      <c r="DD93" s="181"/>
      <c r="DE93" s="181"/>
      <c r="DF93" s="181"/>
      <c r="DG93" s="181"/>
      <c r="DH93" s="181"/>
      <c r="DI93" s="181"/>
      <c r="DJ93" s="181"/>
      <c r="DK93" s="181"/>
      <c r="DL93" s="181"/>
      <c r="DM93" s="181"/>
      <c r="DN93" s="181"/>
      <c r="DO93" s="181"/>
      <c r="DP93" s="397"/>
      <c r="DQ93" s="182"/>
      <c r="DR93" s="181"/>
      <c r="DS93" s="181"/>
      <c r="DT93" s="181"/>
      <c r="DU93" s="181"/>
      <c r="DV93" s="183"/>
      <c r="DW93" s="182"/>
      <c r="DX93" s="181"/>
      <c r="DY93" s="181"/>
      <c r="DZ93" s="181"/>
      <c r="EA93" s="181"/>
      <c r="EB93" s="183"/>
      <c r="EC93" s="182"/>
      <c r="ED93" s="181"/>
      <c r="EE93" s="181"/>
      <c r="EF93" s="181"/>
      <c r="EG93" s="181"/>
      <c r="EH93" s="183"/>
      <c r="EI93" s="182"/>
      <c r="EJ93" s="181"/>
      <c r="EK93" s="181"/>
      <c r="EL93" s="181"/>
      <c r="EM93" s="181"/>
      <c r="EN93" s="184"/>
      <c r="EO93" s="397"/>
      <c r="EP93" s="181"/>
      <c r="EQ93" s="181"/>
      <c r="ER93" s="181"/>
      <c r="ES93" s="181"/>
      <c r="ET93" s="181"/>
      <c r="EU93" s="181"/>
      <c r="EV93" s="181"/>
      <c r="EW93" s="181"/>
      <c r="EX93" s="181"/>
      <c r="EY93" s="181"/>
      <c r="EZ93" s="181"/>
      <c r="FA93" s="676"/>
      <c r="FB93" s="129"/>
      <c r="FC93" s="129"/>
      <c r="FD93" s="129"/>
      <c r="FE93" s="129"/>
      <c r="FF93" s="129"/>
      <c r="FG93" s="129"/>
      <c r="FH93" s="129"/>
      <c r="FI93" s="129"/>
      <c r="FJ93" s="129"/>
      <c r="FK93" s="129"/>
      <c r="FL93" s="138"/>
      <c r="FM93" s="108"/>
      <c r="FN93" s="108"/>
      <c r="FO93" s="108"/>
      <c r="FP93" s="108"/>
      <c r="FQ93" s="621"/>
      <c r="FR93" s="139"/>
      <c r="FS93" s="165"/>
      <c r="FT93" s="414"/>
      <c r="FU93" s="180"/>
      <c r="FV93" s="48">
        <f t="shared" si="204"/>
        <v>0</v>
      </c>
      <c r="FW93" s="48">
        <f t="shared" si="204"/>
        <v>0</v>
      </c>
      <c r="FX93" s="48">
        <f t="shared" si="204"/>
        <v>0</v>
      </c>
      <c r="FY93" s="48">
        <f t="shared" si="204"/>
        <v>0</v>
      </c>
      <c r="FZ93" s="48">
        <f t="shared" si="204"/>
        <v>0</v>
      </c>
      <c r="GA93" s="48">
        <f t="shared" si="204"/>
        <v>0</v>
      </c>
      <c r="GB93" s="48">
        <f t="shared" si="204"/>
        <v>0</v>
      </c>
      <c r="GC93" s="48">
        <f t="shared" si="204"/>
        <v>0</v>
      </c>
      <c r="GD93" s="48">
        <f t="shared" si="204"/>
        <v>0</v>
      </c>
      <c r="GE93" s="48">
        <f t="shared" si="204"/>
        <v>0</v>
      </c>
      <c r="GF93" s="48">
        <f t="shared" si="205"/>
        <v>0</v>
      </c>
      <c r="GG93" s="48">
        <f t="shared" si="205"/>
        <v>0</v>
      </c>
      <c r="GH93" s="48">
        <f t="shared" si="205"/>
        <v>0</v>
      </c>
      <c r="GI93" s="48">
        <f t="shared" si="205"/>
        <v>0</v>
      </c>
      <c r="GJ93" s="48">
        <f t="shared" si="205"/>
        <v>0</v>
      </c>
      <c r="GK93" s="48">
        <f t="shared" si="205"/>
        <v>0</v>
      </c>
      <c r="GL93" s="48">
        <f t="shared" si="205"/>
        <v>0</v>
      </c>
      <c r="GM93" s="48">
        <f t="shared" si="205"/>
        <v>0</v>
      </c>
      <c r="GN93" s="48">
        <f t="shared" si="205"/>
        <v>0</v>
      </c>
      <c r="GO93" s="48">
        <f t="shared" si="205"/>
        <v>0</v>
      </c>
      <c r="GP93" s="48">
        <f t="shared" si="206"/>
        <v>0</v>
      </c>
      <c r="GQ93" s="48">
        <f t="shared" si="206"/>
        <v>0</v>
      </c>
      <c r="GR93" s="48">
        <f t="shared" si="206"/>
        <v>0</v>
      </c>
      <c r="GS93" s="48">
        <f t="shared" si="206"/>
        <v>0</v>
      </c>
      <c r="GT93" s="48">
        <f t="shared" si="206"/>
        <v>0</v>
      </c>
      <c r="GU93" s="48">
        <f t="shared" si="206"/>
        <v>0</v>
      </c>
      <c r="GV93" s="48">
        <f t="shared" si="206"/>
        <v>0</v>
      </c>
      <c r="GW93" s="48">
        <f t="shared" si="206"/>
        <v>0</v>
      </c>
      <c r="GX93" s="48">
        <f t="shared" si="206"/>
        <v>0</v>
      </c>
      <c r="GY93" s="48">
        <f t="shared" si="206"/>
        <v>0</v>
      </c>
      <c r="GZ93" s="48">
        <f t="shared" si="207"/>
        <v>0</v>
      </c>
      <c r="HA93" s="48">
        <f t="shared" si="207"/>
        <v>0</v>
      </c>
      <c r="HB93" s="48">
        <f t="shared" si="207"/>
        <v>0</v>
      </c>
      <c r="HC93" s="48">
        <f t="shared" si="207"/>
        <v>0</v>
      </c>
      <c r="HD93" s="48">
        <f t="shared" si="207"/>
        <v>0</v>
      </c>
      <c r="HE93" s="48">
        <f t="shared" si="207"/>
        <v>0</v>
      </c>
      <c r="HF93" s="48">
        <f t="shared" si="207"/>
        <v>0</v>
      </c>
      <c r="HG93" s="48">
        <f t="shared" si="207"/>
        <v>0</v>
      </c>
      <c r="HH93" s="48">
        <f t="shared" si="207"/>
        <v>0</v>
      </c>
      <c r="HI93" s="48">
        <f t="shared" si="207"/>
        <v>0</v>
      </c>
      <c r="HJ93" s="48">
        <f t="shared" si="208"/>
        <v>0</v>
      </c>
      <c r="HK93" s="48">
        <f t="shared" si="208"/>
        <v>0</v>
      </c>
      <c r="HL93" s="48">
        <f t="shared" si="208"/>
        <v>0</v>
      </c>
      <c r="HM93" s="48">
        <f t="shared" si="208"/>
        <v>0</v>
      </c>
      <c r="HN93" s="48">
        <f t="shared" si="208"/>
        <v>0</v>
      </c>
      <c r="HO93" s="48">
        <f t="shared" si="208"/>
        <v>0</v>
      </c>
      <c r="HP93" s="48">
        <f t="shared" si="208"/>
        <v>0</v>
      </c>
      <c r="HQ93" s="48">
        <f t="shared" si="208"/>
        <v>0</v>
      </c>
      <c r="HR93" s="48">
        <f t="shared" si="208"/>
        <v>0</v>
      </c>
      <c r="HS93" s="48">
        <f t="shared" si="208"/>
        <v>0</v>
      </c>
      <c r="HT93" s="48">
        <f t="shared" si="209"/>
        <v>0</v>
      </c>
      <c r="HU93" s="48">
        <f t="shared" si="209"/>
        <v>0</v>
      </c>
      <c r="HV93" s="48">
        <f t="shared" si="209"/>
        <v>0</v>
      </c>
      <c r="HW93" s="48">
        <f t="shared" si="209"/>
        <v>0</v>
      </c>
      <c r="HX93" s="48">
        <f t="shared" si="209"/>
        <v>0</v>
      </c>
      <c r="HY93" s="48">
        <f t="shared" si="209"/>
        <v>0</v>
      </c>
      <c r="HZ93" s="48">
        <f t="shared" si="209"/>
        <v>0</v>
      </c>
      <c r="IA93" s="48">
        <f t="shared" si="209"/>
        <v>0</v>
      </c>
      <c r="IB93" s="48">
        <f t="shared" si="209"/>
        <v>0</v>
      </c>
      <c r="IC93" s="48">
        <f t="shared" si="209"/>
        <v>0</v>
      </c>
      <c r="ID93" s="48">
        <f t="shared" si="210"/>
        <v>0</v>
      </c>
      <c r="IE93" s="48">
        <f t="shared" si="210"/>
        <v>0</v>
      </c>
      <c r="IF93" s="48">
        <f t="shared" si="210"/>
        <v>0</v>
      </c>
      <c r="IG93" s="48">
        <f t="shared" si="210"/>
        <v>0</v>
      </c>
      <c r="IH93" s="48">
        <f t="shared" si="210"/>
        <v>0</v>
      </c>
      <c r="II93" s="48">
        <f t="shared" si="210"/>
        <v>0</v>
      </c>
      <c r="IJ93" s="48">
        <f t="shared" si="210"/>
        <v>0</v>
      </c>
      <c r="IK93" s="48">
        <f t="shared" si="210"/>
        <v>0</v>
      </c>
      <c r="IL93" s="48">
        <f t="shared" si="210"/>
        <v>0</v>
      </c>
      <c r="IM93" s="48">
        <f t="shared" si="210"/>
        <v>0</v>
      </c>
      <c r="IN93" s="48">
        <f t="shared" si="211"/>
        <v>0</v>
      </c>
      <c r="IO93" s="48">
        <f t="shared" si="211"/>
        <v>0</v>
      </c>
      <c r="IP93" s="48">
        <f t="shared" si="211"/>
        <v>0</v>
      </c>
      <c r="IQ93" s="48">
        <f t="shared" si="211"/>
        <v>0</v>
      </c>
      <c r="IR93" s="48">
        <f t="shared" si="211"/>
        <v>0</v>
      </c>
      <c r="IS93" s="48">
        <f t="shared" si="211"/>
        <v>0</v>
      </c>
      <c r="IT93" s="48">
        <f t="shared" si="211"/>
        <v>0</v>
      </c>
      <c r="IU93" s="48">
        <f t="shared" si="211"/>
        <v>0</v>
      </c>
      <c r="IV93" s="48">
        <f t="shared" si="211"/>
        <v>0</v>
      </c>
      <c r="IW93" s="48">
        <f t="shared" si="211"/>
        <v>0</v>
      </c>
      <c r="IX93" s="48">
        <f t="shared" si="211"/>
        <v>0</v>
      </c>
      <c r="IY93" s="48">
        <f t="shared" si="211"/>
        <v>0</v>
      </c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</row>
    <row r="94" spans="1:377" s="11" customFormat="1" ht="48" hidden="1" customHeight="1" x14ac:dyDescent="0.55000000000000004">
      <c r="A94" s="32"/>
      <c r="B94" s="33"/>
      <c r="C94" s="33" t="s">
        <v>50</v>
      </c>
      <c r="D94" s="313"/>
      <c r="E94" s="178"/>
      <c r="F94" s="178"/>
      <c r="G94" s="178"/>
      <c r="H94" s="178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328"/>
      <c r="AA94" s="115"/>
      <c r="AB94" s="115"/>
      <c r="AC94" s="115"/>
      <c r="AD94" s="115"/>
      <c r="AE94" s="115"/>
      <c r="AF94" s="131"/>
      <c r="AG94" s="131"/>
      <c r="AH94" s="151"/>
      <c r="AI94" s="350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  <c r="BT94" s="138"/>
      <c r="BU94" s="138"/>
      <c r="BV94" s="138"/>
      <c r="BW94" s="138"/>
      <c r="BX94" s="138"/>
      <c r="BY94" s="363"/>
      <c r="BZ94" s="181"/>
      <c r="CA94" s="181"/>
      <c r="CB94" s="181"/>
      <c r="CC94" s="181"/>
      <c r="CD94" s="181"/>
      <c r="CE94" s="181"/>
      <c r="CF94" s="181"/>
      <c r="CG94" s="181"/>
      <c r="CH94" s="181"/>
      <c r="CI94" s="181"/>
      <c r="CJ94" s="181"/>
      <c r="CK94" s="181"/>
      <c r="CL94" s="181"/>
      <c r="CM94" s="181"/>
      <c r="CN94" s="181"/>
      <c r="CO94" s="181"/>
      <c r="CP94" s="181"/>
      <c r="CQ94" s="181"/>
      <c r="CR94" s="181"/>
      <c r="CS94" s="181"/>
      <c r="CT94" s="181"/>
      <c r="CU94" s="181"/>
      <c r="CV94" s="181"/>
      <c r="CW94" s="181"/>
      <c r="CX94" s="181"/>
      <c r="CY94" s="397"/>
      <c r="CZ94" s="181"/>
      <c r="DA94" s="181"/>
      <c r="DB94" s="181"/>
      <c r="DC94" s="181"/>
      <c r="DD94" s="181"/>
      <c r="DE94" s="181"/>
      <c r="DF94" s="181"/>
      <c r="DG94" s="181"/>
      <c r="DH94" s="181"/>
      <c r="DI94" s="181"/>
      <c r="DJ94" s="181"/>
      <c r="DK94" s="181"/>
      <c r="DL94" s="181"/>
      <c r="DM94" s="181"/>
      <c r="DN94" s="181"/>
      <c r="DO94" s="181"/>
      <c r="DP94" s="397"/>
      <c r="DQ94" s="182"/>
      <c r="DR94" s="181"/>
      <c r="DS94" s="181"/>
      <c r="DT94" s="181"/>
      <c r="DU94" s="181"/>
      <c r="DV94" s="183"/>
      <c r="DW94" s="182"/>
      <c r="DX94" s="181"/>
      <c r="DY94" s="181"/>
      <c r="DZ94" s="181"/>
      <c r="EA94" s="181"/>
      <c r="EB94" s="183"/>
      <c r="EC94" s="182"/>
      <c r="ED94" s="181"/>
      <c r="EE94" s="181"/>
      <c r="EF94" s="181"/>
      <c r="EG94" s="181"/>
      <c r="EH94" s="183"/>
      <c r="EI94" s="182"/>
      <c r="EJ94" s="181"/>
      <c r="EK94" s="181"/>
      <c r="EL94" s="181"/>
      <c r="EM94" s="181"/>
      <c r="EN94" s="184"/>
      <c r="EO94" s="397"/>
      <c r="EP94" s="181"/>
      <c r="EQ94" s="181"/>
      <c r="ER94" s="181"/>
      <c r="ES94" s="181"/>
      <c r="ET94" s="181"/>
      <c r="EU94" s="181"/>
      <c r="EV94" s="181"/>
      <c r="EW94" s="181"/>
      <c r="EX94" s="181"/>
      <c r="EY94" s="181"/>
      <c r="EZ94" s="181"/>
      <c r="FA94" s="676"/>
      <c r="FB94" s="129"/>
      <c r="FC94" s="129"/>
      <c r="FD94" s="129"/>
      <c r="FE94" s="129"/>
      <c r="FF94" s="129"/>
      <c r="FG94" s="129"/>
      <c r="FH94" s="129"/>
      <c r="FI94" s="129"/>
      <c r="FJ94" s="129"/>
      <c r="FK94" s="129"/>
      <c r="FL94" s="138"/>
      <c r="FM94" s="108"/>
      <c r="FN94" s="108"/>
      <c r="FO94" s="108"/>
      <c r="FP94" s="108"/>
      <c r="FQ94" s="621"/>
      <c r="FR94" s="139"/>
      <c r="FS94" s="165"/>
      <c r="FT94" s="414"/>
      <c r="FU94" s="180"/>
      <c r="FV94" s="48">
        <f t="shared" si="204"/>
        <v>0</v>
      </c>
      <c r="FW94" s="48">
        <f t="shared" si="204"/>
        <v>0</v>
      </c>
      <c r="FX94" s="48">
        <f t="shared" si="204"/>
        <v>0</v>
      </c>
      <c r="FY94" s="48">
        <f t="shared" si="204"/>
        <v>0</v>
      </c>
      <c r="FZ94" s="48">
        <f t="shared" si="204"/>
        <v>0</v>
      </c>
      <c r="GA94" s="48">
        <f t="shared" si="204"/>
        <v>0</v>
      </c>
      <c r="GB94" s="48">
        <f t="shared" si="204"/>
        <v>0</v>
      </c>
      <c r="GC94" s="48">
        <f t="shared" si="204"/>
        <v>0</v>
      </c>
      <c r="GD94" s="48">
        <f t="shared" si="204"/>
        <v>0</v>
      </c>
      <c r="GE94" s="48">
        <f t="shared" si="204"/>
        <v>0</v>
      </c>
      <c r="GF94" s="48">
        <f t="shared" si="205"/>
        <v>0</v>
      </c>
      <c r="GG94" s="48">
        <f t="shared" si="205"/>
        <v>0</v>
      </c>
      <c r="GH94" s="48">
        <f t="shared" si="205"/>
        <v>0</v>
      </c>
      <c r="GI94" s="48">
        <f t="shared" si="205"/>
        <v>0</v>
      </c>
      <c r="GJ94" s="48">
        <f t="shared" si="205"/>
        <v>0</v>
      </c>
      <c r="GK94" s="48">
        <f t="shared" si="205"/>
        <v>0</v>
      </c>
      <c r="GL94" s="48">
        <f t="shared" si="205"/>
        <v>0</v>
      </c>
      <c r="GM94" s="48">
        <f t="shared" si="205"/>
        <v>0</v>
      </c>
      <c r="GN94" s="48">
        <f t="shared" si="205"/>
        <v>0</v>
      </c>
      <c r="GO94" s="48">
        <f t="shared" si="205"/>
        <v>0</v>
      </c>
      <c r="GP94" s="48">
        <f t="shared" si="206"/>
        <v>0</v>
      </c>
      <c r="GQ94" s="48">
        <f t="shared" si="206"/>
        <v>0</v>
      </c>
      <c r="GR94" s="48">
        <f t="shared" si="206"/>
        <v>0</v>
      </c>
      <c r="GS94" s="48">
        <f t="shared" si="206"/>
        <v>0</v>
      </c>
      <c r="GT94" s="48">
        <f t="shared" si="206"/>
        <v>0</v>
      </c>
      <c r="GU94" s="48">
        <f t="shared" si="206"/>
        <v>0</v>
      </c>
      <c r="GV94" s="48">
        <f t="shared" si="206"/>
        <v>0</v>
      </c>
      <c r="GW94" s="48">
        <f t="shared" si="206"/>
        <v>0</v>
      </c>
      <c r="GX94" s="48">
        <f t="shared" si="206"/>
        <v>0</v>
      </c>
      <c r="GY94" s="48">
        <f t="shared" si="206"/>
        <v>0</v>
      </c>
      <c r="GZ94" s="48">
        <f t="shared" si="207"/>
        <v>0</v>
      </c>
      <c r="HA94" s="48">
        <f t="shared" si="207"/>
        <v>0</v>
      </c>
      <c r="HB94" s="48">
        <f t="shared" si="207"/>
        <v>0</v>
      </c>
      <c r="HC94" s="48">
        <f t="shared" si="207"/>
        <v>0</v>
      </c>
      <c r="HD94" s="48">
        <f t="shared" si="207"/>
        <v>0</v>
      </c>
      <c r="HE94" s="48">
        <f t="shared" si="207"/>
        <v>0</v>
      </c>
      <c r="HF94" s="48">
        <f t="shared" si="207"/>
        <v>0</v>
      </c>
      <c r="HG94" s="48">
        <f t="shared" si="207"/>
        <v>0</v>
      </c>
      <c r="HH94" s="48">
        <f t="shared" si="207"/>
        <v>0</v>
      </c>
      <c r="HI94" s="48">
        <f t="shared" si="207"/>
        <v>0</v>
      </c>
      <c r="HJ94" s="48">
        <f t="shared" si="208"/>
        <v>0</v>
      </c>
      <c r="HK94" s="48">
        <f t="shared" si="208"/>
        <v>0</v>
      </c>
      <c r="HL94" s="48">
        <f t="shared" si="208"/>
        <v>0</v>
      </c>
      <c r="HM94" s="48">
        <f t="shared" si="208"/>
        <v>0</v>
      </c>
      <c r="HN94" s="48">
        <f t="shared" si="208"/>
        <v>0</v>
      </c>
      <c r="HO94" s="48">
        <f t="shared" si="208"/>
        <v>0</v>
      </c>
      <c r="HP94" s="48">
        <f t="shared" si="208"/>
        <v>0</v>
      </c>
      <c r="HQ94" s="48">
        <f t="shared" si="208"/>
        <v>0</v>
      </c>
      <c r="HR94" s="48">
        <f t="shared" si="208"/>
        <v>0</v>
      </c>
      <c r="HS94" s="48">
        <f t="shared" si="208"/>
        <v>0</v>
      </c>
      <c r="HT94" s="48">
        <f t="shared" si="209"/>
        <v>0</v>
      </c>
      <c r="HU94" s="48">
        <f t="shared" si="209"/>
        <v>0</v>
      </c>
      <c r="HV94" s="48">
        <f t="shared" si="209"/>
        <v>0</v>
      </c>
      <c r="HW94" s="48">
        <f t="shared" si="209"/>
        <v>0</v>
      </c>
      <c r="HX94" s="48">
        <f t="shared" si="209"/>
        <v>0</v>
      </c>
      <c r="HY94" s="48">
        <f t="shared" si="209"/>
        <v>0</v>
      </c>
      <c r="HZ94" s="48">
        <f t="shared" si="209"/>
        <v>0</v>
      </c>
      <c r="IA94" s="48">
        <f t="shared" si="209"/>
        <v>0</v>
      </c>
      <c r="IB94" s="48">
        <f t="shared" si="209"/>
        <v>0</v>
      </c>
      <c r="IC94" s="48">
        <f t="shared" si="209"/>
        <v>0</v>
      </c>
      <c r="ID94" s="48">
        <f t="shared" si="210"/>
        <v>0</v>
      </c>
      <c r="IE94" s="48">
        <f t="shared" si="210"/>
        <v>0</v>
      </c>
      <c r="IF94" s="48">
        <f t="shared" si="210"/>
        <v>0</v>
      </c>
      <c r="IG94" s="48">
        <f t="shared" si="210"/>
        <v>0</v>
      </c>
      <c r="IH94" s="48">
        <f t="shared" si="210"/>
        <v>0</v>
      </c>
      <c r="II94" s="48">
        <f t="shared" si="210"/>
        <v>0</v>
      </c>
      <c r="IJ94" s="48">
        <f t="shared" si="210"/>
        <v>0</v>
      </c>
      <c r="IK94" s="48">
        <f t="shared" si="210"/>
        <v>0</v>
      </c>
      <c r="IL94" s="48">
        <f t="shared" si="210"/>
        <v>0</v>
      </c>
      <c r="IM94" s="48">
        <f t="shared" si="210"/>
        <v>0</v>
      </c>
      <c r="IN94" s="48">
        <f t="shared" si="211"/>
        <v>0</v>
      </c>
      <c r="IO94" s="48">
        <f t="shared" si="211"/>
        <v>0</v>
      </c>
      <c r="IP94" s="48">
        <f t="shared" si="211"/>
        <v>0</v>
      </c>
      <c r="IQ94" s="48">
        <f t="shared" si="211"/>
        <v>0</v>
      </c>
      <c r="IR94" s="48">
        <f t="shared" si="211"/>
        <v>0</v>
      </c>
      <c r="IS94" s="48">
        <f t="shared" si="211"/>
        <v>0</v>
      </c>
      <c r="IT94" s="48">
        <f t="shared" si="211"/>
        <v>0</v>
      </c>
      <c r="IU94" s="48">
        <f t="shared" si="211"/>
        <v>0</v>
      </c>
      <c r="IV94" s="48">
        <f t="shared" si="211"/>
        <v>0</v>
      </c>
      <c r="IW94" s="48">
        <f t="shared" si="211"/>
        <v>0</v>
      </c>
      <c r="IX94" s="48">
        <f t="shared" si="211"/>
        <v>0</v>
      </c>
      <c r="IY94" s="48">
        <f t="shared" si="211"/>
        <v>0</v>
      </c>
    </row>
    <row r="95" spans="1:377" s="12" customFormat="1" ht="36.6" hidden="1" x14ac:dyDescent="0.5">
      <c r="A95" s="32" t="s">
        <v>52</v>
      </c>
      <c r="B95" s="33">
        <v>46141</v>
      </c>
      <c r="C95" s="33" t="s">
        <v>49</v>
      </c>
      <c r="D95" s="313"/>
      <c r="E95" s="130"/>
      <c r="F95" s="130"/>
      <c r="G95" s="130"/>
      <c r="H95" s="130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328"/>
      <c r="AA95" s="115"/>
      <c r="AB95" s="115"/>
      <c r="AC95" s="115"/>
      <c r="AD95" s="115"/>
      <c r="AE95" s="115"/>
      <c r="AF95" s="131"/>
      <c r="AG95" s="131"/>
      <c r="AH95" s="115"/>
      <c r="AI95" s="350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  <c r="BT95" s="138"/>
      <c r="BU95" s="138"/>
      <c r="BV95" s="138"/>
      <c r="BW95" s="138"/>
      <c r="BX95" s="138"/>
      <c r="BY95" s="363"/>
      <c r="BZ95" s="181"/>
      <c r="CA95" s="181"/>
      <c r="CB95" s="181"/>
      <c r="CC95" s="181"/>
      <c r="CD95" s="181"/>
      <c r="CE95" s="181"/>
      <c r="CF95" s="181"/>
      <c r="CG95" s="181"/>
      <c r="CH95" s="181"/>
      <c r="CI95" s="181"/>
      <c r="CJ95" s="181"/>
      <c r="CK95" s="181"/>
      <c r="CL95" s="181"/>
      <c r="CM95" s="181"/>
      <c r="CN95" s="181"/>
      <c r="CO95" s="181"/>
      <c r="CP95" s="181"/>
      <c r="CQ95" s="181"/>
      <c r="CR95" s="181"/>
      <c r="CS95" s="181"/>
      <c r="CT95" s="181"/>
      <c r="CU95" s="181"/>
      <c r="CV95" s="181"/>
      <c r="CW95" s="181"/>
      <c r="CX95" s="181"/>
      <c r="CY95" s="397"/>
      <c r="CZ95" s="181"/>
      <c r="DA95" s="181"/>
      <c r="DB95" s="181"/>
      <c r="DC95" s="181"/>
      <c r="DD95" s="181"/>
      <c r="DE95" s="181"/>
      <c r="DF95" s="181"/>
      <c r="DG95" s="181"/>
      <c r="DH95" s="181"/>
      <c r="DI95" s="181"/>
      <c r="DJ95" s="181"/>
      <c r="DK95" s="181"/>
      <c r="DL95" s="181"/>
      <c r="DM95" s="181"/>
      <c r="DN95" s="181"/>
      <c r="DO95" s="181"/>
      <c r="DP95" s="397"/>
      <c r="DQ95" s="182"/>
      <c r="DR95" s="181"/>
      <c r="DS95" s="181"/>
      <c r="DT95" s="181"/>
      <c r="DU95" s="181"/>
      <c r="DV95" s="183"/>
      <c r="DW95" s="182"/>
      <c r="DX95" s="181"/>
      <c r="DY95" s="181"/>
      <c r="DZ95" s="181"/>
      <c r="EA95" s="181"/>
      <c r="EB95" s="183"/>
      <c r="EC95" s="182"/>
      <c r="ED95" s="181"/>
      <c r="EE95" s="181"/>
      <c r="EF95" s="181"/>
      <c r="EG95" s="181"/>
      <c r="EH95" s="183"/>
      <c r="EI95" s="182"/>
      <c r="EJ95" s="181"/>
      <c r="EK95" s="181"/>
      <c r="EL95" s="181"/>
      <c r="EM95" s="181"/>
      <c r="EN95" s="184"/>
      <c r="EO95" s="397"/>
      <c r="EP95" s="181"/>
      <c r="EQ95" s="181"/>
      <c r="ER95" s="181"/>
      <c r="ES95" s="181"/>
      <c r="ET95" s="181"/>
      <c r="EU95" s="181"/>
      <c r="EV95" s="181"/>
      <c r="EW95" s="181"/>
      <c r="EX95" s="181"/>
      <c r="EY95" s="181"/>
      <c r="EZ95" s="181"/>
      <c r="FA95" s="676"/>
      <c r="FB95" s="129"/>
      <c r="FC95" s="129"/>
      <c r="FD95" s="129"/>
      <c r="FE95" s="129"/>
      <c r="FF95" s="129"/>
      <c r="FG95" s="129"/>
      <c r="FH95" s="129"/>
      <c r="FI95" s="129"/>
      <c r="FJ95" s="129"/>
      <c r="FK95" s="129"/>
      <c r="FL95" s="138"/>
      <c r="FM95" s="108"/>
      <c r="FN95" s="108"/>
      <c r="FO95" s="108"/>
      <c r="FP95" s="108"/>
      <c r="FQ95" s="621"/>
      <c r="FR95" s="139"/>
      <c r="FS95" s="165"/>
      <c r="FT95" s="414"/>
      <c r="FU95" s="180"/>
      <c r="FV95" s="48">
        <f t="shared" si="204"/>
        <v>0</v>
      </c>
      <c r="FW95" s="48">
        <f t="shared" si="204"/>
        <v>0</v>
      </c>
      <c r="FX95" s="48">
        <f t="shared" si="204"/>
        <v>0</v>
      </c>
      <c r="FY95" s="48">
        <f t="shared" si="204"/>
        <v>0</v>
      </c>
      <c r="FZ95" s="48">
        <f t="shared" si="204"/>
        <v>0</v>
      </c>
      <c r="GA95" s="48">
        <f t="shared" si="204"/>
        <v>0</v>
      </c>
      <c r="GB95" s="48">
        <f t="shared" si="204"/>
        <v>0</v>
      </c>
      <c r="GC95" s="48">
        <f t="shared" si="204"/>
        <v>0</v>
      </c>
      <c r="GD95" s="48">
        <f t="shared" si="204"/>
        <v>0</v>
      </c>
      <c r="GE95" s="48">
        <f t="shared" si="204"/>
        <v>0</v>
      </c>
      <c r="GF95" s="48">
        <f t="shared" si="205"/>
        <v>0</v>
      </c>
      <c r="GG95" s="48">
        <f t="shared" si="205"/>
        <v>0</v>
      </c>
      <c r="GH95" s="48">
        <f t="shared" si="205"/>
        <v>0</v>
      </c>
      <c r="GI95" s="48">
        <f t="shared" si="205"/>
        <v>0</v>
      </c>
      <c r="GJ95" s="48">
        <f t="shared" si="205"/>
        <v>0</v>
      </c>
      <c r="GK95" s="48">
        <f t="shared" si="205"/>
        <v>0</v>
      </c>
      <c r="GL95" s="48">
        <f t="shared" si="205"/>
        <v>0</v>
      </c>
      <c r="GM95" s="48">
        <f t="shared" si="205"/>
        <v>0</v>
      </c>
      <c r="GN95" s="48">
        <f t="shared" si="205"/>
        <v>0</v>
      </c>
      <c r="GO95" s="48">
        <f t="shared" si="205"/>
        <v>0</v>
      </c>
      <c r="GP95" s="48">
        <f t="shared" si="206"/>
        <v>0</v>
      </c>
      <c r="GQ95" s="48">
        <f t="shared" si="206"/>
        <v>0</v>
      </c>
      <c r="GR95" s="48">
        <f t="shared" si="206"/>
        <v>0</v>
      </c>
      <c r="GS95" s="48">
        <f t="shared" si="206"/>
        <v>0</v>
      </c>
      <c r="GT95" s="48">
        <f t="shared" si="206"/>
        <v>0</v>
      </c>
      <c r="GU95" s="48">
        <f t="shared" si="206"/>
        <v>0</v>
      </c>
      <c r="GV95" s="48">
        <f t="shared" si="206"/>
        <v>0</v>
      </c>
      <c r="GW95" s="48">
        <f t="shared" si="206"/>
        <v>0</v>
      </c>
      <c r="GX95" s="48">
        <f t="shared" si="206"/>
        <v>0</v>
      </c>
      <c r="GY95" s="48">
        <f t="shared" si="206"/>
        <v>0</v>
      </c>
      <c r="GZ95" s="48">
        <f t="shared" si="207"/>
        <v>0</v>
      </c>
      <c r="HA95" s="48">
        <f t="shared" si="207"/>
        <v>0</v>
      </c>
      <c r="HB95" s="48">
        <f t="shared" si="207"/>
        <v>0</v>
      </c>
      <c r="HC95" s="48">
        <f t="shared" si="207"/>
        <v>0</v>
      </c>
      <c r="HD95" s="48">
        <f t="shared" si="207"/>
        <v>0</v>
      </c>
      <c r="HE95" s="48">
        <f t="shared" si="207"/>
        <v>0</v>
      </c>
      <c r="HF95" s="48">
        <f t="shared" si="207"/>
        <v>0</v>
      </c>
      <c r="HG95" s="48">
        <f t="shared" si="207"/>
        <v>0</v>
      </c>
      <c r="HH95" s="48">
        <f t="shared" si="207"/>
        <v>0</v>
      </c>
      <c r="HI95" s="48">
        <f t="shared" si="207"/>
        <v>0</v>
      </c>
      <c r="HJ95" s="48">
        <f t="shared" si="208"/>
        <v>0</v>
      </c>
      <c r="HK95" s="48">
        <f t="shared" si="208"/>
        <v>0</v>
      </c>
      <c r="HL95" s="48">
        <f t="shared" si="208"/>
        <v>0</v>
      </c>
      <c r="HM95" s="48">
        <f t="shared" si="208"/>
        <v>0</v>
      </c>
      <c r="HN95" s="48">
        <f t="shared" si="208"/>
        <v>0</v>
      </c>
      <c r="HO95" s="48">
        <f t="shared" si="208"/>
        <v>0</v>
      </c>
      <c r="HP95" s="48">
        <f t="shared" si="208"/>
        <v>0</v>
      </c>
      <c r="HQ95" s="48">
        <f t="shared" si="208"/>
        <v>0</v>
      </c>
      <c r="HR95" s="48">
        <f t="shared" si="208"/>
        <v>0</v>
      </c>
      <c r="HS95" s="48">
        <f t="shared" si="208"/>
        <v>0</v>
      </c>
      <c r="HT95" s="48">
        <f t="shared" si="209"/>
        <v>0</v>
      </c>
      <c r="HU95" s="48">
        <f t="shared" si="209"/>
        <v>0</v>
      </c>
      <c r="HV95" s="48">
        <f t="shared" si="209"/>
        <v>0</v>
      </c>
      <c r="HW95" s="48">
        <f t="shared" si="209"/>
        <v>0</v>
      </c>
      <c r="HX95" s="48">
        <f t="shared" si="209"/>
        <v>0</v>
      </c>
      <c r="HY95" s="48">
        <f t="shared" si="209"/>
        <v>0</v>
      </c>
      <c r="HZ95" s="48">
        <f t="shared" si="209"/>
        <v>0</v>
      </c>
      <c r="IA95" s="48">
        <f t="shared" si="209"/>
        <v>0</v>
      </c>
      <c r="IB95" s="48">
        <f t="shared" si="209"/>
        <v>0</v>
      </c>
      <c r="IC95" s="48">
        <f t="shared" si="209"/>
        <v>0</v>
      </c>
      <c r="ID95" s="48">
        <f t="shared" si="210"/>
        <v>0</v>
      </c>
      <c r="IE95" s="48">
        <f t="shared" si="210"/>
        <v>0</v>
      </c>
      <c r="IF95" s="48">
        <f t="shared" si="210"/>
        <v>0</v>
      </c>
      <c r="IG95" s="48">
        <f t="shared" si="210"/>
        <v>0</v>
      </c>
      <c r="IH95" s="48">
        <f t="shared" si="210"/>
        <v>0</v>
      </c>
      <c r="II95" s="48">
        <f t="shared" si="210"/>
        <v>0</v>
      </c>
      <c r="IJ95" s="48">
        <f t="shared" si="210"/>
        <v>0</v>
      </c>
      <c r="IK95" s="48">
        <f t="shared" si="210"/>
        <v>0</v>
      </c>
      <c r="IL95" s="48">
        <f t="shared" si="210"/>
        <v>0</v>
      </c>
      <c r="IM95" s="48">
        <f t="shared" si="210"/>
        <v>0</v>
      </c>
      <c r="IN95" s="48">
        <f t="shared" si="211"/>
        <v>0</v>
      </c>
      <c r="IO95" s="48">
        <f t="shared" si="211"/>
        <v>0</v>
      </c>
      <c r="IP95" s="48">
        <f t="shared" si="211"/>
        <v>0</v>
      </c>
      <c r="IQ95" s="48">
        <f t="shared" si="211"/>
        <v>0</v>
      </c>
      <c r="IR95" s="48">
        <f t="shared" si="211"/>
        <v>0</v>
      </c>
      <c r="IS95" s="48">
        <f t="shared" si="211"/>
        <v>0</v>
      </c>
      <c r="IT95" s="48">
        <f t="shared" si="211"/>
        <v>0</v>
      </c>
      <c r="IU95" s="48">
        <f t="shared" si="211"/>
        <v>0</v>
      </c>
      <c r="IV95" s="48">
        <f t="shared" si="211"/>
        <v>0</v>
      </c>
      <c r="IW95" s="48">
        <f t="shared" si="211"/>
        <v>0</v>
      </c>
      <c r="IX95" s="48">
        <f t="shared" si="211"/>
        <v>0</v>
      </c>
      <c r="IY95" s="48">
        <f t="shared" si="211"/>
        <v>0</v>
      </c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</row>
    <row r="96" spans="1:377" s="11" customFormat="1" ht="36.6" hidden="1" x14ac:dyDescent="0.5">
      <c r="A96" s="32"/>
      <c r="B96" s="33"/>
      <c r="C96" s="33" t="s">
        <v>50</v>
      </c>
      <c r="D96" s="313"/>
      <c r="E96" s="130"/>
      <c r="F96" s="130"/>
      <c r="G96" s="130"/>
      <c r="H96" s="130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328"/>
      <c r="AA96" s="115"/>
      <c r="AB96" s="115"/>
      <c r="AC96" s="115"/>
      <c r="AD96" s="115"/>
      <c r="AE96" s="115"/>
      <c r="AF96" s="131"/>
      <c r="AG96" s="131"/>
      <c r="AH96" s="115"/>
      <c r="AI96" s="350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  <c r="BT96" s="138"/>
      <c r="BU96" s="138"/>
      <c r="BV96" s="138"/>
      <c r="BW96" s="138"/>
      <c r="BX96" s="138"/>
      <c r="BY96" s="363"/>
      <c r="BZ96" s="181"/>
      <c r="CA96" s="181"/>
      <c r="CB96" s="181"/>
      <c r="CC96" s="181"/>
      <c r="CD96" s="181"/>
      <c r="CE96" s="181"/>
      <c r="CF96" s="181"/>
      <c r="CG96" s="181"/>
      <c r="CH96" s="181"/>
      <c r="CI96" s="181"/>
      <c r="CJ96" s="181"/>
      <c r="CK96" s="181"/>
      <c r="CL96" s="181"/>
      <c r="CM96" s="181"/>
      <c r="CN96" s="181"/>
      <c r="CO96" s="181"/>
      <c r="CP96" s="181"/>
      <c r="CQ96" s="181"/>
      <c r="CR96" s="181"/>
      <c r="CS96" s="181"/>
      <c r="CT96" s="181"/>
      <c r="CU96" s="181"/>
      <c r="CV96" s="181"/>
      <c r="CW96" s="181"/>
      <c r="CX96" s="181"/>
      <c r="CY96" s="397"/>
      <c r="CZ96" s="181"/>
      <c r="DA96" s="181"/>
      <c r="DB96" s="181"/>
      <c r="DC96" s="181"/>
      <c r="DD96" s="181"/>
      <c r="DE96" s="181"/>
      <c r="DF96" s="181"/>
      <c r="DG96" s="181"/>
      <c r="DH96" s="181"/>
      <c r="DI96" s="181"/>
      <c r="DJ96" s="181"/>
      <c r="DK96" s="181"/>
      <c r="DL96" s="181"/>
      <c r="DM96" s="181"/>
      <c r="DN96" s="181"/>
      <c r="DO96" s="181"/>
      <c r="DP96" s="397"/>
      <c r="DQ96" s="182"/>
      <c r="DR96" s="181"/>
      <c r="DS96" s="181"/>
      <c r="DT96" s="181"/>
      <c r="DU96" s="181"/>
      <c r="DV96" s="183"/>
      <c r="DW96" s="182"/>
      <c r="DX96" s="181"/>
      <c r="DY96" s="181"/>
      <c r="DZ96" s="181"/>
      <c r="EA96" s="181"/>
      <c r="EB96" s="183"/>
      <c r="EC96" s="182"/>
      <c r="ED96" s="181"/>
      <c r="EE96" s="181"/>
      <c r="EF96" s="181"/>
      <c r="EG96" s="181"/>
      <c r="EH96" s="183"/>
      <c r="EI96" s="182"/>
      <c r="EJ96" s="181"/>
      <c r="EK96" s="181"/>
      <c r="EL96" s="181"/>
      <c r="EM96" s="181"/>
      <c r="EN96" s="184"/>
      <c r="EO96" s="397"/>
      <c r="EP96" s="181"/>
      <c r="EQ96" s="181"/>
      <c r="ER96" s="181"/>
      <c r="ES96" s="181"/>
      <c r="ET96" s="181"/>
      <c r="EU96" s="181"/>
      <c r="EV96" s="181"/>
      <c r="EW96" s="181"/>
      <c r="EX96" s="181"/>
      <c r="EY96" s="181"/>
      <c r="EZ96" s="181"/>
      <c r="FA96" s="676"/>
      <c r="FB96" s="129"/>
      <c r="FC96" s="129"/>
      <c r="FD96" s="129"/>
      <c r="FE96" s="129"/>
      <c r="FF96" s="129"/>
      <c r="FG96" s="129"/>
      <c r="FH96" s="129"/>
      <c r="FI96" s="129"/>
      <c r="FJ96" s="129"/>
      <c r="FK96" s="129"/>
      <c r="FL96" s="138"/>
      <c r="FM96" s="108"/>
      <c r="FN96" s="108"/>
      <c r="FO96" s="108"/>
      <c r="FP96" s="108"/>
      <c r="FQ96" s="275"/>
      <c r="FR96" s="165"/>
      <c r="FS96" s="165"/>
      <c r="FT96" s="414"/>
      <c r="FU96" s="180"/>
      <c r="FV96" s="48">
        <f t="shared" si="204"/>
        <v>0</v>
      </c>
      <c r="FW96" s="48">
        <f t="shared" si="204"/>
        <v>0</v>
      </c>
      <c r="FX96" s="48">
        <f t="shared" si="204"/>
        <v>0</v>
      </c>
      <c r="FY96" s="48">
        <f t="shared" si="204"/>
        <v>0</v>
      </c>
      <c r="FZ96" s="48">
        <f t="shared" si="204"/>
        <v>0</v>
      </c>
      <c r="GA96" s="48">
        <f t="shared" si="204"/>
        <v>0</v>
      </c>
      <c r="GB96" s="48">
        <f t="shared" si="204"/>
        <v>0</v>
      </c>
      <c r="GC96" s="48">
        <f t="shared" si="204"/>
        <v>0</v>
      </c>
      <c r="GD96" s="48">
        <f t="shared" si="204"/>
        <v>0</v>
      </c>
      <c r="GE96" s="48">
        <f t="shared" si="204"/>
        <v>0</v>
      </c>
      <c r="GF96" s="48">
        <f t="shared" si="205"/>
        <v>0</v>
      </c>
      <c r="GG96" s="48">
        <f t="shared" si="205"/>
        <v>0</v>
      </c>
      <c r="GH96" s="48">
        <f t="shared" si="205"/>
        <v>0</v>
      </c>
      <c r="GI96" s="48">
        <f t="shared" si="205"/>
        <v>0</v>
      </c>
      <c r="GJ96" s="48">
        <f t="shared" si="205"/>
        <v>0</v>
      </c>
      <c r="GK96" s="48">
        <f t="shared" si="205"/>
        <v>0</v>
      </c>
      <c r="GL96" s="48">
        <f t="shared" si="205"/>
        <v>0</v>
      </c>
      <c r="GM96" s="48">
        <f t="shared" si="205"/>
        <v>0</v>
      </c>
      <c r="GN96" s="48">
        <f t="shared" si="205"/>
        <v>0</v>
      </c>
      <c r="GO96" s="48">
        <f t="shared" si="205"/>
        <v>0</v>
      </c>
      <c r="GP96" s="48">
        <f t="shared" si="206"/>
        <v>0</v>
      </c>
      <c r="GQ96" s="48">
        <f t="shared" si="206"/>
        <v>0</v>
      </c>
      <c r="GR96" s="48">
        <f t="shared" si="206"/>
        <v>0</v>
      </c>
      <c r="GS96" s="48">
        <f t="shared" si="206"/>
        <v>0</v>
      </c>
      <c r="GT96" s="48">
        <f t="shared" si="206"/>
        <v>0</v>
      </c>
      <c r="GU96" s="48">
        <f t="shared" si="206"/>
        <v>0</v>
      </c>
      <c r="GV96" s="48">
        <f t="shared" si="206"/>
        <v>0</v>
      </c>
      <c r="GW96" s="48">
        <f t="shared" si="206"/>
        <v>0</v>
      </c>
      <c r="GX96" s="48">
        <f t="shared" si="206"/>
        <v>0</v>
      </c>
      <c r="GY96" s="48">
        <f t="shared" si="206"/>
        <v>0</v>
      </c>
      <c r="GZ96" s="48">
        <f t="shared" si="207"/>
        <v>0</v>
      </c>
      <c r="HA96" s="48">
        <f t="shared" si="207"/>
        <v>0</v>
      </c>
      <c r="HB96" s="48">
        <f t="shared" si="207"/>
        <v>0</v>
      </c>
      <c r="HC96" s="48">
        <f t="shared" si="207"/>
        <v>0</v>
      </c>
      <c r="HD96" s="48">
        <f t="shared" si="207"/>
        <v>0</v>
      </c>
      <c r="HE96" s="48">
        <f t="shared" si="207"/>
        <v>0</v>
      </c>
      <c r="HF96" s="48">
        <f t="shared" si="207"/>
        <v>0</v>
      </c>
      <c r="HG96" s="48">
        <f t="shared" si="207"/>
        <v>0</v>
      </c>
      <c r="HH96" s="48">
        <f t="shared" si="207"/>
        <v>0</v>
      </c>
      <c r="HI96" s="48">
        <f t="shared" si="207"/>
        <v>0</v>
      </c>
      <c r="HJ96" s="48">
        <f t="shared" si="208"/>
        <v>0</v>
      </c>
      <c r="HK96" s="48">
        <f t="shared" si="208"/>
        <v>0</v>
      </c>
      <c r="HL96" s="48">
        <f t="shared" si="208"/>
        <v>0</v>
      </c>
      <c r="HM96" s="48">
        <f t="shared" si="208"/>
        <v>0</v>
      </c>
      <c r="HN96" s="48">
        <f t="shared" si="208"/>
        <v>0</v>
      </c>
      <c r="HO96" s="48">
        <f t="shared" si="208"/>
        <v>0</v>
      </c>
      <c r="HP96" s="48">
        <f t="shared" si="208"/>
        <v>0</v>
      </c>
      <c r="HQ96" s="48">
        <f t="shared" si="208"/>
        <v>0</v>
      </c>
      <c r="HR96" s="48">
        <f t="shared" si="208"/>
        <v>0</v>
      </c>
      <c r="HS96" s="48">
        <f t="shared" si="208"/>
        <v>0</v>
      </c>
      <c r="HT96" s="48">
        <f t="shared" si="209"/>
        <v>0</v>
      </c>
      <c r="HU96" s="48">
        <f t="shared" si="209"/>
        <v>0</v>
      </c>
      <c r="HV96" s="48">
        <f t="shared" si="209"/>
        <v>0</v>
      </c>
      <c r="HW96" s="48">
        <f t="shared" si="209"/>
        <v>0</v>
      </c>
      <c r="HX96" s="48">
        <f t="shared" si="209"/>
        <v>0</v>
      </c>
      <c r="HY96" s="48">
        <f t="shared" si="209"/>
        <v>0</v>
      </c>
      <c r="HZ96" s="48">
        <f t="shared" si="209"/>
        <v>0</v>
      </c>
      <c r="IA96" s="48">
        <f t="shared" si="209"/>
        <v>0</v>
      </c>
      <c r="IB96" s="48">
        <f t="shared" si="209"/>
        <v>0</v>
      </c>
      <c r="IC96" s="48">
        <f t="shared" si="209"/>
        <v>0</v>
      </c>
      <c r="ID96" s="48">
        <f t="shared" si="210"/>
        <v>0</v>
      </c>
      <c r="IE96" s="48">
        <f t="shared" si="210"/>
        <v>0</v>
      </c>
      <c r="IF96" s="48">
        <f t="shared" si="210"/>
        <v>0</v>
      </c>
      <c r="IG96" s="48">
        <f t="shared" si="210"/>
        <v>0</v>
      </c>
      <c r="IH96" s="48">
        <f t="shared" si="210"/>
        <v>0</v>
      </c>
      <c r="II96" s="48">
        <f t="shared" si="210"/>
        <v>0</v>
      </c>
      <c r="IJ96" s="48">
        <f t="shared" si="210"/>
        <v>0</v>
      </c>
      <c r="IK96" s="48">
        <f t="shared" si="210"/>
        <v>0</v>
      </c>
      <c r="IL96" s="48">
        <f t="shared" si="210"/>
        <v>0</v>
      </c>
      <c r="IM96" s="48">
        <f t="shared" si="210"/>
        <v>0</v>
      </c>
      <c r="IN96" s="48">
        <f t="shared" si="211"/>
        <v>0</v>
      </c>
      <c r="IO96" s="48">
        <f t="shared" si="211"/>
        <v>0</v>
      </c>
      <c r="IP96" s="48">
        <f t="shared" si="211"/>
        <v>0</v>
      </c>
      <c r="IQ96" s="48">
        <f t="shared" si="211"/>
        <v>0</v>
      </c>
      <c r="IR96" s="48">
        <f t="shared" si="211"/>
        <v>0</v>
      </c>
      <c r="IS96" s="48">
        <f t="shared" si="211"/>
        <v>0</v>
      </c>
      <c r="IT96" s="48">
        <f t="shared" si="211"/>
        <v>0</v>
      </c>
      <c r="IU96" s="48">
        <f t="shared" si="211"/>
        <v>0</v>
      </c>
      <c r="IV96" s="48">
        <f t="shared" si="211"/>
        <v>0</v>
      </c>
      <c r="IW96" s="48">
        <f t="shared" si="211"/>
        <v>0</v>
      </c>
      <c r="IX96" s="48">
        <f t="shared" si="211"/>
        <v>0</v>
      </c>
      <c r="IY96" s="48">
        <f t="shared" si="211"/>
        <v>0</v>
      </c>
    </row>
    <row r="97" spans="1:377" s="12" customFormat="1" ht="36.6" hidden="1" x14ac:dyDescent="0.55000000000000004">
      <c r="A97" s="32" t="s">
        <v>53</v>
      </c>
      <c r="B97" s="33">
        <v>46142</v>
      </c>
      <c r="C97" s="33" t="s">
        <v>49</v>
      </c>
      <c r="D97" s="313"/>
      <c r="E97" s="178"/>
      <c r="F97" s="178"/>
      <c r="G97" s="178"/>
      <c r="H97" s="178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332"/>
      <c r="AA97" s="115"/>
      <c r="AB97" s="115"/>
      <c r="AC97" s="115"/>
      <c r="AD97" s="115"/>
      <c r="AE97" s="131"/>
      <c r="AF97" s="131"/>
      <c r="AG97" s="131"/>
      <c r="AH97" s="131"/>
      <c r="AI97" s="351"/>
      <c r="AJ97" s="460"/>
      <c r="AK97" s="460"/>
      <c r="AL97" s="460"/>
      <c r="AM97" s="460"/>
      <c r="AN97" s="460"/>
      <c r="AO97" s="460"/>
      <c r="AP97" s="460"/>
      <c r="AQ97" s="460"/>
      <c r="AR97" s="460"/>
      <c r="AS97" s="460"/>
      <c r="AT97" s="460"/>
      <c r="AU97" s="460"/>
      <c r="AV97" s="460"/>
      <c r="AW97" s="460"/>
      <c r="AX97" s="460"/>
      <c r="AY97" s="460"/>
      <c r="AZ97" s="460"/>
      <c r="BA97" s="460"/>
      <c r="BB97" s="460"/>
      <c r="BC97" s="460"/>
      <c r="BD97" s="460"/>
      <c r="BE97" s="460"/>
      <c r="BF97" s="460"/>
      <c r="BG97" s="460"/>
      <c r="BH97" s="460"/>
      <c r="BI97" s="460"/>
      <c r="BJ97" s="460"/>
      <c r="BK97" s="460"/>
      <c r="BL97" s="460"/>
      <c r="BM97" s="460"/>
      <c r="BN97" s="460"/>
      <c r="BO97" s="460"/>
      <c r="BP97" s="460"/>
      <c r="BQ97" s="460"/>
      <c r="BR97" s="460"/>
      <c r="BS97" s="460"/>
      <c r="BT97" s="460"/>
      <c r="BU97" s="460"/>
      <c r="BV97" s="460"/>
      <c r="BW97" s="460"/>
      <c r="BX97" s="460"/>
      <c r="BY97" s="363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398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  <c r="DO97" s="186"/>
      <c r="DP97" s="398"/>
      <c r="DQ97" s="187"/>
      <c r="DR97" s="186"/>
      <c r="DS97" s="186"/>
      <c r="DT97" s="186"/>
      <c r="DU97" s="186"/>
      <c r="DV97" s="188"/>
      <c r="DW97" s="187"/>
      <c r="DX97" s="186"/>
      <c r="DY97" s="186"/>
      <c r="DZ97" s="186"/>
      <c r="EA97" s="186"/>
      <c r="EB97" s="188"/>
      <c r="EC97" s="187"/>
      <c r="ED97" s="186"/>
      <c r="EE97" s="186"/>
      <c r="EF97" s="186"/>
      <c r="EG97" s="186"/>
      <c r="EH97" s="188"/>
      <c r="EI97" s="187"/>
      <c r="EJ97" s="186"/>
      <c r="EK97" s="186"/>
      <c r="EL97" s="186"/>
      <c r="EM97" s="186"/>
      <c r="EN97" s="189"/>
      <c r="EO97" s="398"/>
      <c r="EP97" s="186"/>
      <c r="EQ97" s="186"/>
      <c r="ER97" s="186"/>
      <c r="ES97" s="186"/>
      <c r="ET97" s="186"/>
      <c r="EU97" s="186"/>
      <c r="EV97" s="186"/>
      <c r="EW97" s="186"/>
      <c r="EX97" s="186"/>
      <c r="EY97" s="186"/>
      <c r="EZ97" s="186"/>
      <c r="FA97" s="677"/>
      <c r="FB97" s="109"/>
      <c r="FC97" s="108"/>
      <c r="FD97" s="108"/>
      <c r="FE97" s="108"/>
      <c r="FF97" s="108"/>
      <c r="FG97" s="108"/>
      <c r="FH97" s="190"/>
      <c r="FI97" s="108"/>
      <c r="FJ97" s="108"/>
      <c r="FK97" s="108"/>
      <c r="FL97" s="108"/>
      <c r="FM97" s="108"/>
      <c r="FN97" s="108"/>
      <c r="FO97" s="108"/>
      <c r="FP97" s="108"/>
      <c r="FQ97" s="110"/>
      <c r="FR97" s="78"/>
      <c r="FS97" s="78"/>
      <c r="FT97" s="414"/>
      <c r="FU97" s="180"/>
      <c r="FV97" s="48">
        <f t="shared" si="204"/>
        <v>0</v>
      </c>
      <c r="FW97" s="48">
        <f t="shared" si="204"/>
        <v>0</v>
      </c>
      <c r="FX97" s="48">
        <f t="shared" si="204"/>
        <v>0</v>
      </c>
      <c r="FY97" s="48">
        <f t="shared" si="204"/>
        <v>0</v>
      </c>
      <c r="FZ97" s="48">
        <f t="shared" si="204"/>
        <v>0</v>
      </c>
      <c r="GA97" s="48">
        <f t="shared" si="204"/>
        <v>0</v>
      </c>
      <c r="GB97" s="48">
        <f t="shared" si="204"/>
        <v>0</v>
      </c>
      <c r="GC97" s="48">
        <f t="shared" si="204"/>
        <v>0</v>
      </c>
      <c r="GD97" s="48">
        <f t="shared" si="204"/>
        <v>0</v>
      </c>
      <c r="GE97" s="48">
        <f t="shared" si="204"/>
        <v>0</v>
      </c>
      <c r="GF97" s="48">
        <f t="shared" si="205"/>
        <v>0</v>
      </c>
      <c r="GG97" s="48">
        <f t="shared" si="205"/>
        <v>0</v>
      </c>
      <c r="GH97" s="48">
        <f t="shared" si="205"/>
        <v>0</v>
      </c>
      <c r="GI97" s="48">
        <f t="shared" si="205"/>
        <v>0</v>
      </c>
      <c r="GJ97" s="48">
        <f t="shared" si="205"/>
        <v>0</v>
      </c>
      <c r="GK97" s="48">
        <f t="shared" si="205"/>
        <v>0</v>
      </c>
      <c r="GL97" s="48">
        <f t="shared" si="205"/>
        <v>0</v>
      </c>
      <c r="GM97" s="48">
        <f t="shared" si="205"/>
        <v>0</v>
      </c>
      <c r="GN97" s="48">
        <f t="shared" si="205"/>
        <v>0</v>
      </c>
      <c r="GO97" s="48">
        <f t="shared" si="205"/>
        <v>0</v>
      </c>
      <c r="GP97" s="48">
        <f t="shared" si="206"/>
        <v>0</v>
      </c>
      <c r="GQ97" s="48">
        <f t="shared" si="206"/>
        <v>0</v>
      </c>
      <c r="GR97" s="48">
        <f t="shared" si="206"/>
        <v>0</v>
      </c>
      <c r="GS97" s="48">
        <f t="shared" si="206"/>
        <v>0</v>
      </c>
      <c r="GT97" s="48">
        <f t="shared" si="206"/>
        <v>0</v>
      </c>
      <c r="GU97" s="48">
        <f t="shared" si="206"/>
        <v>0</v>
      </c>
      <c r="GV97" s="48">
        <f t="shared" si="206"/>
        <v>0</v>
      </c>
      <c r="GW97" s="48">
        <f t="shared" si="206"/>
        <v>0</v>
      </c>
      <c r="GX97" s="48">
        <f t="shared" si="206"/>
        <v>0</v>
      </c>
      <c r="GY97" s="48">
        <f t="shared" si="206"/>
        <v>0</v>
      </c>
      <c r="GZ97" s="48">
        <f t="shared" si="207"/>
        <v>0</v>
      </c>
      <c r="HA97" s="48">
        <f t="shared" si="207"/>
        <v>0</v>
      </c>
      <c r="HB97" s="48">
        <f t="shared" si="207"/>
        <v>0</v>
      </c>
      <c r="HC97" s="48">
        <f t="shared" si="207"/>
        <v>0</v>
      </c>
      <c r="HD97" s="48">
        <f t="shared" si="207"/>
        <v>0</v>
      </c>
      <c r="HE97" s="48">
        <f t="shared" si="207"/>
        <v>0</v>
      </c>
      <c r="HF97" s="48">
        <f t="shared" si="207"/>
        <v>0</v>
      </c>
      <c r="HG97" s="48">
        <f t="shared" si="207"/>
        <v>0</v>
      </c>
      <c r="HH97" s="48">
        <f t="shared" si="207"/>
        <v>0</v>
      </c>
      <c r="HI97" s="48">
        <f t="shared" si="207"/>
        <v>0</v>
      </c>
      <c r="HJ97" s="48">
        <f t="shared" si="208"/>
        <v>0</v>
      </c>
      <c r="HK97" s="48">
        <f t="shared" si="208"/>
        <v>0</v>
      </c>
      <c r="HL97" s="48">
        <f t="shared" si="208"/>
        <v>0</v>
      </c>
      <c r="HM97" s="48">
        <f t="shared" si="208"/>
        <v>0</v>
      </c>
      <c r="HN97" s="48">
        <f t="shared" si="208"/>
        <v>0</v>
      </c>
      <c r="HO97" s="48">
        <f t="shared" si="208"/>
        <v>0</v>
      </c>
      <c r="HP97" s="48">
        <f t="shared" si="208"/>
        <v>0</v>
      </c>
      <c r="HQ97" s="48">
        <f t="shared" si="208"/>
        <v>0</v>
      </c>
      <c r="HR97" s="48">
        <f t="shared" si="208"/>
        <v>0</v>
      </c>
      <c r="HS97" s="48">
        <f t="shared" si="208"/>
        <v>0</v>
      </c>
      <c r="HT97" s="48">
        <f t="shared" si="209"/>
        <v>0</v>
      </c>
      <c r="HU97" s="48">
        <f t="shared" si="209"/>
        <v>0</v>
      </c>
      <c r="HV97" s="48">
        <f t="shared" si="209"/>
        <v>0</v>
      </c>
      <c r="HW97" s="48">
        <f t="shared" si="209"/>
        <v>0</v>
      </c>
      <c r="HX97" s="48">
        <f t="shared" si="209"/>
        <v>0</v>
      </c>
      <c r="HY97" s="48">
        <f t="shared" si="209"/>
        <v>0</v>
      </c>
      <c r="HZ97" s="48">
        <f t="shared" si="209"/>
        <v>0</v>
      </c>
      <c r="IA97" s="48">
        <f t="shared" si="209"/>
        <v>0</v>
      </c>
      <c r="IB97" s="48">
        <f t="shared" si="209"/>
        <v>0</v>
      </c>
      <c r="IC97" s="48">
        <f t="shared" si="209"/>
        <v>0</v>
      </c>
      <c r="ID97" s="48">
        <f t="shared" si="210"/>
        <v>0</v>
      </c>
      <c r="IE97" s="48">
        <f t="shared" si="210"/>
        <v>0</v>
      </c>
      <c r="IF97" s="48">
        <f t="shared" si="210"/>
        <v>0</v>
      </c>
      <c r="IG97" s="48">
        <f t="shared" si="210"/>
        <v>0</v>
      </c>
      <c r="IH97" s="48">
        <f t="shared" si="210"/>
        <v>0</v>
      </c>
      <c r="II97" s="48">
        <f t="shared" si="210"/>
        <v>0</v>
      </c>
      <c r="IJ97" s="48">
        <f t="shared" si="210"/>
        <v>0</v>
      </c>
      <c r="IK97" s="48">
        <f t="shared" si="210"/>
        <v>0</v>
      </c>
      <c r="IL97" s="48">
        <f t="shared" si="210"/>
        <v>0</v>
      </c>
      <c r="IM97" s="48">
        <f t="shared" si="210"/>
        <v>0</v>
      </c>
      <c r="IN97" s="48">
        <f t="shared" si="211"/>
        <v>0</v>
      </c>
      <c r="IO97" s="48">
        <f t="shared" si="211"/>
        <v>0</v>
      </c>
      <c r="IP97" s="48">
        <f t="shared" si="211"/>
        <v>0</v>
      </c>
      <c r="IQ97" s="48">
        <f t="shared" si="211"/>
        <v>0</v>
      </c>
      <c r="IR97" s="48">
        <f t="shared" si="211"/>
        <v>0</v>
      </c>
      <c r="IS97" s="48">
        <f t="shared" si="211"/>
        <v>0</v>
      </c>
      <c r="IT97" s="48">
        <f t="shared" si="211"/>
        <v>0</v>
      </c>
      <c r="IU97" s="48">
        <f t="shared" si="211"/>
        <v>0</v>
      </c>
      <c r="IV97" s="48">
        <f t="shared" si="211"/>
        <v>0</v>
      </c>
      <c r="IW97" s="48">
        <f t="shared" si="211"/>
        <v>0</v>
      </c>
      <c r="IX97" s="48">
        <f t="shared" si="211"/>
        <v>0</v>
      </c>
      <c r="IY97" s="48">
        <f t="shared" si="211"/>
        <v>0</v>
      </c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</row>
    <row r="98" spans="1:377" s="12" customFormat="1" ht="39.75" hidden="1" customHeight="1" x14ac:dyDescent="0.85">
      <c r="A98" s="32"/>
      <c r="B98" s="33"/>
      <c r="C98" s="33" t="s">
        <v>50</v>
      </c>
      <c r="D98" s="313"/>
      <c r="E98" s="178"/>
      <c r="F98" s="178"/>
      <c r="G98" s="178"/>
      <c r="H98" s="178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332"/>
      <c r="AA98" s="115"/>
      <c r="AB98" s="115"/>
      <c r="AC98" s="115"/>
      <c r="AD98" s="115"/>
      <c r="AE98" s="115"/>
      <c r="AF98" s="191"/>
      <c r="AG98" s="191"/>
      <c r="AH98" s="115"/>
      <c r="AI98" s="350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  <c r="BT98" s="138"/>
      <c r="BU98" s="138"/>
      <c r="BV98" s="138"/>
      <c r="BW98" s="138"/>
      <c r="BX98" s="138"/>
      <c r="BY98" s="368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399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408"/>
      <c r="DQ98" s="193"/>
      <c r="DR98" s="192"/>
      <c r="DS98" s="192"/>
      <c r="DT98" s="192"/>
      <c r="DU98" s="192"/>
      <c r="DV98" s="194"/>
      <c r="DW98" s="193"/>
      <c r="DX98" s="192"/>
      <c r="DY98" s="192"/>
      <c r="DZ98" s="192"/>
      <c r="EA98" s="192"/>
      <c r="EB98" s="194"/>
      <c r="EC98" s="193"/>
      <c r="ED98" s="192"/>
      <c r="EE98" s="192"/>
      <c r="EF98" s="192"/>
      <c r="EG98" s="192"/>
      <c r="EH98" s="194"/>
      <c r="EI98" s="193"/>
      <c r="EJ98" s="192"/>
      <c r="EK98" s="192"/>
      <c r="EL98" s="192"/>
      <c r="EM98" s="192"/>
      <c r="EN98" s="453"/>
      <c r="EO98" s="408"/>
      <c r="EP98" s="195"/>
      <c r="EQ98" s="196"/>
      <c r="ER98" s="196"/>
      <c r="ES98" s="196"/>
      <c r="ET98" s="196"/>
      <c r="EU98" s="196"/>
      <c r="EV98" s="197"/>
      <c r="EW98" s="197"/>
      <c r="EX98" s="197"/>
      <c r="EY98" s="197"/>
      <c r="EZ98" s="197"/>
      <c r="FA98" s="678"/>
      <c r="FB98" s="129"/>
      <c r="FC98" s="129"/>
      <c r="FD98" s="129"/>
      <c r="FE98" s="198"/>
      <c r="FF98" s="198"/>
      <c r="FG98" s="199"/>
      <c r="FH98" s="129"/>
      <c r="FI98" s="129"/>
      <c r="FJ98" s="129"/>
      <c r="FK98" s="129"/>
      <c r="FL98" s="138"/>
      <c r="FM98" s="138"/>
      <c r="FN98" s="138"/>
      <c r="FO98" s="138"/>
      <c r="FP98" s="138"/>
      <c r="FQ98" s="618"/>
      <c r="FR98" s="139"/>
      <c r="FS98" s="165"/>
      <c r="FT98" s="414"/>
      <c r="FU98" s="180"/>
      <c r="FV98" s="48">
        <f t="shared" si="204"/>
        <v>0</v>
      </c>
      <c r="FW98" s="48">
        <f t="shared" si="204"/>
        <v>0</v>
      </c>
      <c r="FX98" s="48">
        <f t="shared" si="204"/>
        <v>0</v>
      </c>
      <c r="FY98" s="48">
        <f t="shared" si="204"/>
        <v>0</v>
      </c>
      <c r="FZ98" s="48">
        <f t="shared" si="204"/>
        <v>0</v>
      </c>
      <c r="GA98" s="48">
        <f t="shared" si="204"/>
        <v>0</v>
      </c>
      <c r="GB98" s="48">
        <f t="shared" si="204"/>
        <v>0</v>
      </c>
      <c r="GC98" s="48">
        <f t="shared" si="204"/>
        <v>0</v>
      </c>
      <c r="GD98" s="48">
        <f t="shared" si="204"/>
        <v>0</v>
      </c>
      <c r="GE98" s="48">
        <f t="shared" si="204"/>
        <v>0</v>
      </c>
      <c r="GF98" s="48">
        <f t="shared" si="205"/>
        <v>0</v>
      </c>
      <c r="GG98" s="48">
        <f t="shared" si="205"/>
        <v>0</v>
      </c>
      <c r="GH98" s="48">
        <f t="shared" si="205"/>
        <v>0</v>
      </c>
      <c r="GI98" s="48">
        <f t="shared" si="205"/>
        <v>0</v>
      </c>
      <c r="GJ98" s="48">
        <f t="shared" si="205"/>
        <v>0</v>
      </c>
      <c r="GK98" s="48">
        <f t="shared" si="205"/>
        <v>0</v>
      </c>
      <c r="GL98" s="48">
        <f t="shared" si="205"/>
        <v>0</v>
      </c>
      <c r="GM98" s="48">
        <f t="shared" si="205"/>
        <v>0</v>
      </c>
      <c r="GN98" s="48">
        <f t="shared" si="205"/>
        <v>0</v>
      </c>
      <c r="GO98" s="48">
        <f t="shared" si="205"/>
        <v>0</v>
      </c>
      <c r="GP98" s="48">
        <f t="shared" si="206"/>
        <v>0</v>
      </c>
      <c r="GQ98" s="48">
        <f t="shared" si="206"/>
        <v>0</v>
      </c>
      <c r="GR98" s="48">
        <f t="shared" si="206"/>
        <v>0</v>
      </c>
      <c r="GS98" s="48">
        <f t="shared" si="206"/>
        <v>0</v>
      </c>
      <c r="GT98" s="48">
        <f t="shared" si="206"/>
        <v>0</v>
      </c>
      <c r="GU98" s="48">
        <f t="shared" si="206"/>
        <v>0</v>
      </c>
      <c r="GV98" s="48">
        <f t="shared" si="206"/>
        <v>0</v>
      </c>
      <c r="GW98" s="48">
        <f t="shared" si="206"/>
        <v>0</v>
      </c>
      <c r="GX98" s="48">
        <f t="shared" si="206"/>
        <v>0</v>
      </c>
      <c r="GY98" s="48">
        <f t="shared" si="206"/>
        <v>0</v>
      </c>
      <c r="GZ98" s="48">
        <f t="shared" si="207"/>
        <v>0</v>
      </c>
      <c r="HA98" s="48">
        <f t="shared" si="207"/>
        <v>0</v>
      </c>
      <c r="HB98" s="48">
        <f t="shared" si="207"/>
        <v>0</v>
      </c>
      <c r="HC98" s="48">
        <f t="shared" si="207"/>
        <v>0</v>
      </c>
      <c r="HD98" s="48">
        <f t="shared" si="207"/>
        <v>0</v>
      </c>
      <c r="HE98" s="48">
        <f t="shared" si="207"/>
        <v>0</v>
      </c>
      <c r="HF98" s="48">
        <f t="shared" si="207"/>
        <v>0</v>
      </c>
      <c r="HG98" s="48">
        <f t="shared" si="207"/>
        <v>0</v>
      </c>
      <c r="HH98" s="48">
        <f t="shared" si="207"/>
        <v>0</v>
      </c>
      <c r="HI98" s="48">
        <f t="shared" si="207"/>
        <v>0</v>
      </c>
      <c r="HJ98" s="48">
        <f t="shared" si="208"/>
        <v>0</v>
      </c>
      <c r="HK98" s="48">
        <f t="shared" si="208"/>
        <v>0</v>
      </c>
      <c r="HL98" s="48">
        <f t="shared" si="208"/>
        <v>0</v>
      </c>
      <c r="HM98" s="48">
        <f t="shared" si="208"/>
        <v>0</v>
      </c>
      <c r="HN98" s="48">
        <f t="shared" si="208"/>
        <v>0</v>
      </c>
      <c r="HO98" s="48">
        <f t="shared" si="208"/>
        <v>0</v>
      </c>
      <c r="HP98" s="48">
        <f t="shared" si="208"/>
        <v>0</v>
      </c>
      <c r="HQ98" s="48">
        <f t="shared" si="208"/>
        <v>0</v>
      </c>
      <c r="HR98" s="48">
        <f t="shared" si="208"/>
        <v>0</v>
      </c>
      <c r="HS98" s="48">
        <f t="shared" si="208"/>
        <v>0</v>
      </c>
      <c r="HT98" s="48">
        <f t="shared" si="209"/>
        <v>0</v>
      </c>
      <c r="HU98" s="48">
        <f t="shared" si="209"/>
        <v>0</v>
      </c>
      <c r="HV98" s="48">
        <f t="shared" si="209"/>
        <v>0</v>
      </c>
      <c r="HW98" s="48">
        <f t="shared" si="209"/>
        <v>0</v>
      </c>
      <c r="HX98" s="48">
        <f t="shared" si="209"/>
        <v>0</v>
      </c>
      <c r="HY98" s="48">
        <f t="shared" si="209"/>
        <v>0</v>
      </c>
      <c r="HZ98" s="48">
        <f t="shared" si="209"/>
        <v>0</v>
      </c>
      <c r="IA98" s="48">
        <f t="shared" si="209"/>
        <v>0</v>
      </c>
      <c r="IB98" s="48">
        <f t="shared" si="209"/>
        <v>0</v>
      </c>
      <c r="IC98" s="48">
        <f t="shared" si="209"/>
        <v>0</v>
      </c>
      <c r="ID98" s="48">
        <f t="shared" si="210"/>
        <v>0</v>
      </c>
      <c r="IE98" s="48">
        <f t="shared" si="210"/>
        <v>0</v>
      </c>
      <c r="IF98" s="48">
        <f t="shared" si="210"/>
        <v>0</v>
      </c>
      <c r="IG98" s="48">
        <f t="shared" si="210"/>
        <v>0</v>
      </c>
      <c r="IH98" s="48">
        <f t="shared" si="210"/>
        <v>0</v>
      </c>
      <c r="II98" s="48">
        <f t="shared" si="210"/>
        <v>0</v>
      </c>
      <c r="IJ98" s="48">
        <f t="shared" si="210"/>
        <v>0</v>
      </c>
      <c r="IK98" s="48">
        <f t="shared" si="210"/>
        <v>0</v>
      </c>
      <c r="IL98" s="48">
        <f t="shared" si="210"/>
        <v>0</v>
      </c>
      <c r="IM98" s="48">
        <f t="shared" si="210"/>
        <v>0</v>
      </c>
      <c r="IN98" s="48">
        <f t="shared" si="211"/>
        <v>0</v>
      </c>
      <c r="IO98" s="48">
        <f t="shared" si="211"/>
        <v>0</v>
      </c>
      <c r="IP98" s="48">
        <f t="shared" si="211"/>
        <v>0</v>
      </c>
      <c r="IQ98" s="48">
        <f t="shared" si="211"/>
        <v>0</v>
      </c>
      <c r="IR98" s="48">
        <f t="shared" si="211"/>
        <v>0</v>
      </c>
      <c r="IS98" s="48">
        <f t="shared" si="211"/>
        <v>0</v>
      </c>
      <c r="IT98" s="48">
        <f t="shared" si="211"/>
        <v>0</v>
      </c>
      <c r="IU98" s="48">
        <f t="shared" si="211"/>
        <v>0</v>
      </c>
      <c r="IV98" s="48">
        <f t="shared" si="211"/>
        <v>0</v>
      </c>
      <c r="IW98" s="48">
        <f t="shared" si="211"/>
        <v>0</v>
      </c>
      <c r="IX98" s="48">
        <f t="shared" si="211"/>
        <v>0</v>
      </c>
      <c r="IY98" s="48">
        <f t="shared" si="211"/>
        <v>0</v>
      </c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</row>
    <row r="99" spans="1:377" s="12" customFormat="1" ht="36.6" hidden="1" x14ac:dyDescent="0.7">
      <c r="A99" s="32" t="s">
        <v>54</v>
      </c>
      <c r="B99" s="33">
        <v>46143</v>
      </c>
      <c r="C99" s="33" t="s">
        <v>49</v>
      </c>
      <c r="D99" s="313"/>
      <c r="E99" s="178"/>
      <c r="F99" s="178"/>
      <c r="G99" s="178"/>
      <c r="H99" s="178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332"/>
      <c r="AA99" s="115"/>
      <c r="AB99" s="115"/>
      <c r="AC99" s="115"/>
      <c r="AD99" s="115"/>
      <c r="AE99" s="115"/>
      <c r="AF99" s="131"/>
      <c r="AG99" s="131"/>
      <c r="AH99" s="115"/>
      <c r="AI99" s="350"/>
      <c r="AJ99" s="272"/>
      <c r="AK99" s="272"/>
      <c r="AL99" s="272"/>
      <c r="AM99" s="272"/>
      <c r="AN99" s="272"/>
      <c r="AO99" s="272"/>
      <c r="AP99" s="272"/>
      <c r="AQ99" s="272"/>
      <c r="AR99" s="272"/>
      <c r="AS99" s="272"/>
      <c r="AT99" s="272"/>
      <c r="AU99" s="272"/>
      <c r="AV99" s="272"/>
      <c r="AW99" s="272"/>
      <c r="AX99" s="272"/>
      <c r="AY99" s="272"/>
      <c r="AZ99" s="272"/>
      <c r="BA99" s="272"/>
      <c r="BB99" s="272"/>
      <c r="BC99" s="272"/>
      <c r="BD99" s="272"/>
      <c r="BE99" s="272"/>
      <c r="BF99" s="272"/>
      <c r="BG99" s="272"/>
      <c r="BH99" s="272"/>
      <c r="BI99" s="272"/>
      <c r="BJ99" s="272"/>
      <c r="BK99" s="272"/>
      <c r="BL99" s="272"/>
      <c r="BM99" s="272"/>
      <c r="BN99" s="272"/>
      <c r="BO99" s="272"/>
      <c r="BP99" s="272"/>
      <c r="BQ99" s="272"/>
      <c r="BR99" s="272"/>
      <c r="BS99" s="272"/>
      <c r="BT99" s="272"/>
      <c r="BU99" s="272"/>
      <c r="BV99" s="272"/>
      <c r="BW99" s="272"/>
      <c r="BX99" s="272"/>
      <c r="BY99" s="363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363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376"/>
      <c r="DQ99" s="201"/>
      <c r="DR99" s="202"/>
      <c r="DS99" s="202"/>
      <c r="DT99" s="202"/>
      <c r="DU99" s="202"/>
      <c r="DV99" s="203"/>
      <c r="DW99" s="201"/>
      <c r="DX99" s="202"/>
      <c r="DY99" s="202"/>
      <c r="DZ99" s="202"/>
      <c r="EA99" s="202"/>
      <c r="EB99" s="203"/>
      <c r="EC99" s="201"/>
      <c r="ED99" s="202"/>
      <c r="EE99" s="202"/>
      <c r="EF99" s="202"/>
      <c r="EG99" s="202"/>
      <c r="EH99" s="203"/>
      <c r="EI99" s="201"/>
      <c r="EJ99" s="202"/>
      <c r="EK99" s="202"/>
      <c r="EL99" s="202"/>
      <c r="EM99" s="202"/>
      <c r="EN99" s="454"/>
      <c r="EO99" s="376"/>
      <c r="EP99" s="204"/>
      <c r="EQ99" s="204"/>
      <c r="ER99" s="204"/>
      <c r="ES99" s="204"/>
      <c r="ET99" s="196"/>
      <c r="EU99" s="196"/>
      <c r="EV99" s="197"/>
      <c r="EW99" s="197"/>
      <c r="EX99" s="197"/>
      <c r="EY99" s="197"/>
      <c r="EZ99" s="197"/>
      <c r="FA99" s="678"/>
      <c r="FB99" s="129"/>
      <c r="FC99" s="129"/>
      <c r="FD99" s="129"/>
      <c r="FE99" s="198"/>
      <c r="FF99" s="198"/>
      <c r="FG99" s="199"/>
      <c r="FH99" s="129"/>
      <c r="FI99" s="129"/>
      <c r="FJ99" s="129"/>
      <c r="FK99" s="129"/>
      <c r="FL99" s="138"/>
      <c r="FM99" s="138"/>
      <c r="FN99" s="138"/>
      <c r="FO99" s="138"/>
      <c r="FP99" s="138"/>
      <c r="FQ99" s="618"/>
      <c r="FR99" s="139"/>
      <c r="FS99" s="165"/>
      <c r="FT99" s="414"/>
      <c r="FU99" s="180"/>
      <c r="FV99" s="48">
        <f t="shared" si="204"/>
        <v>0</v>
      </c>
      <c r="FW99" s="48">
        <f t="shared" si="204"/>
        <v>0</v>
      </c>
      <c r="FX99" s="48">
        <f t="shared" si="204"/>
        <v>0</v>
      </c>
      <c r="FY99" s="48">
        <f t="shared" si="204"/>
        <v>0</v>
      </c>
      <c r="FZ99" s="48">
        <f t="shared" si="204"/>
        <v>0</v>
      </c>
      <c r="GA99" s="48">
        <f t="shared" si="204"/>
        <v>0</v>
      </c>
      <c r="GB99" s="48">
        <f t="shared" si="204"/>
        <v>0</v>
      </c>
      <c r="GC99" s="48">
        <f t="shared" si="204"/>
        <v>0</v>
      </c>
      <c r="GD99" s="48">
        <f t="shared" si="204"/>
        <v>0</v>
      </c>
      <c r="GE99" s="48">
        <f t="shared" si="204"/>
        <v>0</v>
      </c>
      <c r="GF99" s="48">
        <f t="shared" si="205"/>
        <v>0</v>
      </c>
      <c r="GG99" s="48">
        <f t="shared" si="205"/>
        <v>0</v>
      </c>
      <c r="GH99" s="48">
        <f t="shared" si="205"/>
        <v>0</v>
      </c>
      <c r="GI99" s="48">
        <f t="shared" si="205"/>
        <v>0</v>
      </c>
      <c r="GJ99" s="48">
        <f t="shared" si="205"/>
        <v>0</v>
      </c>
      <c r="GK99" s="48">
        <f t="shared" si="205"/>
        <v>0</v>
      </c>
      <c r="GL99" s="48">
        <f t="shared" si="205"/>
        <v>0</v>
      </c>
      <c r="GM99" s="48">
        <f t="shared" si="205"/>
        <v>0</v>
      </c>
      <c r="GN99" s="48">
        <f t="shared" si="205"/>
        <v>0</v>
      </c>
      <c r="GO99" s="48">
        <f t="shared" si="205"/>
        <v>0</v>
      </c>
      <c r="GP99" s="48">
        <f t="shared" si="206"/>
        <v>0</v>
      </c>
      <c r="GQ99" s="48">
        <f t="shared" si="206"/>
        <v>0</v>
      </c>
      <c r="GR99" s="48">
        <f t="shared" si="206"/>
        <v>0</v>
      </c>
      <c r="GS99" s="48">
        <f t="shared" si="206"/>
        <v>0</v>
      </c>
      <c r="GT99" s="48">
        <f t="shared" si="206"/>
        <v>0</v>
      </c>
      <c r="GU99" s="48">
        <f t="shared" si="206"/>
        <v>0</v>
      </c>
      <c r="GV99" s="48">
        <f t="shared" si="206"/>
        <v>0</v>
      </c>
      <c r="GW99" s="48">
        <f t="shared" si="206"/>
        <v>0</v>
      </c>
      <c r="GX99" s="48">
        <f t="shared" si="206"/>
        <v>0</v>
      </c>
      <c r="GY99" s="48">
        <f t="shared" si="206"/>
        <v>0</v>
      </c>
      <c r="GZ99" s="48">
        <f t="shared" si="207"/>
        <v>0</v>
      </c>
      <c r="HA99" s="48">
        <f t="shared" si="207"/>
        <v>0</v>
      </c>
      <c r="HB99" s="48">
        <f t="shared" si="207"/>
        <v>0</v>
      </c>
      <c r="HC99" s="48">
        <f t="shared" si="207"/>
        <v>0</v>
      </c>
      <c r="HD99" s="48">
        <f t="shared" si="207"/>
        <v>0</v>
      </c>
      <c r="HE99" s="48">
        <f t="shared" si="207"/>
        <v>0</v>
      </c>
      <c r="HF99" s="48">
        <f t="shared" si="207"/>
        <v>0</v>
      </c>
      <c r="HG99" s="48">
        <f t="shared" si="207"/>
        <v>0</v>
      </c>
      <c r="HH99" s="48">
        <f t="shared" si="207"/>
        <v>0</v>
      </c>
      <c r="HI99" s="48">
        <f t="shared" si="207"/>
        <v>0</v>
      </c>
      <c r="HJ99" s="48">
        <f t="shared" si="208"/>
        <v>0</v>
      </c>
      <c r="HK99" s="48">
        <f t="shared" si="208"/>
        <v>0</v>
      </c>
      <c r="HL99" s="48">
        <f t="shared" si="208"/>
        <v>0</v>
      </c>
      <c r="HM99" s="48">
        <f t="shared" si="208"/>
        <v>0</v>
      </c>
      <c r="HN99" s="48">
        <f t="shared" si="208"/>
        <v>0</v>
      </c>
      <c r="HO99" s="48">
        <f t="shared" si="208"/>
        <v>0</v>
      </c>
      <c r="HP99" s="48">
        <f t="shared" si="208"/>
        <v>0</v>
      </c>
      <c r="HQ99" s="48">
        <f t="shared" si="208"/>
        <v>0</v>
      </c>
      <c r="HR99" s="48">
        <f t="shared" si="208"/>
        <v>0</v>
      </c>
      <c r="HS99" s="48">
        <f t="shared" si="208"/>
        <v>0</v>
      </c>
      <c r="HT99" s="48">
        <f t="shared" si="209"/>
        <v>0</v>
      </c>
      <c r="HU99" s="48">
        <f t="shared" si="209"/>
        <v>0</v>
      </c>
      <c r="HV99" s="48">
        <f t="shared" si="209"/>
        <v>0</v>
      </c>
      <c r="HW99" s="48">
        <f t="shared" si="209"/>
        <v>0</v>
      </c>
      <c r="HX99" s="48">
        <f t="shared" si="209"/>
        <v>0</v>
      </c>
      <c r="HY99" s="48">
        <f t="shared" si="209"/>
        <v>0</v>
      </c>
      <c r="HZ99" s="48">
        <f t="shared" si="209"/>
        <v>0</v>
      </c>
      <c r="IA99" s="48">
        <f t="shared" si="209"/>
        <v>0</v>
      </c>
      <c r="IB99" s="48">
        <f t="shared" si="209"/>
        <v>0</v>
      </c>
      <c r="IC99" s="48">
        <f t="shared" si="209"/>
        <v>0</v>
      </c>
      <c r="ID99" s="48">
        <f t="shared" si="210"/>
        <v>0</v>
      </c>
      <c r="IE99" s="48">
        <f t="shared" si="210"/>
        <v>0</v>
      </c>
      <c r="IF99" s="48">
        <f t="shared" si="210"/>
        <v>0</v>
      </c>
      <c r="IG99" s="48">
        <f t="shared" si="210"/>
        <v>0</v>
      </c>
      <c r="IH99" s="48">
        <f t="shared" si="210"/>
        <v>0</v>
      </c>
      <c r="II99" s="48">
        <f t="shared" si="210"/>
        <v>0</v>
      </c>
      <c r="IJ99" s="48">
        <f t="shared" si="210"/>
        <v>0</v>
      </c>
      <c r="IK99" s="48">
        <f t="shared" si="210"/>
        <v>0</v>
      </c>
      <c r="IL99" s="48">
        <f t="shared" si="210"/>
        <v>0</v>
      </c>
      <c r="IM99" s="48">
        <f t="shared" si="210"/>
        <v>0</v>
      </c>
      <c r="IN99" s="48">
        <f t="shared" si="211"/>
        <v>0</v>
      </c>
      <c r="IO99" s="48">
        <f t="shared" si="211"/>
        <v>0</v>
      </c>
      <c r="IP99" s="48">
        <f t="shared" si="211"/>
        <v>0</v>
      </c>
      <c r="IQ99" s="48">
        <f t="shared" si="211"/>
        <v>0</v>
      </c>
      <c r="IR99" s="48">
        <f t="shared" si="211"/>
        <v>0</v>
      </c>
      <c r="IS99" s="48">
        <f t="shared" si="211"/>
        <v>0</v>
      </c>
      <c r="IT99" s="48">
        <f t="shared" si="211"/>
        <v>0</v>
      </c>
      <c r="IU99" s="48">
        <f t="shared" si="211"/>
        <v>0</v>
      </c>
      <c r="IV99" s="48">
        <f t="shared" si="211"/>
        <v>0</v>
      </c>
      <c r="IW99" s="48">
        <f t="shared" si="211"/>
        <v>0</v>
      </c>
      <c r="IX99" s="48">
        <f t="shared" si="211"/>
        <v>0</v>
      </c>
      <c r="IY99" s="48">
        <f t="shared" si="211"/>
        <v>0</v>
      </c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</row>
    <row r="100" spans="1:377" s="11" customFormat="1" ht="36.6" hidden="1" x14ac:dyDescent="0.7">
      <c r="A100" s="32"/>
      <c r="B100" s="33"/>
      <c r="C100" s="33" t="s">
        <v>50</v>
      </c>
      <c r="D100" s="313"/>
      <c r="E100" s="178"/>
      <c r="F100" s="178"/>
      <c r="G100" s="178"/>
      <c r="H100" s="178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332"/>
      <c r="AA100" s="115"/>
      <c r="AB100" s="115"/>
      <c r="AC100" s="115"/>
      <c r="AD100" s="115"/>
      <c r="AE100" s="115"/>
      <c r="AF100" s="131"/>
      <c r="AG100" s="131"/>
      <c r="AH100" s="115"/>
      <c r="AI100" s="350"/>
      <c r="AJ100" s="115"/>
      <c r="AK100" s="115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  <c r="BA100" s="115"/>
      <c r="BB100" s="115"/>
      <c r="BC100" s="115"/>
      <c r="BD100" s="115"/>
      <c r="BE100" s="115"/>
      <c r="BF100" s="115"/>
      <c r="BG100" s="115"/>
      <c r="BH100" s="115"/>
      <c r="BI100" s="115"/>
      <c r="BJ100" s="115"/>
      <c r="BK100" s="115"/>
      <c r="BL100" s="115"/>
      <c r="BM100" s="115"/>
      <c r="BN100" s="115"/>
      <c r="BO100" s="115"/>
      <c r="BP100" s="115"/>
      <c r="BQ100" s="115"/>
      <c r="BR100" s="115"/>
      <c r="BS100" s="115"/>
      <c r="BT100" s="115"/>
      <c r="BU100" s="115"/>
      <c r="BV100" s="115"/>
      <c r="BW100" s="115"/>
      <c r="BX100" s="115"/>
      <c r="BY100" s="363"/>
      <c r="BZ100" s="205"/>
      <c r="CA100" s="205"/>
      <c r="CB100" s="205"/>
      <c r="CC100" s="205"/>
      <c r="CD100" s="205"/>
      <c r="CE100" s="205"/>
      <c r="CF100" s="205"/>
      <c r="CG100" s="205"/>
      <c r="CH100" s="205"/>
      <c r="CI100" s="205"/>
      <c r="CJ100" s="205"/>
      <c r="CK100" s="205"/>
      <c r="CL100" s="205"/>
      <c r="CM100" s="205"/>
      <c r="CN100" s="205"/>
      <c r="CO100" s="205"/>
      <c r="CP100" s="205"/>
      <c r="CQ100" s="205"/>
      <c r="CR100" s="205"/>
      <c r="CS100" s="205"/>
      <c r="CT100" s="205"/>
      <c r="CU100" s="205"/>
      <c r="CV100" s="205"/>
      <c r="CW100" s="205"/>
      <c r="CX100" s="205"/>
      <c r="CY100" s="363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376"/>
      <c r="DQ100" s="201"/>
      <c r="DR100" s="202"/>
      <c r="DS100" s="202"/>
      <c r="DT100" s="202"/>
      <c r="DU100" s="202"/>
      <c r="DV100" s="203"/>
      <c r="DW100" s="201"/>
      <c r="DX100" s="202"/>
      <c r="DY100" s="202"/>
      <c r="DZ100" s="202"/>
      <c r="EA100" s="202"/>
      <c r="EB100" s="203"/>
      <c r="EC100" s="201"/>
      <c r="ED100" s="202"/>
      <c r="EE100" s="202"/>
      <c r="EF100" s="202"/>
      <c r="EG100" s="202"/>
      <c r="EH100" s="203"/>
      <c r="EI100" s="201"/>
      <c r="EJ100" s="202"/>
      <c r="EK100" s="202"/>
      <c r="EL100" s="202"/>
      <c r="EM100" s="202"/>
      <c r="EN100" s="454"/>
      <c r="EO100" s="376"/>
      <c r="EP100" s="204"/>
      <c r="EQ100" s="204"/>
      <c r="ER100" s="204"/>
      <c r="ES100" s="204"/>
      <c r="ET100" s="196"/>
      <c r="EU100" s="196"/>
      <c r="EV100" s="197"/>
      <c r="EW100" s="197"/>
      <c r="EX100" s="197"/>
      <c r="EY100" s="197"/>
      <c r="EZ100" s="197"/>
      <c r="FA100" s="678"/>
      <c r="FB100" s="129"/>
      <c r="FC100" s="129"/>
      <c r="FD100" s="129"/>
      <c r="FE100" s="198"/>
      <c r="FF100" s="198"/>
      <c r="FG100" s="199"/>
      <c r="FH100" s="129"/>
      <c r="FI100" s="129"/>
      <c r="FJ100" s="129"/>
      <c r="FK100" s="129"/>
      <c r="FL100" s="138"/>
      <c r="FM100" s="138"/>
      <c r="FN100" s="138"/>
      <c r="FO100" s="138"/>
      <c r="FP100" s="138"/>
      <c r="FQ100" s="618"/>
      <c r="FR100" s="139"/>
      <c r="FS100" s="165"/>
      <c r="FT100" s="412"/>
      <c r="FU100" s="180"/>
      <c r="FV100" s="48">
        <f t="shared" si="204"/>
        <v>0</v>
      </c>
      <c r="FW100" s="48">
        <f t="shared" si="204"/>
        <v>0</v>
      </c>
      <c r="FX100" s="48">
        <f t="shared" si="204"/>
        <v>0</v>
      </c>
      <c r="FY100" s="48">
        <f t="shared" si="204"/>
        <v>0</v>
      </c>
      <c r="FZ100" s="48">
        <f t="shared" si="204"/>
        <v>0</v>
      </c>
      <c r="GA100" s="48">
        <f t="shared" si="204"/>
        <v>0</v>
      </c>
      <c r="GB100" s="48">
        <f t="shared" si="204"/>
        <v>0</v>
      </c>
      <c r="GC100" s="48">
        <f t="shared" si="204"/>
        <v>0</v>
      </c>
      <c r="GD100" s="48">
        <f t="shared" si="204"/>
        <v>0</v>
      </c>
      <c r="GE100" s="48">
        <f t="shared" si="204"/>
        <v>0</v>
      </c>
      <c r="GF100" s="48">
        <f t="shared" si="205"/>
        <v>0</v>
      </c>
      <c r="GG100" s="48">
        <f t="shared" si="205"/>
        <v>0</v>
      </c>
      <c r="GH100" s="48">
        <f t="shared" si="205"/>
        <v>0</v>
      </c>
      <c r="GI100" s="48">
        <f t="shared" si="205"/>
        <v>0</v>
      </c>
      <c r="GJ100" s="48">
        <f t="shared" si="205"/>
        <v>0</v>
      </c>
      <c r="GK100" s="48">
        <f t="shared" si="205"/>
        <v>0</v>
      </c>
      <c r="GL100" s="48">
        <f t="shared" si="205"/>
        <v>0</v>
      </c>
      <c r="GM100" s="48">
        <f t="shared" si="205"/>
        <v>0</v>
      </c>
      <c r="GN100" s="48">
        <f t="shared" si="205"/>
        <v>0</v>
      </c>
      <c r="GO100" s="48">
        <f t="shared" si="205"/>
        <v>0</v>
      </c>
      <c r="GP100" s="48">
        <f t="shared" si="206"/>
        <v>0</v>
      </c>
      <c r="GQ100" s="48">
        <f t="shared" si="206"/>
        <v>0</v>
      </c>
      <c r="GR100" s="48">
        <f t="shared" si="206"/>
        <v>0</v>
      </c>
      <c r="GS100" s="48">
        <f t="shared" si="206"/>
        <v>0</v>
      </c>
      <c r="GT100" s="48">
        <f t="shared" si="206"/>
        <v>0</v>
      </c>
      <c r="GU100" s="48">
        <f t="shared" si="206"/>
        <v>0</v>
      </c>
      <c r="GV100" s="48">
        <f t="shared" si="206"/>
        <v>0</v>
      </c>
      <c r="GW100" s="48">
        <f t="shared" si="206"/>
        <v>0</v>
      </c>
      <c r="GX100" s="48">
        <f t="shared" si="206"/>
        <v>0</v>
      </c>
      <c r="GY100" s="48">
        <f t="shared" si="206"/>
        <v>0</v>
      </c>
      <c r="GZ100" s="48">
        <f t="shared" si="207"/>
        <v>0</v>
      </c>
      <c r="HA100" s="48">
        <f t="shared" si="207"/>
        <v>0</v>
      </c>
      <c r="HB100" s="48">
        <f t="shared" si="207"/>
        <v>0</v>
      </c>
      <c r="HC100" s="48">
        <f t="shared" si="207"/>
        <v>0</v>
      </c>
      <c r="HD100" s="48">
        <f t="shared" si="207"/>
        <v>0</v>
      </c>
      <c r="HE100" s="48">
        <f t="shared" si="207"/>
        <v>0</v>
      </c>
      <c r="HF100" s="48">
        <f t="shared" si="207"/>
        <v>0</v>
      </c>
      <c r="HG100" s="48">
        <f t="shared" si="207"/>
        <v>0</v>
      </c>
      <c r="HH100" s="48">
        <f t="shared" si="207"/>
        <v>0</v>
      </c>
      <c r="HI100" s="48">
        <f t="shared" si="207"/>
        <v>0</v>
      </c>
      <c r="HJ100" s="48">
        <f t="shared" si="208"/>
        <v>0</v>
      </c>
      <c r="HK100" s="48">
        <f t="shared" si="208"/>
        <v>0</v>
      </c>
      <c r="HL100" s="48">
        <f t="shared" si="208"/>
        <v>0</v>
      </c>
      <c r="HM100" s="48">
        <f t="shared" si="208"/>
        <v>0</v>
      </c>
      <c r="HN100" s="48">
        <f t="shared" si="208"/>
        <v>0</v>
      </c>
      <c r="HO100" s="48">
        <f t="shared" si="208"/>
        <v>0</v>
      </c>
      <c r="HP100" s="48">
        <f t="shared" si="208"/>
        <v>0</v>
      </c>
      <c r="HQ100" s="48">
        <f t="shared" si="208"/>
        <v>0</v>
      </c>
      <c r="HR100" s="48">
        <f t="shared" si="208"/>
        <v>0</v>
      </c>
      <c r="HS100" s="48">
        <f t="shared" si="208"/>
        <v>0</v>
      </c>
      <c r="HT100" s="48">
        <f t="shared" si="209"/>
        <v>0</v>
      </c>
      <c r="HU100" s="48">
        <f t="shared" si="209"/>
        <v>0</v>
      </c>
      <c r="HV100" s="48">
        <f t="shared" si="209"/>
        <v>0</v>
      </c>
      <c r="HW100" s="48">
        <f t="shared" si="209"/>
        <v>0</v>
      </c>
      <c r="HX100" s="48">
        <f t="shared" si="209"/>
        <v>0</v>
      </c>
      <c r="HY100" s="48">
        <f t="shared" si="209"/>
        <v>0</v>
      </c>
      <c r="HZ100" s="48">
        <f t="shared" si="209"/>
        <v>0</v>
      </c>
      <c r="IA100" s="48">
        <f t="shared" si="209"/>
        <v>0</v>
      </c>
      <c r="IB100" s="48">
        <f t="shared" si="209"/>
        <v>0</v>
      </c>
      <c r="IC100" s="48">
        <f t="shared" si="209"/>
        <v>0</v>
      </c>
      <c r="ID100" s="48">
        <f t="shared" si="210"/>
        <v>0</v>
      </c>
      <c r="IE100" s="48">
        <f t="shared" si="210"/>
        <v>0</v>
      </c>
      <c r="IF100" s="48">
        <f t="shared" si="210"/>
        <v>0</v>
      </c>
      <c r="IG100" s="48">
        <f t="shared" si="210"/>
        <v>0</v>
      </c>
      <c r="IH100" s="48">
        <f t="shared" si="210"/>
        <v>0</v>
      </c>
      <c r="II100" s="48">
        <f t="shared" si="210"/>
        <v>0</v>
      </c>
      <c r="IJ100" s="48">
        <f t="shared" si="210"/>
        <v>0</v>
      </c>
      <c r="IK100" s="48">
        <f t="shared" si="210"/>
        <v>0</v>
      </c>
      <c r="IL100" s="48">
        <f t="shared" si="210"/>
        <v>0</v>
      </c>
      <c r="IM100" s="48">
        <f t="shared" si="210"/>
        <v>0</v>
      </c>
      <c r="IN100" s="48">
        <f t="shared" si="211"/>
        <v>0</v>
      </c>
      <c r="IO100" s="48">
        <f t="shared" si="211"/>
        <v>0</v>
      </c>
      <c r="IP100" s="48">
        <f t="shared" si="211"/>
        <v>0</v>
      </c>
      <c r="IQ100" s="48">
        <f t="shared" si="211"/>
        <v>0</v>
      </c>
      <c r="IR100" s="48">
        <f t="shared" si="211"/>
        <v>0</v>
      </c>
      <c r="IS100" s="48">
        <f t="shared" si="211"/>
        <v>0</v>
      </c>
      <c r="IT100" s="48">
        <f t="shared" si="211"/>
        <v>0</v>
      </c>
      <c r="IU100" s="48">
        <f t="shared" si="211"/>
        <v>0</v>
      </c>
      <c r="IV100" s="48">
        <f t="shared" si="211"/>
        <v>0</v>
      </c>
      <c r="IW100" s="48">
        <f t="shared" si="211"/>
        <v>0</v>
      </c>
      <c r="IX100" s="48">
        <f t="shared" si="211"/>
        <v>0</v>
      </c>
      <c r="IY100" s="48">
        <f t="shared" si="211"/>
        <v>0</v>
      </c>
    </row>
    <row r="101" spans="1:377" s="12" customFormat="1" ht="34.5" hidden="1" customHeight="1" x14ac:dyDescent="0.55000000000000004">
      <c r="A101" s="32" t="s">
        <v>55</v>
      </c>
      <c r="B101" s="33">
        <v>46144</v>
      </c>
      <c r="C101" s="33"/>
      <c r="D101" s="313"/>
      <c r="E101" s="111"/>
      <c r="F101" s="111"/>
      <c r="G101" s="111"/>
      <c r="H101" s="111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329"/>
      <c r="AA101" s="115"/>
      <c r="AB101" s="115"/>
      <c r="AC101" s="115"/>
      <c r="AD101" s="115"/>
      <c r="AE101" s="115"/>
      <c r="AF101" s="131"/>
      <c r="AG101" s="131"/>
      <c r="AH101" s="115"/>
      <c r="AI101" s="350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363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363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363"/>
      <c r="DQ101" s="74"/>
      <c r="DR101" s="68"/>
      <c r="DS101" s="68"/>
      <c r="DT101" s="68"/>
      <c r="DU101" s="68"/>
      <c r="DV101" s="69"/>
      <c r="DW101" s="74"/>
      <c r="DX101" s="68"/>
      <c r="DY101" s="68"/>
      <c r="DZ101" s="68"/>
      <c r="EA101" s="68"/>
      <c r="EB101" s="69"/>
      <c r="EC101" s="74"/>
      <c r="ED101" s="68"/>
      <c r="EE101" s="68"/>
      <c r="EF101" s="68"/>
      <c r="EG101" s="68"/>
      <c r="EH101" s="69"/>
      <c r="EI101" s="74"/>
      <c r="EJ101" s="68"/>
      <c r="EK101" s="68"/>
      <c r="EL101" s="68"/>
      <c r="EM101" s="68"/>
      <c r="EN101" s="75"/>
      <c r="EO101" s="363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72"/>
      <c r="FB101" s="129"/>
      <c r="FC101" s="129"/>
      <c r="FD101" s="129"/>
      <c r="FE101" s="198"/>
      <c r="FF101" s="198"/>
      <c r="FG101" s="199"/>
      <c r="FH101" s="129"/>
      <c r="FI101" s="129"/>
      <c r="FJ101" s="129"/>
      <c r="FK101" s="129"/>
      <c r="FL101" s="138"/>
      <c r="FM101" s="138"/>
      <c r="FN101" s="138"/>
      <c r="FO101" s="138"/>
      <c r="FP101" s="138"/>
      <c r="FQ101" s="618"/>
      <c r="FR101" s="139"/>
      <c r="FS101" s="165"/>
      <c r="FT101" s="412"/>
      <c r="FU101" s="47"/>
      <c r="FV101" s="48">
        <f t="shared" ref="FV101:GE112" si="212">COUNTIF($E101:$FS101,FV$4)</f>
        <v>0</v>
      </c>
      <c r="FW101" s="48">
        <f t="shared" si="212"/>
        <v>0</v>
      </c>
      <c r="FX101" s="48">
        <f t="shared" si="212"/>
        <v>0</v>
      </c>
      <c r="FY101" s="48">
        <f t="shared" si="212"/>
        <v>0</v>
      </c>
      <c r="FZ101" s="48">
        <f t="shared" si="212"/>
        <v>0</v>
      </c>
      <c r="GA101" s="48">
        <f t="shared" si="212"/>
        <v>0</v>
      </c>
      <c r="GB101" s="48">
        <f t="shared" si="212"/>
        <v>0</v>
      </c>
      <c r="GC101" s="48">
        <f t="shared" si="212"/>
        <v>0</v>
      </c>
      <c r="GD101" s="48">
        <f t="shared" si="212"/>
        <v>0</v>
      </c>
      <c r="GE101" s="48">
        <f t="shared" si="212"/>
        <v>0</v>
      </c>
      <c r="GF101" s="48">
        <f t="shared" ref="GF101:GO112" si="213">COUNTIF($E101:$FS101,GF$4)</f>
        <v>0</v>
      </c>
      <c r="GG101" s="48">
        <f t="shared" si="213"/>
        <v>0</v>
      </c>
      <c r="GH101" s="48">
        <f t="shared" si="213"/>
        <v>0</v>
      </c>
      <c r="GI101" s="48">
        <f t="shared" si="213"/>
        <v>0</v>
      </c>
      <c r="GJ101" s="48">
        <f t="shared" si="213"/>
        <v>0</v>
      </c>
      <c r="GK101" s="48">
        <f t="shared" si="213"/>
        <v>0</v>
      </c>
      <c r="GL101" s="48">
        <f t="shared" si="213"/>
        <v>0</v>
      </c>
      <c r="GM101" s="48">
        <f t="shared" si="213"/>
        <v>0</v>
      </c>
      <c r="GN101" s="48">
        <f t="shared" si="213"/>
        <v>0</v>
      </c>
      <c r="GO101" s="48">
        <f t="shared" si="213"/>
        <v>0</v>
      </c>
      <c r="GP101" s="48">
        <f t="shared" ref="GP101:GY112" si="214">COUNTIF($E101:$FS101,GP$4)</f>
        <v>0</v>
      </c>
      <c r="GQ101" s="48">
        <f t="shared" si="214"/>
        <v>0</v>
      </c>
      <c r="GR101" s="48">
        <f t="shared" si="214"/>
        <v>0</v>
      </c>
      <c r="GS101" s="48">
        <f t="shared" si="214"/>
        <v>0</v>
      </c>
      <c r="GT101" s="48">
        <f t="shared" si="214"/>
        <v>0</v>
      </c>
      <c r="GU101" s="48">
        <f t="shared" si="214"/>
        <v>0</v>
      </c>
      <c r="GV101" s="48">
        <f t="shared" si="214"/>
        <v>0</v>
      </c>
      <c r="GW101" s="48">
        <f t="shared" si="214"/>
        <v>0</v>
      </c>
      <c r="GX101" s="48">
        <f t="shared" si="214"/>
        <v>0</v>
      </c>
      <c r="GY101" s="48">
        <f t="shared" si="214"/>
        <v>0</v>
      </c>
      <c r="GZ101" s="48">
        <f t="shared" ref="GZ101:HI112" si="215">COUNTIF($E101:$FS101,GZ$4)</f>
        <v>0</v>
      </c>
      <c r="HA101" s="48">
        <f t="shared" si="215"/>
        <v>0</v>
      </c>
      <c r="HB101" s="48">
        <f t="shared" si="215"/>
        <v>0</v>
      </c>
      <c r="HC101" s="48">
        <f t="shared" si="215"/>
        <v>0</v>
      </c>
      <c r="HD101" s="48">
        <f t="shared" si="215"/>
        <v>0</v>
      </c>
      <c r="HE101" s="48">
        <f t="shared" si="215"/>
        <v>0</v>
      </c>
      <c r="HF101" s="48">
        <f t="shared" si="215"/>
        <v>0</v>
      </c>
      <c r="HG101" s="48">
        <f t="shared" si="215"/>
        <v>0</v>
      </c>
      <c r="HH101" s="48">
        <f t="shared" si="215"/>
        <v>0</v>
      </c>
      <c r="HI101" s="48">
        <f t="shared" si="215"/>
        <v>0</v>
      </c>
      <c r="HJ101" s="48">
        <f t="shared" ref="HJ101:HS112" si="216">COUNTIF($E101:$FS101,HJ$4)</f>
        <v>0</v>
      </c>
      <c r="HK101" s="48">
        <f t="shared" si="216"/>
        <v>0</v>
      </c>
      <c r="HL101" s="48">
        <f t="shared" si="216"/>
        <v>0</v>
      </c>
      <c r="HM101" s="48">
        <f t="shared" si="216"/>
        <v>0</v>
      </c>
      <c r="HN101" s="48">
        <f t="shared" si="216"/>
        <v>0</v>
      </c>
      <c r="HO101" s="48">
        <f t="shared" si="216"/>
        <v>0</v>
      </c>
      <c r="HP101" s="48">
        <f t="shared" si="216"/>
        <v>0</v>
      </c>
      <c r="HQ101" s="48">
        <f t="shared" si="216"/>
        <v>0</v>
      </c>
      <c r="HR101" s="48">
        <f t="shared" si="216"/>
        <v>0</v>
      </c>
      <c r="HS101" s="48">
        <f t="shared" si="216"/>
        <v>0</v>
      </c>
      <c r="HT101" s="48">
        <f t="shared" ref="HT101:IC112" si="217">COUNTIF($E101:$FS101,HT$4)</f>
        <v>0</v>
      </c>
      <c r="HU101" s="48">
        <f t="shared" si="217"/>
        <v>0</v>
      </c>
      <c r="HV101" s="48">
        <f t="shared" si="217"/>
        <v>0</v>
      </c>
      <c r="HW101" s="48">
        <f t="shared" si="217"/>
        <v>0</v>
      </c>
      <c r="HX101" s="48">
        <f t="shared" si="217"/>
        <v>0</v>
      </c>
      <c r="HY101" s="48">
        <f t="shared" si="217"/>
        <v>0</v>
      </c>
      <c r="HZ101" s="48">
        <f t="shared" si="217"/>
        <v>0</v>
      </c>
      <c r="IA101" s="48">
        <f t="shared" si="217"/>
        <v>0</v>
      </c>
      <c r="IB101" s="48">
        <f t="shared" si="217"/>
        <v>0</v>
      </c>
      <c r="IC101" s="48">
        <f t="shared" si="217"/>
        <v>0</v>
      </c>
      <c r="ID101" s="48">
        <f t="shared" ref="ID101:IM112" si="218">COUNTIF($E101:$FS101,ID$4)</f>
        <v>0</v>
      </c>
      <c r="IE101" s="48">
        <f t="shared" si="218"/>
        <v>0</v>
      </c>
      <c r="IF101" s="48">
        <f t="shared" si="218"/>
        <v>0</v>
      </c>
      <c r="IG101" s="48">
        <f t="shared" si="218"/>
        <v>0</v>
      </c>
      <c r="IH101" s="48">
        <f t="shared" si="218"/>
        <v>0</v>
      </c>
      <c r="II101" s="48">
        <f t="shared" si="218"/>
        <v>0</v>
      </c>
      <c r="IJ101" s="48">
        <f t="shared" si="218"/>
        <v>0</v>
      </c>
      <c r="IK101" s="48">
        <f t="shared" si="218"/>
        <v>0</v>
      </c>
      <c r="IL101" s="48">
        <f t="shared" si="218"/>
        <v>0</v>
      </c>
      <c r="IM101" s="48">
        <f t="shared" si="218"/>
        <v>0</v>
      </c>
      <c r="IN101" s="48">
        <f t="shared" ref="IN101:IY108" si="219">COUNTIF($E101:$FS101,IN$4)</f>
        <v>0</v>
      </c>
      <c r="IO101" s="48">
        <f t="shared" si="219"/>
        <v>0</v>
      </c>
      <c r="IP101" s="48">
        <f t="shared" si="219"/>
        <v>0</v>
      </c>
      <c r="IQ101" s="48">
        <f t="shared" si="219"/>
        <v>0</v>
      </c>
      <c r="IR101" s="48">
        <f t="shared" si="219"/>
        <v>0</v>
      </c>
      <c r="IS101" s="48">
        <f t="shared" si="219"/>
        <v>0</v>
      </c>
      <c r="IT101" s="48">
        <f t="shared" si="219"/>
        <v>0</v>
      </c>
      <c r="IU101" s="48">
        <f t="shared" si="219"/>
        <v>0</v>
      </c>
      <c r="IV101" s="48">
        <f t="shared" si="219"/>
        <v>0</v>
      </c>
      <c r="IW101" s="48">
        <f t="shared" si="219"/>
        <v>0</v>
      </c>
      <c r="IX101" s="48">
        <f t="shared" si="219"/>
        <v>0</v>
      </c>
      <c r="IY101" s="48">
        <f t="shared" si="219"/>
        <v>0</v>
      </c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</row>
    <row r="102" spans="1:377" s="11" customFormat="1" ht="34.5" hidden="1" customHeight="1" x14ac:dyDescent="0.55000000000000004">
      <c r="A102" s="32" t="s">
        <v>56</v>
      </c>
      <c r="B102" s="33">
        <v>46145</v>
      </c>
      <c r="C102" s="33"/>
      <c r="D102" s="313"/>
      <c r="E102" s="111"/>
      <c r="F102" s="111"/>
      <c r="G102" s="111"/>
      <c r="H102" s="111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329"/>
      <c r="AA102" s="115"/>
      <c r="AB102" s="115"/>
      <c r="AC102" s="115"/>
      <c r="AD102" s="115"/>
      <c r="AE102" s="115"/>
      <c r="AF102" s="132"/>
      <c r="AG102" s="131"/>
      <c r="AH102" s="115"/>
      <c r="AI102" s="350"/>
      <c r="AJ102" s="115"/>
      <c r="AK102" s="115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  <c r="BA102" s="115"/>
      <c r="BB102" s="115"/>
      <c r="BC102" s="115"/>
      <c r="BD102" s="115"/>
      <c r="BE102" s="115"/>
      <c r="BF102" s="115"/>
      <c r="BG102" s="115"/>
      <c r="BH102" s="115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115"/>
      <c r="BT102" s="115"/>
      <c r="BU102" s="115"/>
      <c r="BV102" s="115"/>
      <c r="BW102" s="115"/>
      <c r="BX102" s="115"/>
      <c r="BY102" s="363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363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363"/>
      <c r="DQ102" s="74"/>
      <c r="DR102" s="68"/>
      <c r="DS102" s="68"/>
      <c r="DT102" s="68"/>
      <c r="DU102" s="68"/>
      <c r="DV102" s="69"/>
      <c r="DW102" s="74"/>
      <c r="DX102" s="68"/>
      <c r="DY102" s="68"/>
      <c r="DZ102" s="68"/>
      <c r="EA102" s="68"/>
      <c r="EB102" s="69"/>
      <c r="EC102" s="74"/>
      <c r="ED102" s="68"/>
      <c r="EE102" s="68"/>
      <c r="EF102" s="68"/>
      <c r="EG102" s="68"/>
      <c r="EH102" s="69"/>
      <c r="EI102" s="74"/>
      <c r="EJ102" s="68"/>
      <c r="EK102" s="68"/>
      <c r="EL102" s="68"/>
      <c r="EM102" s="68"/>
      <c r="EN102" s="75"/>
      <c r="EO102" s="363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72"/>
      <c r="FB102" s="129"/>
      <c r="FC102" s="129"/>
      <c r="FD102" s="129"/>
      <c r="FE102" s="198"/>
      <c r="FF102" s="198"/>
      <c r="FG102" s="199"/>
      <c r="FH102" s="129"/>
      <c r="FI102" s="129"/>
      <c r="FJ102" s="129"/>
      <c r="FK102" s="129"/>
      <c r="FL102" s="138"/>
      <c r="FM102" s="138"/>
      <c r="FN102" s="138"/>
      <c r="FO102" s="138"/>
      <c r="FP102" s="138"/>
      <c r="FQ102" s="618"/>
      <c r="FR102" s="139"/>
      <c r="FS102" s="165"/>
      <c r="FT102" s="412"/>
      <c r="FU102" s="47"/>
      <c r="FV102" s="48">
        <f t="shared" si="212"/>
        <v>0</v>
      </c>
      <c r="FW102" s="48">
        <f t="shared" si="212"/>
        <v>0</v>
      </c>
      <c r="FX102" s="48">
        <f t="shared" si="212"/>
        <v>0</v>
      </c>
      <c r="FY102" s="48">
        <f t="shared" si="212"/>
        <v>0</v>
      </c>
      <c r="FZ102" s="48">
        <f t="shared" si="212"/>
        <v>0</v>
      </c>
      <c r="GA102" s="48">
        <f t="shared" si="212"/>
        <v>0</v>
      </c>
      <c r="GB102" s="48">
        <f t="shared" si="212"/>
        <v>0</v>
      </c>
      <c r="GC102" s="48">
        <f t="shared" si="212"/>
        <v>0</v>
      </c>
      <c r="GD102" s="48">
        <f t="shared" si="212"/>
        <v>0</v>
      </c>
      <c r="GE102" s="48">
        <f t="shared" si="212"/>
        <v>0</v>
      </c>
      <c r="GF102" s="48">
        <f t="shared" si="213"/>
        <v>0</v>
      </c>
      <c r="GG102" s="48">
        <f t="shared" si="213"/>
        <v>0</v>
      </c>
      <c r="GH102" s="48">
        <f t="shared" si="213"/>
        <v>0</v>
      </c>
      <c r="GI102" s="48">
        <f t="shared" si="213"/>
        <v>0</v>
      </c>
      <c r="GJ102" s="48">
        <f t="shared" si="213"/>
        <v>0</v>
      </c>
      <c r="GK102" s="48">
        <f t="shared" si="213"/>
        <v>0</v>
      </c>
      <c r="GL102" s="48">
        <f t="shared" si="213"/>
        <v>0</v>
      </c>
      <c r="GM102" s="48">
        <f t="shared" si="213"/>
        <v>0</v>
      </c>
      <c r="GN102" s="48">
        <f t="shared" si="213"/>
        <v>0</v>
      </c>
      <c r="GO102" s="48">
        <f t="shared" si="213"/>
        <v>0</v>
      </c>
      <c r="GP102" s="48">
        <f t="shared" si="214"/>
        <v>0</v>
      </c>
      <c r="GQ102" s="48">
        <f t="shared" si="214"/>
        <v>0</v>
      </c>
      <c r="GR102" s="48">
        <f t="shared" si="214"/>
        <v>0</v>
      </c>
      <c r="GS102" s="48">
        <f t="shared" si="214"/>
        <v>0</v>
      </c>
      <c r="GT102" s="48">
        <f t="shared" si="214"/>
        <v>0</v>
      </c>
      <c r="GU102" s="48">
        <f t="shared" si="214"/>
        <v>0</v>
      </c>
      <c r="GV102" s="48">
        <f t="shared" si="214"/>
        <v>0</v>
      </c>
      <c r="GW102" s="48">
        <f t="shared" si="214"/>
        <v>0</v>
      </c>
      <c r="GX102" s="48">
        <f t="shared" si="214"/>
        <v>0</v>
      </c>
      <c r="GY102" s="48">
        <f t="shared" si="214"/>
        <v>0</v>
      </c>
      <c r="GZ102" s="48">
        <f t="shared" si="215"/>
        <v>0</v>
      </c>
      <c r="HA102" s="48">
        <f t="shared" si="215"/>
        <v>0</v>
      </c>
      <c r="HB102" s="48">
        <f t="shared" si="215"/>
        <v>0</v>
      </c>
      <c r="HC102" s="48">
        <f t="shared" si="215"/>
        <v>0</v>
      </c>
      <c r="HD102" s="48">
        <f t="shared" si="215"/>
        <v>0</v>
      </c>
      <c r="HE102" s="48">
        <f t="shared" si="215"/>
        <v>0</v>
      </c>
      <c r="HF102" s="48">
        <f t="shared" si="215"/>
        <v>0</v>
      </c>
      <c r="HG102" s="48">
        <f t="shared" si="215"/>
        <v>0</v>
      </c>
      <c r="HH102" s="48">
        <f t="shared" si="215"/>
        <v>0</v>
      </c>
      <c r="HI102" s="48">
        <f t="shared" si="215"/>
        <v>0</v>
      </c>
      <c r="HJ102" s="48">
        <f t="shared" si="216"/>
        <v>0</v>
      </c>
      <c r="HK102" s="48">
        <f t="shared" si="216"/>
        <v>0</v>
      </c>
      <c r="HL102" s="48">
        <f t="shared" si="216"/>
        <v>0</v>
      </c>
      <c r="HM102" s="48">
        <f t="shared" si="216"/>
        <v>0</v>
      </c>
      <c r="HN102" s="48">
        <f t="shared" si="216"/>
        <v>0</v>
      </c>
      <c r="HO102" s="48">
        <f t="shared" si="216"/>
        <v>0</v>
      </c>
      <c r="HP102" s="48">
        <f t="shared" si="216"/>
        <v>0</v>
      </c>
      <c r="HQ102" s="48">
        <f t="shared" si="216"/>
        <v>0</v>
      </c>
      <c r="HR102" s="48">
        <f t="shared" si="216"/>
        <v>0</v>
      </c>
      <c r="HS102" s="48">
        <f t="shared" si="216"/>
        <v>0</v>
      </c>
      <c r="HT102" s="48">
        <f t="shared" si="217"/>
        <v>0</v>
      </c>
      <c r="HU102" s="48">
        <f t="shared" si="217"/>
        <v>0</v>
      </c>
      <c r="HV102" s="48">
        <f t="shared" si="217"/>
        <v>0</v>
      </c>
      <c r="HW102" s="48">
        <f t="shared" si="217"/>
        <v>0</v>
      </c>
      <c r="HX102" s="48">
        <f t="shared" si="217"/>
        <v>0</v>
      </c>
      <c r="HY102" s="48">
        <f t="shared" si="217"/>
        <v>0</v>
      </c>
      <c r="HZ102" s="48">
        <f t="shared" si="217"/>
        <v>0</v>
      </c>
      <c r="IA102" s="48">
        <f t="shared" si="217"/>
        <v>0</v>
      </c>
      <c r="IB102" s="48">
        <f t="shared" si="217"/>
        <v>0</v>
      </c>
      <c r="IC102" s="48">
        <f t="shared" si="217"/>
        <v>0</v>
      </c>
      <c r="ID102" s="48">
        <f t="shared" si="218"/>
        <v>0</v>
      </c>
      <c r="IE102" s="48">
        <f t="shared" si="218"/>
        <v>0</v>
      </c>
      <c r="IF102" s="48">
        <f t="shared" si="218"/>
        <v>0</v>
      </c>
      <c r="IG102" s="48">
        <f t="shared" si="218"/>
        <v>0</v>
      </c>
      <c r="IH102" s="48">
        <f t="shared" si="218"/>
        <v>0</v>
      </c>
      <c r="II102" s="48">
        <f t="shared" si="218"/>
        <v>0</v>
      </c>
      <c r="IJ102" s="48">
        <f t="shared" si="218"/>
        <v>0</v>
      </c>
      <c r="IK102" s="48">
        <f t="shared" si="218"/>
        <v>0</v>
      </c>
      <c r="IL102" s="48">
        <f t="shared" si="218"/>
        <v>0</v>
      </c>
      <c r="IM102" s="48">
        <f t="shared" si="218"/>
        <v>0</v>
      </c>
      <c r="IN102" s="48">
        <f t="shared" si="219"/>
        <v>0</v>
      </c>
      <c r="IO102" s="48">
        <f t="shared" si="219"/>
        <v>0</v>
      </c>
      <c r="IP102" s="48">
        <f t="shared" si="219"/>
        <v>0</v>
      </c>
      <c r="IQ102" s="48">
        <f t="shared" si="219"/>
        <v>0</v>
      </c>
      <c r="IR102" s="48">
        <f t="shared" si="219"/>
        <v>0</v>
      </c>
      <c r="IS102" s="48">
        <f t="shared" si="219"/>
        <v>0</v>
      </c>
      <c r="IT102" s="48">
        <f t="shared" si="219"/>
        <v>0</v>
      </c>
      <c r="IU102" s="48">
        <f t="shared" si="219"/>
        <v>0</v>
      </c>
      <c r="IV102" s="48">
        <f t="shared" si="219"/>
        <v>0</v>
      </c>
      <c r="IW102" s="48">
        <f t="shared" si="219"/>
        <v>0</v>
      </c>
      <c r="IX102" s="48">
        <f t="shared" si="219"/>
        <v>0</v>
      </c>
      <c r="IY102" s="48">
        <f t="shared" si="219"/>
        <v>0</v>
      </c>
    </row>
    <row r="103" spans="1:377" s="12" customFormat="1" ht="36" hidden="1" customHeight="1" x14ac:dyDescent="0.55000000000000004">
      <c r="A103" s="32" t="s">
        <v>48</v>
      </c>
      <c r="B103" s="33">
        <v>46146</v>
      </c>
      <c r="C103" s="33" t="s">
        <v>49</v>
      </c>
      <c r="D103" s="313"/>
      <c r="E103" s="149"/>
      <c r="F103" s="149"/>
      <c r="G103" s="149"/>
      <c r="H103" s="119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329"/>
      <c r="AA103" s="115"/>
      <c r="AB103" s="115"/>
      <c r="AC103" s="115"/>
      <c r="AD103" s="115"/>
      <c r="AE103" s="115"/>
      <c r="AF103" s="11"/>
      <c r="AG103" s="131"/>
      <c r="AH103" s="115"/>
      <c r="AI103" s="350"/>
      <c r="AJ103" s="115"/>
      <c r="AK103" s="115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  <c r="BA103" s="115"/>
      <c r="BB103" s="115"/>
      <c r="BC103" s="115"/>
      <c r="BD103" s="115"/>
      <c r="BE103" s="115"/>
      <c r="BF103" s="115"/>
      <c r="BG103" s="115"/>
      <c r="BH103" s="115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115"/>
      <c r="BT103" s="115"/>
      <c r="BU103" s="115"/>
      <c r="BV103" s="115"/>
      <c r="BW103" s="115"/>
      <c r="BX103" s="115"/>
      <c r="BY103" s="367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363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363"/>
      <c r="DQ103" s="74"/>
      <c r="DR103" s="68"/>
      <c r="DS103" s="68"/>
      <c r="DT103" s="68"/>
      <c r="DU103" s="68"/>
      <c r="DV103" s="69"/>
      <c r="DW103" s="74"/>
      <c r="DX103" s="68"/>
      <c r="DY103" s="68"/>
      <c r="DZ103" s="68"/>
      <c r="EA103" s="68"/>
      <c r="EB103" s="69"/>
      <c r="EC103" s="74"/>
      <c r="ED103" s="68"/>
      <c r="EE103" s="68"/>
      <c r="EF103" s="68"/>
      <c r="EG103" s="68"/>
      <c r="EH103" s="69"/>
      <c r="EI103" s="74"/>
      <c r="EJ103" s="68"/>
      <c r="EK103" s="68"/>
      <c r="EL103" s="68"/>
      <c r="EM103" s="68"/>
      <c r="EN103" s="75"/>
      <c r="EO103" s="363"/>
      <c r="EP103" s="207"/>
      <c r="EQ103" s="207"/>
      <c r="ER103" s="207"/>
      <c r="ES103" s="207"/>
      <c r="ET103" s="207"/>
      <c r="EU103" s="207"/>
      <c r="EV103" s="207"/>
      <c r="EW103" s="207"/>
      <c r="EX103" s="207"/>
      <c r="EY103" s="207"/>
      <c r="EZ103" s="207"/>
      <c r="FA103" s="679"/>
      <c r="FB103" s="129"/>
      <c r="FC103" s="129"/>
      <c r="FD103" s="129"/>
      <c r="FE103" s="198"/>
      <c r="FF103" s="198"/>
      <c r="FG103" s="199"/>
      <c r="FH103" s="129"/>
      <c r="FI103" s="129"/>
      <c r="FJ103" s="129"/>
      <c r="FK103" s="129"/>
      <c r="FL103" s="138"/>
      <c r="FM103" s="138"/>
      <c r="FN103" s="138"/>
      <c r="FO103" s="138"/>
      <c r="FP103" s="138"/>
      <c r="FQ103" s="618"/>
      <c r="FR103" s="139"/>
      <c r="FS103" s="165"/>
      <c r="FT103" s="412"/>
      <c r="FU103" s="47"/>
      <c r="FV103" s="48">
        <f t="shared" si="212"/>
        <v>0</v>
      </c>
      <c r="FW103" s="48">
        <f t="shared" si="212"/>
        <v>0</v>
      </c>
      <c r="FX103" s="48">
        <f t="shared" si="212"/>
        <v>0</v>
      </c>
      <c r="FY103" s="48">
        <f t="shared" si="212"/>
        <v>0</v>
      </c>
      <c r="FZ103" s="48">
        <f t="shared" si="212"/>
        <v>0</v>
      </c>
      <c r="GA103" s="48">
        <f t="shared" si="212"/>
        <v>0</v>
      </c>
      <c r="GB103" s="48">
        <f t="shared" si="212"/>
        <v>0</v>
      </c>
      <c r="GC103" s="48">
        <f t="shared" si="212"/>
        <v>0</v>
      </c>
      <c r="GD103" s="48">
        <f t="shared" si="212"/>
        <v>0</v>
      </c>
      <c r="GE103" s="48">
        <f t="shared" si="212"/>
        <v>0</v>
      </c>
      <c r="GF103" s="48">
        <f t="shared" si="213"/>
        <v>0</v>
      </c>
      <c r="GG103" s="48">
        <f t="shared" si="213"/>
        <v>0</v>
      </c>
      <c r="GH103" s="48">
        <f t="shared" si="213"/>
        <v>0</v>
      </c>
      <c r="GI103" s="48">
        <f t="shared" si="213"/>
        <v>0</v>
      </c>
      <c r="GJ103" s="48">
        <f t="shared" si="213"/>
        <v>0</v>
      </c>
      <c r="GK103" s="48">
        <f t="shared" si="213"/>
        <v>0</v>
      </c>
      <c r="GL103" s="48">
        <f t="shared" si="213"/>
        <v>0</v>
      </c>
      <c r="GM103" s="48">
        <f t="shared" si="213"/>
        <v>0</v>
      </c>
      <c r="GN103" s="48">
        <f t="shared" si="213"/>
        <v>0</v>
      </c>
      <c r="GO103" s="48">
        <f t="shared" si="213"/>
        <v>0</v>
      </c>
      <c r="GP103" s="48">
        <f t="shared" si="214"/>
        <v>0</v>
      </c>
      <c r="GQ103" s="48">
        <f t="shared" si="214"/>
        <v>0</v>
      </c>
      <c r="GR103" s="48">
        <f t="shared" si="214"/>
        <v>0</v>
      </c>
      <c r="GS103" s="48">
        <f t="shared" si="214"/>
        <v>0</v>
      </c>
      <c r="GT103" s="48">
        <f t="shared" si="214"/>
        <v>0</v>
      </c>
      <c r="GU103" s="48">
        <f t="shared" si="214"/>
        <v>0</v>
      </c>
      <c r="GV103" s="48">
        <f t="shared" si="214"/>
        <v>0</v>
      </c>
      <c r="GW103" s="48">
        <f t="shared" si="214"/>
        <v>0</v>
      </c>
      <c r="GX103" s="48">
        <f t="shared" si="214"/>
        <v>0</v>
      </c>
      <c r="GY103" s="48">
        <f t="shared" si="214"/>
        <v>0</v>
      </c>
      <c r="GZ103" s="48">
        <f t="shared" si="215"/>
        <v>0</v>
      </c>
      <c r="HA103" s="48">
        <f t="shared" si="215"/>
        <v>0</v>
      </c>
      <c r="HB103" s="48">
        <f t="shared" si="215"/>
        <v>0</v>
      </c>
      <c r="HC103" s="48">
        <f t="shared" si="215"/>
        <v>0</v>
      </c>
      <c r="HD103" s="48">
        <f t="shared" si="215"/>
        <v>0</v>
      </c>
      <c r="HE103" s="48">
        <f t="shared" si="215"/>
        <v>0</v>
      </c>
      <c r="HF103" s="48">
        <f t="shared" si="215"/>
        <v>0</v>
      </c>
      <c r="HG103" s="48">
        <f t="shared" si="215"/>
        <v>0</v>
      </c>
      <c r="HH103" s="48">
        <f t="shared" si="215"/>
        <v>0</v>
      </c>
      <c r="HI103" s="48">
        <f t="shared" si="215"/>
        <v>0</v>
      </c>
      <c r="HJ103" s="48">
        <f t="shared" si="216"/>
        <v>0</v>
      </c>
      <c r="HK103" s="48">
        <f t="shared" si="216"/>
        <v>0</v>
      </c>
      <c r="HL103" s="48">
        <f t="shared" si="216"/>
        <v>0</v>
      </c>
      <c r="HM103" s="48">
        <f t="shared" si="216"/>
        <v>0</v>
      </c>
      <c r="HN103" s="48">
        <f t="shared" si="216"/>
        <v>0</v>
      </c>
      <c r="HO103" s="48">
        <f t="shared" si="216"/>
        <v>0</v>
      </c>
      <c r="HP103" s="48">
        <f t="shared" si="216"/>
        <v>0</v>
      </c>
      <c r="HQ103" s="48">
        <f t="shared" si="216"/>
        <v>0</v>
      </c>
      <c r="HR103" s="48">
        <f t="shared" si="216"/>
        <v>0</v>
      </c>
      <c r="HS103" s="48">
        <f t="shared" si="216"/>
        <v>0</v>
      </c>
      <c r="HT103" s="48">
        <f t="shared" si="217"/>
        <v>0</v>
      </c>
      <c r="HU103" s="48">
        <f t="shared" si="217"/>
        <v>0</v>
      </c>
      <c r="HV103" s="48">
        <f t="shared" si="217"/>
        <v>0</v>
      </c>
      <c r="HW103" s="48">
        <f t="shared" si="217"/>
        <v>0</v>
      </c>
      <c r="HX103" s="48">
        <f t="shared" si="217"/>
        <v>0</v>
      </c>
      <c r="HY103" s="48">
        <f t="shared" si="217"/>
        <v>0</v>
      </c>
      <c r="HZ103" s="48">
        <f t="shared" si="217"/>
        <v>0</v>
      </c>
      <c r="IA103" s="48">
        <f t="shared" si="217"/>
        <v>0</v>
      </c>
      <c r="IB103" s="48">
        <f t="shared" si="217"/>
        <v>0</v>
      </c>
      <c r="IC103" s="48">
        <f t="shared" si="217"/>
        <v>0</v>
      </c>
      <c r="ID103" s="48">
        <f t="shared" si="218"/>
        <v>0</v>
      </c>
      <c r="IE103" s="48">
        <f t="shared" si="218"/>
        <v>0</v>
      </c>
      <c r="IF103" s="48">
        <f t="shared" si="218"/>
        <v>0</v>
      </c>
      <c r="IG103" s="48">
        <f t="shared" si="218"/>
        <v>0</v>
      </c>
      <c r="IH103" s="48">
        <f t="shared" si="218"/>
        <v>0</v>
      </c>
      <c r="II103" s="48">
        <f t="shared" si="218"/>
        <v>0</v>
      </c>
      <c r="IJ103" s="48">
        <f t="shared" si="218"/>
        <v>0</v>
      </c>
      <c r="IK103" s="48">
        <f t="shared" si="218"/>
        <v>0</v>
      </c>
      <c r="IL103" s="48">
        <f t="shared" si="218"/>
        <v>0</v>
      </c>
      <c r="IM103" s="48">
        <f t="shared" si="218"/>
        <v>0</v>
      </c>
      <c r="IN103" s="48">
        <f t="shared" si="219"/>
        <v>0</v>
      </c>
      <c r="IO103" s="48">
        <f t="shared" si="219"/>
        <v>0</v>
      </c>
      <c r="IP103" s="48">
        <f t="shared" si="219"/>
        <v>0</v>
      </c>
      <c r="IQ103" s="48">
        <f t="shared" si="219"/>
        <v>0</v>
      </c>
      <c r="IR103" s="48">
        <f t="shared" si="219"/>
        <v>0</v>
      </c>
      <c r="IS103" s="48">
        <f t="shared" si="219"/>
        <v>0</v>
      </c>
      <c r="IT103" s="48">
        <f t="shared" si="219"/>
        <v>0</v>
      </c>
      <c r="IU103" s="48">
        <f t="shared" si="219"/>
        <v>0</v>
      </c>
      <c r="IV103" s="48">
        <f t="shared" si="219"/>
        <v>0</v>
      </c>
      <c r="IW103" s="48">
        <f t="shared" si="219"/>
        <v>0</v>
      </c>
      <c r="IX103" s="48">
        <f t="shared" si="219"/>
        <v>0</v>
      </c>
      <c r="IY103" s="48">
        <f t="shared" si="219"/>
        <v>0</v>
      </c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</row>
    <row r="104" spans="1:377" s="11" customFormat="1" ht="36" hidden="1" customHeight="1" x14ac:dyDescent="0.55000000000000004">
      <c r="A104" s="32"/>
      <c r="B104" s="33"/>
      <c r="C104" s="33" t="s">
        <v>50</v>
      </c>
      <c r="D104" s="313"/>
      <c r="E104" s="149"/>
      <c r="F104" s="149"/>
      <c r="G104" s="149"/>
      <c r="H104" s="119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329"/>
      <c r="AA104" s="115"/>
      <c r="AB104" s="115"/>
      <c r="AC104" s="115"/>
      <c r="AD104" s="115"/>
      <c r="AE104" s="115"/>
      <c r="AG104" s="131"/>
      <c r="AH104" s="115"/>
      <c r="AI104" s="350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  <c r="BA104" s="115"/>
      <c r="BB104" s="115"/>
      <c r="BC104" s="115"/>
      <c r="BD104" s="115"/>
      <c r="BE104" s="115"/>
      <c r="BF104" s="115"/>
      <c r="BG104" s="115"/>
      <c r="BH104" s="115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115"/>
      <c r="BT104" s="115"/>
      <c r="BU104" s="115"/>
      <c r="BV104" s="115"/>
      <c r="BW104" s="115"/>
      <c r="BX104" s="115"/>
      <c r="BY104" s="367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363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363"/>
      <c r="DQ104" s="74"/>
      <c r="DR104" s="68"/>
      <c r="DS104" s="68"/>
      <c r="DT104" s="68"/>
      <c r="DU104" s="68"/>
      <c r="DV104" s="69"/>
      <c r="DW104" s="74"/>
      <c r="DX104" s="68"/>
      <c r="DY104" s="68"/>
      <c r="DZ104" s="68"/>
      <c r="EA104" s="68"/>
      <c r="EB104" s="69"/>
      <c r="EC104" s="74"/>
      <c r="ED104" s="68"/>
      <c r="EE104" s="68"/>
      <c r="EF104" s="68"/>
      <c r="EG104" s="68"/>
      <c r="EH104" s="69"/>
      <c r="EI104" s="74"/>
      <c r="EJ104" s="68"/>
      <c r="EK104" s="68"/>
      <c r="EL104" s="68"/>
      <c r="EM104" s="68"/>
      <c r="EN104" s="75"/>
      <c r="EO104" s="363"/>
      <c r="EP104" s="207"/>
      <c r="EQ104" s="207"/>
      <c r="ER104" s="207"/>
      <c r="ES104" s="207"/>
      <c r="ET104" s="207"/>
      <c r="EU104" s="207"/>
      <c r="EV104" s="207"/>
      <c r="EW104" s="207"/>
      <c r="EX104" s="207"/>
      <c r="EY104" s="207"/>
      <c r="EZ104" s="207"/>
      <c r="FA104" s="679"/>
      <c r="FB104" s="129"/>
      <c r="FC104" s="129"/>
      <c r="FD104" s="129"/>
      <c r="FE104" s="198"/>
      <c r="FF104" s="198"/>
      <c r="FG104" s="199"/>
      <c r="FH104" s="129"/>
      <c r="FI104" s="129"/>
      <c r="FJ104" s="129"/>
      <c r="FK104" s="129"/>
      <c r="FL104" s="138"/>
      <c r="FM104" s="138"/>
      <c r="FN104" s="138"/>
      <c r="FO104" s="138"/>
      <c r="FP104" s="138"/>
      <c r="FQ104" s="618"/>
      <c r="FR104" s="139"/>
      <c r="FS104" s="165"/>
      <c r="FT104" s="412"/>
      <c r="FU104" s="47"/>
      <c r="FV104" s="48">
        <f t="shared" si="212"/>
        <v>0</v>
      </c>
      <c r="FW104" s="48">
        <f t="shared" si="212"/>
        <v>0</v>
      </c>
      <c r="FX104" s="48">
        <f t="shared" si="212"/>
        <v>0</v>
      </c>
      <c r="FY104" s="48">
        <f t="shared" si="212"/>
        <v>0</v>
      </c>
      <c r="FZ104" s="48">
        <f t="shared" si="212"/>
        <v>0</v>
      </c>
      <c r="GA104" s="48">
        <f t="shared" si="212"/>
        <v>0</v>
      </c>
      <c r="GB104" s="48">
        <f t="shared" si="212"/>
        <v>0</v>
      </c>
      <c r="GC104" s="48">
        <f t="shared" si="212"/>
        <v>0</v>
      </c>
      <c r="GD104" s="48">
        <f t="shared" si="212"/>
        <v>0</v>
      </c>
      <c r="GE104" s="48">
        <f t="shared" si="212"/>
        <v>0</v>
      </c>
      <c r="GF104" s="48">
        <f t="shared" si="213"/>
        <v>0</v>
      </c>
      <c r="GG104" s="48">
        <f t="shared" si="213"/>
        <v>0</v>
      </c>
      <c r="GH104" s="48">
        <f t="shared" si="213"/>
        <v>0</v>
      </c>
      <c r="GI104" s="48">
        <f t="shared" si="213"/>
        <v>0</v>
      </c>
      <c r="GJ104" s="48">
        <f t="shared" si="213"/>
        <v>0</v>
      </c>
      <c r="GK104" s="48">
        <f t="shared" si="213"/>
        <v>0</v>
      </c>
      <c r="GL104" s="48">
        <f t="shared" si="213"/>
        <v>0</v>
      </c>
      <c r="GM104" s="48">
        <f t="shared" si="213"/>
        <v>0</v>
      </c>
      <c r="GN104" s="48">
        <f t="shared" si="213"/>
        <v>0</v>
      </c>
      <c r="GO104" s="48">
        <f t="shared" si="213"/>
        <v>0</v>
      </c>
      <c r="GP104" s="48">
        <f t="shared" si="214"/>
        <v>0</v>
      </c>
      <c r="GQ104" s="48">
        <f t="shared" si="214"/>
        <v>0</v>
      </c>
      <c r="GR104" s="48">
        <f t="shared" si="214"/>
        <v>0</v>
      </c>
      <c r="GS104" s="48">
        <f t="shared" si="214"/>
        <v>0</v>
      </c>
      <c r="GT104" s="48">
        <f t="shared" si="214"/>
        <v>0</v>
      </c>
      <c r="GU104" s="48">
        <f t="shared" si="214"/>
        <v>0</v>
      </c>
      <c r="GV104" s="48">
        <f t="shared" si="214"/>
        <v>0</v>
      </c>
      <c r="GW104" s="48">
        <f t="shared" si="214"/>
        <v>0</v>
      </c>
      <c r="GX104" s="48">
        <f t="shared" si="214"/>
        <v>0</v>
      </c>
      <c r="GY104" s="48">
        <f t="shared" si="214"/>
        <v>0</v>
      </c>
      <c r="GZ104" s="48">
        <f t="shared" si="215"/>
        <v>0</v>
      </c>
      <c r="HA104" s="48">
        <f t="shared" si="215"/>
        <v>0</v>
      </c>
      <c r="HB104" s="48">
        <f t="shared" si="215"/>
        <v>0</v>
      </c>
      <c r="HC104" s="48">
        <f t="shared" si="215"/>
        <v>0</v>
      </c>
      <c r="HD104" s="48">
        <f t="shared" si="215"/>
        <v>0</v>
      </c>
      <c r="HE104" s="48">
        <f t="shared" si="215"/>
        <v>0</v>
      </c>
      <c r="HF104" s="48">
        <f t="shared" si="215"/>
        <v>0</v>
      </c>
      <c r="HG104" s="48">
        <f t="shared" si="215"/>
        <v>0</v>
      </c>
      <c r="HH104" s="48">
        <f t="shared" si="215"/>
        <v>0</v>
      </c>
      <c r="HI104" s="48">
        <f t="shared" si="215"/>
        <v>0</v>
      </c>
      <c r="HJ104" s="48">
        <f t="shared" si="216"/>
        <v>0</v>
      </c>
      <c r="HK104" s="48">
        <f t="shared" si="216"/>
        <v>0</v>
      </c>
      <c r="HL104" s="48">
        <f t="shared" si="216"/>
        <v>0</v>
      </c>
      <c r="HM104" s="48">
        <f t="shared" si="216"/>
        <v>0</v>
      </c>
      <c r="HN104" s="48">
        <f t="shared" si="216"/>
        <v>0</v>
      </c>
      <c r="HO104" s="48">
        <f t="shared" si="216"/>
        <v>0</v>
      </c>
      <c r="HP104" s="48">
        <f t="shared" si="216"/>
        <v>0</v>
      </c>
      <c r="HQ104" s="48">
        <f t="shared" si="216"/>
        <v>0</v>
      </c>
      <c r="HR104" s="48">
        <f t="shared" si="216"/>
        <v>0</v>
      </c>
      <c r="HS104" s="48">
        <f t="shared" si="216"/>
        <v>0</v>
      </c>
      <c r="HT104" s="48">
        <f t="shared" si="217"/>
        <v>0</v>
      </c>
      <c r="HU104" s="48">
        <f t="shared" si="217"/>
        <v>0</v>
      </c>
      <c r="HV104" s="48">
        <f t="shared" si="217"/>
        <v>0</v>
      </c>
      <c r="HW104" s="48">
        <f t="shared" si="217"/>
        <v>0</v>
      </c>
      <c r="HX104" s="48">
        <f t="shared" si="217"/>
        <v>0</v>
      </c>
      <c r="HY104" s="48">
        <f t="shared" si="217"/>
        <v>0</v>
      </c>
      <c r="HZ104" s="48">
        <f t="shared" si="217"/>
        <v>0</v>
      </c>
      <c r="IA104" s="48">
        <f t="shared" si="217"/>
        <v>0</v>
      </c>
      <c r="IB104" s="48">
        <f t="shared" si="217"/>
        <v>0</v>
      </c>
      <c r="IC104" s="48">
        <f t="shared" si="217"/>
        <v>0</v>
      </c>
      <c r="ID104" s="48">
        <f t="shared" si="218"/>
        <v>0</v>
      </c>
      <c r="IE104" s="48">
        <f t="shared" si="218"/>
        <v>0</v>
      </c>
      <c r="IF104" s="48">
        <f t="shared" si="218"/>
        <v>0</v>
      </c>
      <c r="IG104" s="48">
        <f t="shared" si="218"/>
        <v>0</v>
      </c>
      <c r="IH104" s="48">
        <f t="shared" si="218"/>
        <v>0</v>
      </c>
      <c r="II104" s="48">
        <f t="shared" si="218"/>
        <v>0</v>
      </c>
      <c r="IJ104" s="48">
        <f t="shared" si="218"/>
        <v>0</v>
      </c>
      <c r="IK104" s="48">
        <f t="shared" si="218"/>
        <v>0</v>
      </c>
      <c r="IL104" s="48">
        <f t="shared" si="218"/>
        <v>0</v>
      </c>
      <c r="IM104" s="48">
        <f t="shared" si="218"/>
        <v>0</v>
      </c>
      <c r="IN104" s="48">
        <f t="shared" si="219"/>
        <v>0</v>
      </c>
      <c r="IO104" s="48">
        <f t="shared" si="219"/>
        <v>0</v>
      </c>
      <c r="IP104" s="48">
        <f t="shared" si="219"/>
        <v>0</v>
      </c>
      <c r="IQ104" s="48">
        <f t="shared" si="219"/>
        <v>0</v>
      </c>
      <c r="IR104" s="48">
        <f t="shared" si="219"/>
        <v>0</v>
      </c>
      <c r="IS104" s="48">
        <f t="shared" si="219"/>
        <v>0</v>
      </c>
      <c r="IT104" s="48">
        <f t="shared" si="219"/>
        <v>0</v>
      </c>
      <c r="IU104" s="48">
        <f t="shared" si="219"/>
        <v>0</v>
      </c>
      <c r="IV104" s="48">
        <f t="shared" si="219"/>
        <v>0</v>
      </c>
      <c r="IW104" s="48">
        <f t="shared" si="219"/>
        <v>0</v>
      </c>
      <c r="IX104" s="48">
        <f t="shared" si="219"/>
        <v>0</v>
      </c>
      <c r="IY104" s="48">
        <f t="shared" si="219"/>
        <v>0</v>
      </c>
    </row>
    <row r="105" spans="1:377" s="12" customFormat="1" ht="43.5" hidden="1" customHeight="1" x14ac:dyDescent="0.55000000000000004">
      <c r="A105" s="32" t="s">
        <v>51</v>
      </c>
      <c r="B105" s="33">
        <v>46147</v>
      </c>
      <c r="C105" s="33" t="s">
        <v>49</v>
      </c>
      <c r="D105" s="313"/>
      <c r="E105" s="111"/>
      <c r="F105" s="111"/>
      <c r="G105" s="111"/>
      <c r="H105" s="117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329"/>
      <c r="AA105" s="115"/>
      <c r="AB105" s="115"/>
      <c r="AC105" s="115"/>
      <c r="AD105" s="115"/>
      <c r="AE105" s="115"/>
      <c r="AF105" s="11"/>
      <c r="AG105" s="131"/>
      <c r="AH105" s="115"/>
      <c r="AI105" s="353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8"/>
      <c r="BN105" s="208"/>
      <c r="BO105" s="208"/>
      <c r="BP105" s="208"/>
      <c r="BQ105" s="208"/>
      <c r="BR105" s="208"/>
      <c r="BS105" s="208"/>
      <c r="BT105" s="208"/>
      <c r="BU105" s="208"/>
      <c r="BV105" s="208"/>
      <c r="BW105" s="208"/>
      <c r="BX105" s="208"/>
      <c r="BY105" s="363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363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363"/>
      <c r="DQ105" s="74"/>
      <c r="DR105" s="68"/>
      <c r="DS105" s="68"/>
      <c r="DT105" s="68"/>
      <c r="DU105" s="68"/>
      <c r="DV105" s="69"/>
      <c r="DW105" s="74"/>
      <c r="DX105" s="68"/>
      <c r="DY105" s="68"/>
      <c r="DZ105" s="68"/>
      <c r="EA105" s="68"/>
      <c r="EB105" s="69"/>
      <c r="EC105" s="74"/>
      <c r="ED105" s="68"/>
      <c r="EE105" s="68"/>
      <c r="EF105" s="68"/>
      <c r="EG105" s="68"/>
      <c r="EH105" s="69"/>
      <c r="EI105" s="74"/>
      <c r="EJ105" s="68"/>
      <c r="EK105" s="68"/>
      <c r="EL105" s="68"/>
      <c r="EM105" s="68"/>
      <c r="EN105" s="75"/>
      <c r="EO105" s="363"/>
      <c r="EP105" s="207"/>
      <c r="EQ105" s="207"/>
      <c r="ER105" s="207"/>
      <c r="ES105" s="207"/>
      <c r="ET105" s="207"/>
      <c r="EU105" s="207"/>
      <c r="EV105" s="207"/>
      <c r="EW105" s="207"/>
      <c r="EX105" s="207"/>
      <c r="EY105" s="207"/>
      <c r="EZ105" s="207"/>
      <c r="FA105" s="679"/>
      <c r="FB105" s="129"/>
      <c r="FC105" s="129"/>
      <c r="FD105" s="129"/>
      <c r="FE105" s="198"/>
      <c r="FF105" s="198"/>
      <c r="FG105" s="199"/>
      <c r="FH105" s="129"/>
      <c r="FI105" s="129"/>
      <c r="FJ105" s="129"/>
      <c r="FK105" s="129"/>
      <c r="FL105" s="138"/>
      <c r="FM105" s="138"/>
      <c r="FN105" s="138"/>
      <c r="FO105" s="138"/>
      <c r="FP105" s="138"/>
      <c r="FQ105" s="618"/>
      <c r="FR105" s="139"/>
      <c r="FS105" s="165"/>
      <c r="FT105" s="412"/>
      <c r="FU105" s="47"/>
      <c r="FV105" s="48">
        <f t="shared" si="212"/>
        <v>0</v>
      </c>
      <c r="FW105" s="48">
        <f t="shared" si="212"/>
        <v>0</v>
      </c>
      <c r="FX105" s="48">
        <f t="shared" si="212"/>
        <v>0</v>
      </c>
      <c r="FY105" s="48">
        <f t="shared" si="212"/>
        <v>0</v>
      </c>
      <c r="FZ105" s="48">
        <f t="shared" si="212"/>
        <v>0</v>
      </c>
      <c r="GA105" s="48">
        <f t="shared" si="212"/>
        <v>0</v>
      </c>
      <c r="GB105" s="48">
        <f t="shared" si="212"/>
        <v>0</v>
      </c>
      <c r="GC105" s="48">
        <f t="shared" si="212"/>
        <v>0</v>
      </c>
      <c r="GD105" s="48">
        <f t="shared" si="212"/>
        <v>0</v>
      </c>
      <c r="GE105" s="48">
        <f t="shared" si="212"/>
        <v>0</v>
      </c>
      <c r="GF105" s="48">
        <f t="shared" si="213"/>
        <v>0</v>
      </c>
      <c r="GG105" s="48">
        <f t="shared" si="213"/>
        <v>0</v>
      </c>
      <c r="GH105" s="48">
        <f t="shared" si="213"/>
        <v>0</v>
      </c>
      <c r="GI105" s="48">
        <f t="shared" si="213"/>
        <v>0</v>
      </c>
      <c r="GJ105" s="48">
        <f t="shared" si="213"/>
        <v>0</v>
      </c>
      <c r="GK105" s="48">
        <f t="shared" si="213"/>
        <v>0</v>
      </c>
      <c r="GL105" s="48">
        <f t="shared" si="213"/>
        <v>0</v>
      </c>
      <c r="GM105" s="48">
        <f t="shared" si="213"/>
        <v>0</v>
      </c>
      <c r="GN105" s="48">
        <f t="shared" si="213"/>
        <v>0</v>
      </c>
      <c r="GO105" s="48">
        <f t="shared" si="213"/>
        <v>0</v>
      </c>
      <c r="GP105" s="48">
        <f t="shared" si="214"/>
        <v>0</v>
      </c>
      <c r="GQ105" s="48">
        <f t="shared" si="214"/>
        <v>0</v>
      </c>
      <c r="GR105" s="48">
        <f t="shared" si="214"/>
        <v>0</v>
      </c>
      <c r="GS105" s="48">
        <f t="shared" si="214"/>
        <v>0</v>
      </c>
      <c r="GT105" s="48">
        <f t="shared" si="214"/>
        <v>0</v>
      </c>
      <c r="GU105" s="48">
        <f t="shared" si="214"/>
        <v>0</v>
      </c>
      <c r="GV105" s="48">
        <f t="shared" si="214"/>
        <v>0</v>
      </c>
      <c r="GW105" s="48">
        <f t="shared" si="214"/>
        <v>0</v>
      </c>
      <c r="GX105" s="48">
        <f t="shared" si="214"/>
        <v>0</v>
      </c>
      <c r="GY105" s="48">
        <f t="shared" si="214"/>
        <v>0</v>
      </c>
      <c r="GZ105" s="48">
        <f t="shared" si="215"/>
        <v>0</v>
      </c>
      <c r="HA105" s="48">
        <f t="shared" si="215"/>
        <v>0</v>
      </c>
      <c r="HB105" s="48">
        <f t="shared" si="215"/>
        <v>0</v>
      </c>
      <c r="HC105" s="48">
        <f t="shared" si="215"/>
        <v>0</v>
      </c>
      <c r="HD105" s="48">
        <f t="shared" si="215"/>
        <v>0</v>
      </c>
      <c r="HE105" s="48">
        <f t="shared" si="215"/>
        <v>0</v>
      </c>
      <c r="HF105" s="48">
        <f t="shared" si="215"/>
        <v>0</v>
      </c>
      <c r="HG105" s="48">
        <f t="shared" si="215"/>
        <v>0</v>
      </c>
      <c r="HH105" s="48">
        <f t="shared" si="215"/>
        <v>0</v>
      </c>
      <c r="HI105" s="48">
        <f t="shared" si="215"/>
        <v>0</v>
      </c>
      <c r="HJ105" s="48">
        <f t="shared" si="216"/>
        <v>0</v>
      </c>
      <c r="HK105" s="48">
        <f t="shared" si="216"/>
        <v>0</v>
      </c>
      <c r="HL105" s="48">
        <f t="shared" si="216"/>
        <v>0</v>
      </c>
      <c r="HM105" s="48">
        <f t="shared" si="216"/>
        <v>0</v>
      </c>
      <c r="HN105" s="48">
        <f t="shared" si="216"/>
        <v>0</v>
      </c>
      <c r="HO105" s="48">
        <f t="shared" si="216"/>
        <v>0</v>
      </c>
      <c r="HP105" s="48">
        <f t="shared" si="216"/>
        <v>0</v>
      </c>
      <c r="HQ105" s="48">
        <f t="shared" si="216"/>
        <v>0</v>
      </c>
      <c r="HR105" s="48">
        <f t="shared" si="216"/>
        <v>0</v>
      </c>
      <c r="HS105" s="48">
        <f t="shared" si="216"/>
        <v>0</v>
      </c>
      <c r="HT105" s="48">
        <f t="shared" si="217"/>
        <v>0</v>
      </c>
      <c r="HU105" s="48">
        <f t="shared" si="217"/>
        <v>0</v>
      </c>
      <c r="HV105" s="48">
        <f t="shared" si="217"/>
        <v>0</v>
      </c>
      <c r="HW105" s="48">
        <f t="shared" si="217"/>
        <v>0</v>
      </c>
      <c r="HX105" s="48">
        <f t="shared" si="217"/>
        <v>0</v>
      </c>
      <c r="HY105" s="48">
        <f t="shared" si="217"/>
        <v>0</v>
      </c>
      <c r="HZ105" s="48">
        <f t="shared" si="217"/>
        <v>0</v>
      </c>
      <c r="IA105" s="48">
        <f t="shared" si="217"/>
        <v>0</v>
      </c>
      <c r="IB105" s="48">
        <f t="shared" si="217"/>
        <v>0</v>
      </c>
      <c r="IC105" s="48">
        <f t="shared" si="217"/>
        <v>0</v>
      </c>
      <c r="ID105" s="48">
        <f t="shared" si="218"/>
        <v>0</v>
      </c>
      <c r="IE105" s="48">
        <f t="shared" si="218"/>
        <v>0</v>
      </c>
      <c r="IF105" s="48">
        <f t="shared" si="218"/>
        <v>0</v>
      </c>
      <c r="IG105" s="48">
        <f t="shared" si="218"/>
        <v>0</v>
      </c>
      <c r="IH105" s="48">
        <f t="shared" si="218"/>
        <v>0</v>
      </c>
      <c r="II105" s="48">
        <f t="shared" si="218"/>
        <v>0</v>
      </c>
      <c r="IJ105" s="48">
        <f t="shared" si="218"/>
        <v>0</v>
      </c>
      <c r="IK105" s="48">
        <f t="shared" si="218"/>
        <v>0</v>
      </c>
      <c r="IL105" s="48">
        <f t="shared" si="218"/>
        <v>0</v>
      </c>
      <c r="IM105" s="48">
        <f t="shared" si="218"/>
        <v>0</v>
      </c>
      <c r="IN105" s="48">
        <f t="shared" si="219"/>
        <v>0</v>
      </c>
      <c r="IO105" s="48">
        <f t="shared" si="219"/>
        <v>0</v>
      </c>
      <c r="IP105" s="48">
        <f t="shared" si="219"/>
        <v>0</v>
      </c>
      <c r="IQ105" s="48">
        <f t="shared" si="219"/>
        <v>0</v>
      </c>
      <c r="IR105" s="48">
        <f t="shared" si="219"/>
        <v>0</v>
      </c>
      <c r="IS105" s="48">
        <f t="shared" si="219"/>
        <v>0</v>
      </c>
      <c r="IT105" s="48">
        <f t="shared" si="219"/>
        <v>0</v>
      </c>
      <c r="IU105" s="48">
        <f t="shared" si="219"/>
        <v>0</v>
      </c>
      <c r="IV105" s="48">
        <f t="shared" si="219"/>
        <v>0</v>
      </c>
      <c r="IW105" s="48">
        <f t="shared" si="219"/>
        <v>0</v>
      </c>
      <c r="IX105" s="48">
        <f t="shared" si="219"/>
        <v>0</v>
      </c>
      <c r="IY105" s="48">
        <f t="shared" si="219"/>
        <v>0</v>
      </c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</row>
    <row r="106" spans="1:377" s="11" customFormat="1" ht="43.5" customHeight="1" x14ac:dyDescent="0.55000000000000004">
      <c r="A106" s="32"/>
      <c r="B106" s="33"/>
      <c r="C106" s="33" t="s">
        <v>50</v>
      </c>
      <c r="D106" s="313"/>
      <c r="E106" s="111"/>
      <c r="F106" s="111"/>
      <c r="G106" s="111"/>
      <c r="H106" s="117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329"/>
      <c r="AA106" s="115"/>
      <c r="AB106" s="115"/>
      <c r="AC106" s="115"/>
      <c r="AD106" s="115"/>
      <c r="AE106" s="175"/>
      <c r="AF106" s="9"/>
      <c r="AG106" s="131"/>
      <c r="AH106" s="115"/>
      <c r="AI106" s="353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8"/>
      <c r="BN106" s="208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8"/>
      <c r="BY106" s="363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363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363"/>
      <c r="DQ106" s="74"/>
      <c r="DR106" s="68"/>
      <c r="DS106" s="68"/>
      <c r="DT106" s="68"/>
      <c r="DU106" s="68"/>
      <c r="DV106" s="69"/>
      <c r="DW106" s="74"/>
      <c r="DX106" s="68"/>
      <c r="DY106" s="68"/>
      <c r="DZ106" s="68"/>
      <c r="EA106" s="68"/>
      <c r="EB106" s="69"/>
      <c r="EC106" s="74"/>
      <c r="ED106" s="68"/>
      <c r="EE106" s="68"/>
      <c r="EF106" s="68"/>
      <c r="EG106" s="68"/>
      <c r="EH106" s="69"/>
      <c r="EI106" s="74"/>
      <c r="EJ106" s="68"/>
      <c r="EK106" s="68"/>
      <c r="EL106" s="68"/>
      <c r="EM106" s="68"/>
      <c r="EN106" s="75"/>
      <c r="EO106" s="363"/>
      <c r="EP106" s="207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7"/>
      <c r="FA106" s="679"/>
      <c r="FB106" s="129"/>
      <c r="FC106" s="129"/>
      <c r="FD106" s="129"/>
      <c r="FE106" s="198"/>
      <c r="FF106" s="198"/>
      <c r="FG106" s="199"/>
      <c r="FH106" s="129"/>
      <c r="FI106" s="129"/>
      <c r="FJ106" s="129"/>
      <c r="FK106" s="129"/>
      <c r="FL106" s="138"/>
      <c r="FM106" s="138"/>
      <c r="FN106" s="138"/>
      <c r="FO106" s="138"/>
      <c r="FP106" s="209"/>
      <c r="FQ106" s="622"/>
      <c r="FR106" s="139"/>
      <c r="FS106" s="165"/>
      <c r="FT106" s="412"/>
      <c r="FU106" s="47"/>
      <c r="FV106" s="48">
        <f>COUNTIF($E106:$FS106,FV$4)</f>
        <v>0</v>
      </c>
      <c r="FW106" s="48">
        <f t="shared" si="212"/>
        <v>0</v>
      </c>
      <c r="FX106" s="48">
        <f t="shared" si="212"/>
        <v>0</v>
      </c>
      <c r="FY106" s="48">
        <f t="shared" si="212"/>
        <v>0</v>
      </c>
      <c r="FZ106" s="48">
        <f t="shared" si="212"/>
        <v>0</v>
      </c>
      <c r="GA106" s="48">
        <f t="shared" si="212"/>
        <v>0</v>
      </c>
      <c r="GB106" s="48">
        <f t="shared" si="212"/>
        <v>0</v>
      </c>
      <c r="GC106" s="48">
        <f t="shared" si="212"/>
        <v>0</v>
      </c>
      <c r="GD106" s="48">
        <f t="shared" si="212"/>
        <v>0</v>
      </c>
      <c r="GE106" s="48">
        <f t="shared" si="212"/>
        <v>0</v>
      </c>
      <c r="GF106" s="48">
        <f t="shared" si="213"/>
        <v>0</v>
      </c>
      <c r="GG106" s="48">
        <f t="shared" si="213"/>
        <v>0</v>
      </c>
      <c r="GH106" s="48">
        <f t="shared" si="213"/>
        <v>0</v>
      </c>
      <c r="GI106" s="48">
        <f t="shared" si="213"/>
        <v>0</v>
      </c>
      <c r="GJ106" s="48">
        <f t="shared" si="213"/>
        <v>0</v>
      </c>
      <c r="GK106" s="48">
        <f t="shared" si="213"/>
        <v>0</v>
      </c>
      <c r="GL106" s="48">
        <f t="shared" si="213"/>
        <v>0</v>
      </c>
      <c r="GM106" s="48">
        <f t="shared" si="213"/>
        <v>0</v>
      </c>
      <c r="GN106" s="48">
        <f t="shared" si="213"/>
        <v>0</v>
      </c>
      <c r="GO106" s="48">
        <f t="shared" si="213"/>
        <v>0</v>
      </c>
      <c r="GP106" s="48">
        <f t="shared" si="214"/>
        <v>0</v>
      </c>
      <c r="GQ106" s="48">
        <f t="shared" si="214"/>
        <v>0</v>
      </c>
      <c r="GR106" s="48">
        <f t="shared" si="214"/>
        <v>0</v>
      </c>
      <c r="GS106" s="48">
        <f t="shared" si="214"/>
        <v>0</v>
      </c>
      <c r="GT106" s="48">
        <f t="shared" si="214"/>
        <v>0</v>
      </c>
      <c r="GU106" s="48">
        <f t="shared" si="214"/>
        <v>0</v>
      </c>
      <c r="GV106" s="48">
        <f t="shared" si="214"/>
        <v>0</v>
      </c>
      <c r="GW106" s="48">
        <f t="shared" si="214"/>
        <v>0</v>
      </c>
      <c r="GX106" s="48">
        <f t="shared" si="214"/>
        <v>0</v>
      </c>
      <c r="GY106" s="48">
        <f t="shared" si="214"/>
        <v>0</v>
      </c>
      <c r="GZ106" s="48">
        <f t="shared" si="215"/>
        <v>0</v>
      </c>
      <c r="HA106" s="48">
        <f t="shared" si="215"/>
        <v>0</v>
      </c>
      <c r="HB106" s="48">
        <f t="shared" si="215"/>
        <v>0</v>
      </c>
      <c r="HC106" s="48">
        <f t="shared" si="215"/>
        <v>0</v>
      </c>
      <c r="HD106" s="48">
        <f t="shared" si="215"/>
        <v>0</v>
      </c>
      <c r="HE106" s="48">
        <f t="shared" si="215"/>
        <v>0</v>
      </c>
      <c r="HF106" s="48">
        <f t="shared" si="215"/>
        <v>0</v>
      </c>
      <c r="HG106" s="48">
        <f t="shared" si="215"/>
        <v>0</v>
      </c>
      <c r="HH106" s="48">
        <f t="shared" si="215"/>
        <v>0</v>
      </c>
      <c r="HI106" s="48">
        <f t="shared" si="215"/>
        <v>0</v>
      </c>
      <c r="HJ106" s="48">
        <f t="shared" si="216"/>
        <v>0</v>
      </c>
      <c r="HK106" s="48">
        <f t="shared" si="216"/>
        <v>0</v>
      </c>
      <c r="HL106" s="48">
        <f t="shared" si="216"/>
        <v>0</v>
      </c>
      <c r="HM106" s="48">
        <f t="shared" si="216"/>
        <v>0</v>
      </c>
      <c r="HN106" s="48">
        <f t="shared" si="216"/>
        <v>0</v>
      </c>
      <c r="HO106" s="48">
        <f t="shared" si="216"/>
        <v>0</v>
      </c>
      <c r="HP106" s="48">
        <f t="shared" si="216"/>
        <v>0</v>
      </c>
      <c r="HQ106" s="48">
        <f t="shared" si="216"/>
        <v>0</v>
      </c>
      <c r="HR106" s="48">
        <f t="shared" si="216"/>
        <v>0</v>
      </c>
      <c r="HS106" s="48">
        <f t="shared" si="216"/>
        <v>0</v>
      </c>
      <c r="HT106" s="48">
        <f t="shared" si="217"/>
        <v>0</v>
      </c>
      <c r="HU106" s="48">
        <f t="shared" si="217"/>
        <v>0</v>
      </c>
      <c r="HV106" s="48">
        <f t="shared" si="217"/>
        <v>0</v>
      </c>
      <c r="HW106" s="48">
        <f t="shared" si="217"/>
        <v>0</v>
      </c>
      <c r="HX106" s="48">
        <f t="shared" si="217"/>
        <v>0</v>
      </c>
      <c r="HY106" s="48">
        <f t="shared" si="217"/>
        <v>0</v>
      </c>
      <c r="HZ106" s="48">
        <f t="shared" si="217"/>
        <v>0</v>
      </c>
      <c r="IA106" s="48">
        <f t="shared" si="217"/>
        <v>0</v>
      </c>
      <c r="IB106" s="48">
        <f t="shared" si="217"/>
        <v>0</v>
      </c>
      <c r="IC106" s="48">
        <f t="shared" si="217"/>
        <v>0</v>
      </c>
      <c r="ID106" s="48">
        <f t="shared" si="218"/>
        <v>0</v>
      </c>
      <c r="IE106" s="48">
        <f t="shared" si="218"/>
        <v>0</v>
      </c>
      <c r="IF106" s="48">
        <f t="shared" si="218"/>
        <v>0</v>
      </c>
      <c r="IG106" s="48">
        <f t="shared" si="218"/>
        <v>0</v>
      </c>
      <c r="IH106" s="48">
        <f t="shared" si="218"/>
        <v>0</v>
      </c>
      <c r="II106" s="48">
        <f t="shared" si="218"/>
        <v>0</v>
      </c>
      <c r="IJ106" s="48">
        <f t="shared" si="218"/>
        <v>0</v>
      </c>
      <c r="IK106" s="48">
        <f t="shared" si="218"/>
        <v>0</v>
      </c>
      <c r="IL106" s="48">
        <f t="shared" si="218"/>
        <v>0</v>
      </c>
      <c r="IM106" s="48">
        <f t="shared" si="218"/>
        <v>0</v>
      </c>
      <c r="IN106" s="48">
        <f t="shared" si="219"/>
        <v>0</v>
      </c>
      <c r="IO106" s="48">
        <f t="shared" si="219"/>
        <v>0</v>
      </c>
      <c r="IP106" s="48">
        <f t="shared" si="219"/>
        <v>0</v>
      </c>
      <c r="IQ106" s="48">
        <f t="shared" si="219"/>
        <v>0</v>
      </c>
      <c r="IR106" s="48">
        <f t="shared" si="219"/>
        <v>0</v>
      </c>
      <c r="IS106" s="48">
        <f t="shared" si="219"/>
        <v>0</v>
      </c>
      <c r="IT106" s="48">
        <f t="shared" si="219"/>
        <v>0</v>
      </c>
      <c r="IU106" s="48">
        <f t="shared" si="219"/>
        <v>0</v>
      </c>
      <c r="IV106" s="48">
        <f t="shared" si="219"/>
        <v>0</v>
      </c>
      <c r="IW106" s="48">
        <f t="shared" si="219"/>
        <v>0</v>
      </c>
      <c r="IX106" s="48">
        <f t="shared" si="219"/>
        <v>0</v>
      </c>
      <c r="IY106" s="48">
        <f t="shared" si="219"/>
        <v>0</v>
      </c>
    </row>
    <row r="107" spans="1:377" s="12" customFormat="1" ht="36" customHeight="1" x14ac:dyDescent="0.55000000000000004">
      <c r="A107" s="32" t="s">
        <v>52</v>
      </c>
      <c r="B107" s="33">
        <v>46148</v>
      </c>
      <c r="C107" s="33" t="s">
        <v>49</v>
      </c>
      <c r="D107" s="313"/>
      <c r="E107" s="119"/>
      <c r="F107" s="119"/>
      <c r="G107" s="119"/>
      <c r="H107" s="119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329"/>
      <c r="AA107" s="115"/>
      <c r="AB107" s="115"/>
      <c r="AC107" s="115"/>
      <c r="AD107" s="115"/>
      <c r="AE107" s="717"/>
      <c r="AF107" s="131"/>
      <c r="AG107" s="131"/>
      <c r="AH107" s="115"/>
      <c r="AI107" s="353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8"/>
      <c r="BN107" s="208"/>
      <c r="BO107" s="208"/>
      <c r="BP107" s="208"/>
      <c r="BQ107" s="208"/>
      <c r="BR107" s="208"/>
      <c r="BS107" s="208"/>
      <c r="BT107" s="208"/>
      <c r="BU107" s="208"/>
      <c r="BV107" s="208"/>
      <c r="BW107" s="208"/>
      <c r="BX107" s="208"/>
      <c r="BY107" s="363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363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363"/>
      <c r="DQ107" s="74"/>
      <c r="DR107" s="68"/>
      <c r="DS107" s="68"/>
      <c r="DT107" s="68"/>
      <c r="DU107" s="68"/>
      <c r="DV107" s="69"/>
      <c r="DW107" s="74"/>
      <c r="DX107" s="68"/>
      <c r="DY107" s="68"/>
      <c r="DZ107" s="68"/>
      <c r="EA107" s="68"/>
      <c r="EB107" s="69"/>
      <c r="EC107" s="74"/>
      <c r="ED107" s="68"/>
      <c r="EE107" s="68"/>
      <c r="EF107" s="68"/>
      <c r="EG107" s="68"/>
      <c r="EH107" s="69"/>
      <c r="EI107" s="74"/>
      <c r="EJ107" s="68"/>
      <c r="EK107" s="68"/>
      <c r="EL107" s="68"/>
      <c r="EM107" s="68"/>
      <c r="EN107" s="75"/>
      <c r="EO107" s="363"/>
      <c r="EP107" s="207"/>
      <c r="EQ107" s="207"/>
      <c r="ER107" s="207"/>
      <c r="ES107" s="207"/>
      <c r="ET107" s="207"/>
      <c r="EU107" s="207"/>
      <c r="EV107" s="207"/>
      <c r="EW107" s="207"/>
      <c r="EX107" s="207"/>
      <c r="EY107" s="207"/>
      <c r="EZ107" s="207"/>
      <c r="FA107" s="679"/>
      <c r="FB107" s="129"/>
      <c r="FC107" s="129"/>
      <c r="FD107" s="129"/>
      <c r="FE107" s="198"/>
      <c r="FF107" s="198"/>
      <c r="FG107" s="199"/>
      <c r="FH107" s="129"/>
      <c r="FI107" s="129"/>
      <c r="FJ107" s="129"/>
      <c r="FK107" s="129"/>
      <c r="FL107" s="138"/>
      <c r="FM107" s="138"/>
      <c r="FN107" s="138"/>
      <c r="FO107" s="108"/>
      <c r="FP107" s="109"/>
      <c r="FQ107" s="244"/>
      <c r="FR107" s="139"/>
      <c r="FS107" s="165"/>
      <c r="FT107" s="412"/>
      <c r="FU107" s="47"/>
      <c r="FV107" s="48">
        <f t="shared" si="212"/>
        <v>0</v>
      </c>
      <c r="FW107" s="48">
        <f t="shared" si="212"/>
        <v>0</v>
      </c>
      <c r="FX107" s="48">
        <f t="shared" si="212"/>
        <v>0</v>
      </c>
      <c r="FY107" s="48">
        <f t="shared" si="212"/>
        <v>0</v>
      </c>
      <c r="FZ107" s="48">
        <f t="shared" si="212"/>
        <v>0</v>
      </c>
      <c r="GA107" s="48">
        <f t="shared" si="212"/>
        <v>0</v>
      </c>
      <c r="GB107" s="48">
        <f t="shared" si="212"/>
        <v>0</v>
      </c>
      <c r="GC107" s="48">
        <f t="shared" si="212"/>
        <v>0</v>
      </c>
      <c r="GD107" s="48">
        <f t="shared" si="212"/>
        <v>0</v>
      </c>
      <c r="GE107" s="48">
        <f t="shared" si="212"/>
        <v>0</v>
      </c>
      <c r="GF107" s="48">
        <f t="shared" si="213"/>
        <v>0</v>
      </c>
      <c r="GG107" s="48">
        <f t="shared" si="213"/>
        <v>0</v>
      </c>
      <c r="GH107" s="48">
        <f t="shared" si="213"/>
        <v>0</v>
      </c>
      <c r="GI107" s="48">
        <f t="shared" si="213"/>
        <v>0</v>
      </c>
      <c r="GJ107" s="48">
        <f t="shared" si="213"/>
        <v>0</v>
      </c>
      <c r="GK107" s="48">
        <f t="shared" si="213"/>
        <v>0</v>
      </c>
      <c r="GL107" s="48">
        <f t="shared" si="213"/>
        <v>0</v>
      </c>
      <c r="GM107" s="48">
        <f t="shared" si="213"/>
        <v>0</v>
      </c>
      <c r="GN107" s="48">
        <f t="shared" si="213"/>
        <v>0</v>
      </c>
      <c r="GO107" s="48">
        <f t="shared" si="213"/>
        <v>0</v>
      </c>
      <c r="GP107" s="48">
        <f t="shared" si="214"/>
        <v>0</v>
      </c>
      <c r="GQ107" s="48">
        <f t="shared" si="214"/>
        <v>0</v>
      </c>
      <c r="GR107" s="48">
        <f t="shared" si="214"/>
        <v>0</v>
      </c>
      <c r="GS107" s="48">
        <f t="shared" si="214"/>
        <v>0</v>
      </c>
      <c r="GT107" s="48">
        <f t="shared" si="214"/>
        <v>0</v>
      </c>
      <c r="GU107" s="48">
        <f t="shared" si="214"/>
        <v>0</v>
      </c>
      <c r="GV107" s="48">
        <f t="shared" si="214"/>
        <v>0</v>
      </c>
      <c r="GW107" s="48">
        <f t="shared" si="214"/>
        <v>0</v>
      </c>
      <c r="GX107" s="48">
        <f t="shared" si="214"/>
        <v>0</v>
      </c>
      <c r="GY107" s="48">
        <f t="shared" si="214"/>
        <v>0</v>
      </c>
      <c r="GZ107" s="48">
        <f t="shared" si="215"/>
        <v>0</v>
      </c>
      <c r="HA107" s="48">
        <f t="shared" si="215"/>
        <v>0</v>
      </c>
      <c r="HB107" s="48">
        <f t="shared" si="215"/>
        <v>0</v>
      </c>
      <c r="HC107" s="48">
        <f t="shared" si="215"/>
        <v>0</v>
      </c>
      <c r="HD107" s="48">
        <f t="shared" si="215"/>
        <v>0</v>
      </c>
      <c r="HE107" s="48">
        <f t="shared" si="215"/>
        <v>0</v>
      </c>
      <c r="HF107" s="48">
        <f t="shared" si="215"/>
        <v>0</v>
      </c>
      <c r="HG107" s="48">
        <f t="shared" si="215"/>
        <v>0</v>
      </c>
      <c r="HH107" s="48">
        <f t="shared" si="215"/>
        <v>0</v>
      </c>
      <c r="HI107" s="48">
        <f t="shared" si="215"/>
        <v>0</v>
      </c>
      <c r="HJ107" s="48">
        <f t="shared" si="216"/>
        <v>0</v>
      </c>
      <c r="HK107" s="48">
        <f t="shared" si="216"/>
        <v>0</v>
      </c>
      <c r="HL107" s="48">
        <f t="shared" si="216"/>
        <v>0</v>
      </c>
      <c r="HM107" s="48">
        <f t="shared" si="216"/>
        <v>0</v>
      </c>
      <c r="HN107" s="48">
        <f t="shared" si="216"/>
        <v>0</v>
      </c>
      <c r="HO107" s="48">
        <f t="shared" si="216"/>
        <v>0</v>
      </c>
      <c r="HP107" s="48">
        <f t="shared" si="216"/>
        <v>0</v>
      </c>
      <c r="HQ107" s="48">
        <f t="shared" si="216"/>
        <v>0</v>
      </c>
      <c r="HR107" s="48">
        <f t="shared" si="216"/>
        <v>0</v>
      </c>
      <c r="HS107" s="48">
        <f t="shared" si="216"/>
        <v>0</v>
      </c>
      <c r="HT107" s="48">
        <f t="shared" si="217"/>
        <v>0</v>
      </c>
      <c r="HU107" s="48">
        <f t="shared" si="217"/>
        <v>0</v>
      </c>
      <c r="HV107" s="48">
        <f t="shared" si="217"/>
        <v>0</v>
      </c>
      <c r="HW107" s="48">
        <f t="shared" si="217"/>
        <v>0</v>
      </c>
      <c r="HX107" s="48">
        <f t="shared" si="217"/>
        <v>0</v>
      </c>
      <c r="HY107" s="48">
        <f t="shared" si="217"/>
        <v>0</v>
      </c>
      <c r="HZ107" s="48">
        <f t="shared" si="217"/>
        <v>0</v>
      </c>
      <c r="IA107" s="48">
        <f t="shared" si="217"/>
        <v>0</v>
      </c>
      <c r="IB107" s="48">
        <f t="shared" si="217"/>
        <v>0</v>
      </c>
      <c r="IC107" s="48">
        <f t="shared" si="217"/>
        <v>0</v>
      </c>
      <c r="ID107" s="48">
        <f t="shared" si="218"/>
        <v>0</v>
      </c>
      <c r="IE107" s="48">
        <f t="shared" si="218"/>
        <v>0</v>
      </c>
      <c r="IF107" s="48">
        <f t="shared" si="218"/>
        <v>0</v>
      </c>
      <c r="IG107" s="48">
        <f t="shared" si="218"/>
        <v>0</v>
      </c>
      <c r="IH107" s="48">
        <f t="shared" si="218"/>
        <v>0</v>
      </c>
      <c r="II107" s="48">
        <f t="shared" si="218"/>
        <v>0</v>
      </c>
      <c r="IJ107" s="48">
        <f t="shared" si="218"/>
        <v>0</v>
      </c>
      <c r="IK107" s="48">
        <f t="shared" si="218"/>
        <v>0</v>
      </c>
      <c r="IL107" s="48">
        <f t="shared" si="218"/>
        <v>0</v>
      </c>
      <c r="IM107" s="48">
        <f t="shared" si="218"/>
        <v>0</v>
      </c>
      <c r="IN107" s="48">
        <f t="shared" si="219"/>
        <v>0</v>
      </c>
      <c r="IO107" s="48">
        <f t="shared" si="219"/>
        <v>0</v>
      </c>
      <c r="IP107" s="48">
        <f t="shared" si="219"/>
        <v>0</v>
      </c>
      <c r="IQ107" s="48">
        <f t="shared" si="219"/>
        <v>0</v>
      </c>
      <c r="IR107" s="48">
        <f t="shared" si="219"/>
        <v>0</v>
      </c>
      <c r="IS107" s="48">
        <f t="shared" si="219"/>
        <v>0</v>
      </c>
      <c r="IT107" s="48">
        <f t="shared" si="219"/>
        <v>0</v>
      </c>
      <c r="IU107" s="48">
        <f t="shared" si="219"/>
        <v>0</v>
      </c>
      <c r="IV107" s="48">
        <f t="shared" si="219"/>
        <v>0</v>
      </c>
      <c r="IW107" s="48">
        <f t="shared" si="219"/>
        <v>0</v>
      </c>
      <c r="IX107" s="48">
        <f t="shared" si="219"/>
        <v>0</v>
      </c>
      <c r="IY107" s="48">
        <f t="shared" si="219"/>
        <v>0</v>
      </c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</row>
    <row r="108" spans="1:377" s="308" customFormat="1" ht="36" customHeight="1" x14ac:dyDescent="0.55000000000000004">
      <c r="A108" s="291"/>
      <c r="B108" s="292"/>
      <c r="C108" s="292" t="s">
        <v>50</v>
      </c>
      <c r="D108" s="417"/>
      <c r="E108" s="293"/>
      <c r="F108" s="293"/>
      <c r="G108" s="293"/>
      <c r="H108" s="293"/>
      <c r="I108" s="294"/>
      <c r="J108" s="294"/>
      <c r="K108" s="294"/>
      <c r="L108" s="294"/>
      <c r="M108" s="294"/>
      <c r="N108" s="294"/>
      <c r="O108" s="294"/>
      <c r="P108" s="294"/>
      <c r="Q108" s="294"/>
      <c r="R108" s="294"/>
      <c r="S108" s="294"/>
      <c r="T108" s="294"/>
      <c r="U108" s="294"/>
      <c r="V108" s="294"/>
      <c r="W108" s="294"/>
      <c r="X108" s="294"/>
      <c r="Y108" s="294"/>
      <c r="Z108" s="294"/>
      <c r="AA108" s="418"/>
      <c r="AB108" s="418"/>
      <c r="AC108" s="418"/>
      <c r="AD108" s="418"/>
      <c r="AE108" s="718"/>
      <c r="AF108" s="419"/>
      <c r="AG108" s="419"/>
      <c r="AH108" s="418"/>
      <c r="AI108" s="420"/>
      <c r="AJ108" s="421"/>
      <c r="AK108" s="421"/>
      <c r="AL108" s="421"/>
      <c r="AM108" s="421"/>
      <c r="AN108" s="421"/>
      <c r="AO108" s="421"/>
      <c r="AP108" s="421"/>
      <c r="AQ108" s="421"/>
      <c r="AR108" s="421"/>
      <c r="AS108" s="421"/>
      <c r="AT108" s="421"/>
      <c r="AU108" s="421"/>
      <c r="AV108" s="421"/>
      <c r="AW108" s="421"/>
      <c r="AX108" s="421"/>
      <c r="AY108" s="421"/>
      <c r="AZ108" s="421"/>
      <c r="BA108" s="421"/>
      <c r="BB108" s="421"/>
      <c r="BC108" s="421"/>
      <c r="BD108" s="421"/>
      <c r="BE108" s="421"/>
      <c r="BF108" s="421"/>
      <c r="BG108" s="421"/>
      <c r="BH108" s="421"/>
      <c r="BI108" s="421"/>
      <c r="BJ108" s="421"/>
      <c r="BK108" s="421"/>
      <c r="BL108" s="421"/>
      <c r="BM108" s="421"/>
      <c r="BN108" s="421"/>
      <c r="BO108" s="421"/>
      <c r="BP108" s="421"/>
      <c r="BQ108" s="421"/>
      <c r="BR108" s="421"/>
      <c r="BS108" s="421"/>
      <c r="BT108" s="421"/>
      <c r="BU108" s="421"/>
      <c r="BV108" s="421"/>
      <c r="BW108" s="421"/>
      <c r="BX108" s="421"/>
      <c r="BY108" s="422"/>
      <c r="BZ108" s="423"/>
      <c r="CA108" s="423"/>
      <c r="CB108" s="423"/>
      <c r="CC108" s="423"/>
      <c r="CD108" s="423"/>
      <c r="CE108" s="423"/>
      <c r="CF108" s="423"/>
      <c r="CG108" s="423"/>
      <c r="CH108" s="423"/>
      <c r="CI108" s="423"/>
      <c r="CJ108" s="423"/>
      <c r="CK108" s="423"/>
      <c r="CL108" s="423"/>
      <c r="CM108" s="423"/>
      <c r="CN108" s="423"/>
      <c r="CO108" s="423"/>
      <c r="CP108" s="423"/>
      <c r="CQ108" s="423"/>
      <c r="CR108" s="423"/>
      <c r="CS108" s="423"/>
      <c r="CT108" s="423"/>
      <c r="CU108" s="423"/>
      <c r="CV108" s="423"/>
      <c r="CW108" s="423"/>
      <c r="CX108" s="423"/>
      <c r="CY108" s="422"/>
      <c r="CZ108" s="423"/>
      <c r="DA108" s="423"/>
      <c r="DB108" s="423"/>
      <c r="DC108" s="423"/>
      <c r="DD108" s="423"/>
      <c r="DE108" s="423"/>
      <c r="DF108" s="423"/>
      <c r="DG108" s="423"/>
      <c r="DH108" s="423"/>
      <c r="DI108" s="423"/>
      <c r="DJ108" s="423"/>
      <c r="DK108" s="423"/>
      <c r="DL108" s="423"/>
      <c r="DM108" s="423"/>
      <c r="DN108" s="423"/>
      <c r="DO108" s="423"/>
      <c r="DP108" s="422"/>
      <c r="DQ108" s="424"/>
      <c r="DR108" s="423"/>
      <c r="DS108" s="423"/>
      <c r="DT108" s="423"/>
      <c r="DU108" s="423"/>
      <c r="DV108" s="425"/>
      <c r="DW108" s="424"/>
      <c r="DX108" s="423"/>
      <c r="DY108" s="423"/>
      <c r="DZ108" s="423"/>
      <c r="EA108" s="423"/>
      <c r="EB108" s="425"/>
      <c r="EC108" s="424"/>
      <c r="ED108" s="423"/>
      <c r="EE108" s="423"/>
      <c r="EF108" s="423"/>
      <c r="EG108" s="423"/>
      <c r="EH108" s="425"/>
      <c r="EI108" s="424"/>
      <c r="EJ108" s="423"/>
      <c r="EK108" s="423"/>
      <c r="EL108" s="423"/>
      <c r="EM108" s="423"/>
      <c r="EN108" s="455"/>
      <c r="EO108" s="422"/>
      <c r="EP108" s="426"/>
      <c r="EQ108" s="426"/>
      <c r="ER108" s="426"/>
      <c r="ES108" s="426"/>
      <c r="ET108" s="426"/>
      <c r="EU108" s="426"/>
      <c r="EV108" s="426"/>
      <c r="EW108" s="426"/>
      <c r="EX108" s="426"/>
      <c r="EY108" s="426"/>
      <c r="EZ108" s="426"/>
      <c r="FA108" s="426"/>
      <c r="FB108" s="427"/>
      <c r="FC108" s="427"/>
      <c r="FD108" s="427"/>
      <c r="FE108" s="428"/>
      <c r="FF108" s="428"/>
      <c r="FG108" s="429"/>
      <c r="FH108" s="427"/>
      <c r="FI108" s="427"/>
      <c r="FJ108" s="427"/>
      <c r="FK108" s="427"/>
      <c r="FL108" s="430"/>
      <c r="FM108" s="430"/>
      <c r="FN108" s="430"/>
      <c r="FO108" s="431"/>
      <c r="FP108" s="432"/>
      <c r="FQ108" s="623"/>
      <c r="FR108" s="433"/>
      <c r="FS108" s="433"/>
      <c r="FT108" s="434"/>
      <c r="FU108" s="435"/>
      <c r="FV108" s="48">
        <f t="shared" si="212"/>
        <v>0</v>
      </c>
      <c r="FW108" s="48">
        <f t="shared" si="212"/>
        <v>0</v>
      </c>
      <c r="FX108" s="48">
        <f t="shared" si="212"/>
        <v>0</v>
      </c>
      <c r="FY108" s="48">
        <f t="shared" si="212"/>
        <v>0</v>
      </c>
      <c r="FZ108" s="48">
        <f t="shared" si="212"/>
        <v>0</v>
      </c>
      <c r="GA108" s="48">
        <f t="shared" si="212"/>
        <v>0</v>
      </c>
      <c r="GB108" s="48">
        <f t="shared" si="212"/>
        <v>0</v>
      </c>
      <c r="GC108" s="48">
        <f t="shared" si="212"/>
        <v>0</v>
      </c>
      <c r="GD108" s="48">
        <f t="shared" si="212"/>
        <v>0</v>
      </c>
      <c r="GE108" s="48">
        <f t="shared" si="212"/>
        <v>0</v>
      </c>
      <c r="GF108" s="48">
        <f t="shared" si="213"/>
        <v>0</v>
      </c>
      <c r="GG108" s="48">
        <f t="shared" si="213"/>
        <v>0</v>
      </c>
      <c r="GH108" s="48">
        <f t="shared" si="213"/>
        <v>0</v>
      </c>
      <c r="GI108" s="48">
        <f t="shared" si="213"/>
        <v>0</v>
      </c>
      <c r="GJ108" s="48">
        <f t="shared" si="213"/>
        <v>0</v>
      </c>
      <c r="GK108" s="48">
        <f t="shared" si="213"/>
        <v>0</v>
      </c>
      <c r="GL108" s="48">
        <f t="shared" si="213"/>
        <v>0</v>
      </c>
      <c r="GM108" s="48">
        <f t="shared" si="213"/>
        <v>0</v>
      </c>
      <c r="GN108" s="48">
        <f t="shared" si="213"/>
        <v>0</v>
      </c>
      <c r="GO108" s="48">
        <f t="shared" si="213"/>
        <v>0</v>
      </c>
      <c r="GP108" s="48">
        <f t="shared" si="214"/>
        <v>0</v>
      </c>
      <c r="GQ108" s="48">
        <f t="shared" si="214"/>
        <v>0</v>
      </c>
      <c r="GR108" s="48">
        <f t="shared" si="214"/>
        <v>0</v>
      </c>
      <c r="GS108" s="48">
        <f t="shared" si="214"/>
        <v>0</v>
      </c>
      <c r="GT108" s="48">
        <f t="shared" si="214"/>
        <v>0</v>
      </c>
      <c r="GU108" s="48">
        <f t="shared" si="214"/>
        <v>0</v>
      </c>
      <c r="GV108" s="48">
        <f t="shared" si="214"/>
        <v>0</v>
      </c>
      <c r="GW108" s="48">
        <f t="shared" si="214"/>
        <v>0</v>
      </c>
      <c r="GX108" s="48">
        <f t="shared" si="214"/>
        <v>0</v>
      </c>
      <c r="GY108" s="48">
        <f t="shared" si="214"/>
        <v>0</v>
      </c>
      <c r="GZ108" s="48">
        <f t="shared" si="215"/>
        <v>0</v>
      </c>
      <c r="HA108" s="48">
        <f t="shared" si="215"/>
        <v>0</v>
      </c>
      <c r="HB108" s="48">
        <f t="shared" si="215"/>
        <v>0</v>
      </c>
      <c r="HC108" s="48">
        <f t="shared" si="215"/>
        <v>0</v>
      </c>
      <c r="HD108" s="48">
        <f t="shared" si="215"/>
        <v>0</v>
      </c>
      <c r="HE108" s="48">
        <f t="shared" si="215"/>
        <v>0</v>
      </c>
      <c r="HF108" s="48">
        <f t="shared" si="215"/>
        <v>0</v>
      </c>
      <c r="HG108" s="48">
        <f t="shared" si="215"/>
        <v>0</v>
      </c>
      <c r="HH108" s="48">
        <f t="shared" si="215"/>
        <v>0</v>
      </c>
      <c r="HI108" s="48">
        <f t="shared" si="215"/>
        <v>0</v>
      </c>
      <c r="HJ108" s="48">
        <f t="shared" si="216"/>
        <v>0</v>
      </c>
      <c r="HK108" s="48">
        <f t="shared" si="216"/>
        <v>0</v>
      </c>
      <c r="HL108" s="48">
        <f t="shared" si="216"/>
        <v>0</v>
      </c>
      <c r="HM108" s="48">
        <f t="shared" si="216"/>
        <v>0</v>
      </c>
      <c r="HN108" s="48">
        <f t="shared" si="216"/>
        <v>0</v>
      </c>
      <c r="HO108" s="48">
        <f t="shared" si="216"/>
        <v>0</v>
      </c>
      <c r="HP108" s="48">
        <f t="shared" si="216"/>
        <v>0</v>
      </c>
      <c r="HQ108" s="48">
        <f t="shared" si="216"/>
        <v>0</v>
      </c>
      <c r="HR108" s="48">
        <f t="shared" si="216"/>
        <v>0</v>
      </c>
      <c r="HS108" s="48">
        <f t="shared" si="216"/>
        <v>0</v>
      </c>
      <c r="HT108" s="48">
        <f t="shared" si="217"/>
        <v>0</v>
      </c>
      <c r="HU108" s="48">
        <f t="shared" si="217"/>
        <v>0</v>
      </c>
      <c r="HV108" s="48">
        <f t="shared" si="217"/>
        <v>0</v>
      </c>
      <c r="HW108" s="48">
        <f t="shared" si="217"/>
        <v>0</v>
      </c>
      <c r="HX108" s="48">
        <f t="shared" si="217"/>
        <v>0</v>
      </c>
      <c r="HY108" s="48">
        <f t="shared" si="217"/>
        <v>0</v>
      </c>
      <c r="HZ108" s="48">
        <f t="shared" si="217"/>
        <v>0</v>
      </c>
      <c r="IA108" s="48">
        <f t="shared" si="217"/>
        <v>0</v>
      </c>
      <c r="IB108" s="48">
        <f t="shared" si="217"/>
        <v>0</v>
      </c>
      <c r="IC108" s="48">
        <f t="shared" si="217"/>
        <v>0</v>
      </c>
      <c r="ID108" s="48">
        <f t="shared" si="218"/>
        <v>0</v>
      </c>
      <c r="IE108" s="48">
        <f t="shared" si="218"/>
        <v>0</v>
      </c>
      <c r="IF108" s="48">
        <f t="shared" si="218"/>
        <v>0</v>
      </c>
      <c r="IG108" s="48">
        <f t="shared" si="218"/>
        <v>0</v>
      </c>
      <c r="IH108" s="48">
        <f t="shared" si="218"/>
        <v>0</v>
      </c>
      <c r="II108" s="48">
        <f t="shared" si="218"/>
        <v>0</v>
      </c>
      <c r="IJ108" s="48">
        <f t="shared" si="218"/>
        <v>0</v>
      </c>
      <c r="IK108" s="48">
        <f t="shared" si="218"/>
        <v>0</v>
      </c>
      <c r="IL108" s="48">
        <f t="shared" si="218"/>
        <v>0</v>
      </c>
      <c r="IM108" s="48">
        <f t="shared" si="218"/>
        <v>0</v>
      </c>
      <c r="IN108" s="48">
        <f t="shared" si="219"/>
        <v>0</v>
      </c>
      <c r="IO108" s="48">
        <f t="shared" si="219"/>
        <v>0</v>
      </c>
      <c r="IP108" s="48">
        <f t="shared" si="219"/>
        <v>0</v>
      </c>
      <c r="IQ108" s="48">
        <f t="shared" ref="IN108:IY129" si="220">COUNTIF($E108:$FS108,IQ$4)</f>
        <v>0</v>
      </c>
      <c r="IR108" s="48">
        <f t="shared" si="220"/>
        <v>0</v>
      </c>
      <c r="IS108" s="48">
        <f t="shared" si="220"/>
        <v>0</v>
      </c>
      <c r="IT108" s="48">
        <f t="shared" si="220"/>
        <v>0</v>
      </c>
      <c r="IU108" s="48">
        <f t="shared" si="220"/>
        <v>0</v>
      </c>
      <c r="IV108" s="48">
        <f t="shared" si="220"/>
        <v>0</v>
      </c>
      <c r="IW108" s="48">
        <f t="shared" si="220"/>
        <v>0</v>
      </c>
      <c r="IX108" s="48">
        <f t="shared" si="220"/>
        <v>0</v>
      </c>
      <c r="IY108" s="48">
        <f t="shared" si="220"/>
        <v>0</v>
      </c>
    </row>
    <row r="109" spans="1:377" s="12" customFormat="1" ht="36" customHeight="1" x14ac:dyDescent="0.55000000000000004">
      <c r="A109" s="32" t="s">
        <v>53</v>
      </c>
      <c r="B109" s="33">
        <v>46149</v>
      </c>
      <c r="C109" s="33" t="s">
        <v>49</v>
      </c>
      <c r="D109" s="523"/>
      <c r="E109" s="545"/>
      <c r="F109" s="545"/>
      <c r="G109" s="545"/>
      <c r="H109" s="545"/>
      <c r="I109" s="526"/>
      <c r="J109" s="526"/>
      <c r="K109" s="526"/>
      <c r="L109" s="526"/>
      <c r="M109" s="526"/>
      <c r="N109" s="526"/>
      <c r="O109" s="526"/>
      <c r="P109" s="526"/>
      <c r="Q109" s="526"/>
      <c r="R109" s="526"/>
      <c r="S109" s="526"/>
      <c r="T109" s="526"/>
      <c r="U109" s="526"/>
      <c r="V109" s="526"/>
      <c r="W109" s="526"/>
      <c r="X109" s="526"/>
      <c r="Y109" s="526"/>
      <c r="Z109" s="526"/>
      <c r="AA109" s="527"/>
      <c r="AB109" s="527"/>
      <c r="AC109" s="527"/>
      <c r="AD109" s="529"/>
      <c r="AE109" s="720"/>
      <c r="AF109" s="529"/>
      <c r="AG109" s="529"/>
      <c r="AH109" s="529"/>
      <c r="AI109" s="546"/>
      <c r="AJ109" s="529"/>
      <c r="AK109" s="529"/>
      <c r="AL109" s="529"/>
      <c r="AM109" s="529"/>
      <c r="AN109" s="529"/>
      <c r="AO109" s="529"/>
      <c r="AP109" s="529"/>
      <c r="AQ109" s="529"/>
      <c r="AR109" s="529"/>
      <c r="AS109" s="529"/>
      <c r="AT109" s="529"/>
      <c r="AU109" s="529"/>
      <c r="AV109" s="529"/>
      <c r="AW109" s="529"/>
      <c r="AX109" s="529"/>
      <c r="AY109" s="529"/>
      <c r="AZ109" s="529"/>
      <c r="BA109" s="529"/>
      <c r="BB109" s="529"/>
      <c r="BC109" s="529"/>
      <c r="BD109" s="529"/>
      <c r="BE109" s="529"/>
      <c r="BF109" s="529"/>
      <c r="BG109" s="529"/>
      <c r="BH109" s="529"/>
      <c r="BI109" s="529"/>
      <c r="BJ109" s="529"/>
      <c r="BK109" s="529"/>
      <c r="BL109" s="529"/>
      <c r="BM109" s="529"/>
      <c r="BN109" s="529"/>
      <c r="BO109" s="529"/>
      <c r="BP109" s="529"/>
      <c r="BQ109" s="529"/>
      <c r="BR109" s="529"/>
      <c r="BS109" s="529"/>
      <c r="BT109" s="529"/>
      <c r="BU109" s="529"/>
      <c r="BV109" s="529"/>
      <c r="BW109" s="529"/>
      <c r="BX109" s="529"/>
      <c r="BY109" s="532"/>
      <c r="BZ109" s="533"/>
      <c r="CA109" s="533"/>
      <c r="CB109" s="533"/>
      <c r="CC109" s="533"/>
      <c r="CD109" s="533"/>
      <c r="CE109" s="533"/>
      <c r="CF109" s="533"/>
      <c r="CG109" s="533"/>
      <c r="CH109" s="533"/>
      <c r="CI109" s="533"/>
      <c r="CJ109" s="533"/>
      <c r="CK109" s="533"/>
      <c r="CL109" s="533"/>
      <c r="CM109" s="533"/>
      <c r="CN109" s="533"/>
      <c r="CO109" s="533"/>
      <c r="CP109" s="533"/>
      <c r="CQ109" s="533"/>
      <c r="CR109" s="533"/>
      <c r="CS109" s="533"/>
      <c r="CT109" s="533"/>
      <c r="CU109" s="533"/>
      <c r="CV109" s="533"/>
      <c r="CW109" s="533"/>
      <c r="CX109" s="533"/>
      <c r="CY109" s="532"/>
      <c r="CZ109" s="533"/>
      <c r="DA109" s="533"/>
      <c r="DB109" s="533"/>
      <c r="DC109" s="533"/>
      <c r="DD109" s="533"/>
      <c r="DE109" s="533"/>
      <c r="DF109" s="533"/>
      <c r="DG109" s="533"/>
      <c r="DH109" s="533"/>
      <c r="DI109" s="533"/>
      <c r="DJ109" s="533"/>
      <c r="DK109" s="533"/>
      <c r="DL109" s="533"/>
      <c r="DM109" s="533"/>
      <c r="DN109" s="533"/>
      <c r="DO109" s="533"/>
      <c r="DP109" s="532"/>
      <c r="DQ109" s="535"/>
      <c r="DR109" s="533"/>
      <c r="DS109" s="533"/>
      <c r="DT109" s="533"/>
      <c r="DU109" s="533"/>
      <c r="DV109" s="536"/>
      <c r="DW109" s="535"/>
      <c r="DX109" s="533"/>
      <c r="DY109" s="533"/>
      <c r="DZ109" s="533"/>
      <c r="EA109" s="533"/>
      <c r="EB109" s="536"/>
      <c r="EC109" s="535"/>
      <c r="ED109" s="533"/>
      <c r="EE109" s="533"/>
      <c r="EF109" s="533"/>
      <c r="EG109" s="533"/>
      <c r="EH109" s="536"/>
      <c r="EI109" s="535"/>
      <c r="EJ109" s="533"/>
      <c r="EK109" s="533"/>
      <c r="EL109" s="533"/>
      <c r="EM109" s="533"/>
      <c r="EN109" s="537"/>
      <c r="EO109" s="532"/>
      <c r="EP109" s="538"/>
      <c r="EQ109" s="538"/>
      <c r="ER109" s="538"/>
      <c r="ES109" s="538"/>
      <c r="ET109" s="538"/>
      <c r="EU109" s="538"/>
      <c r="EV109" s="538"/>
      <c r="EW109" s="538"/>
      <c r="EX109" s="538"/>
      <c r="EY109" s="538"/>
      <c r="EZ109" s="538"/>
      <c r="FA109" s="538"/>
      <c r="FB109" s="721"/>
      <c r="FC109" s="539"/>
      <c r="FD109" s="539"/>
      <c r="FE109" s="722"/>
      <c r="FF109" s="722"/>
      <c r="FG109" s="549"/>
      <c r="FH109" s="548"/>
      <c r="FI109" s="548"/>
      <c r="FJ109" s="548"/>
      <c r="FK109" s="548"/>
      <c r="FL109" s="548"/>
      <c r="FM109" s="542"/>
      <c r="FN109" s="548"/>
      <c r="FO109" s="548"/>
      <c r="FP109" s="547"/>
      <c r="FQ109" s="566"/>
      <c r="FR109" s="598"/>
      <c r="FS109" s="598"/>
      <c r="FT109" s="552"/>
      <c r="FU109" s="553"/>
      <c r="FV109" s="48">
        <f t="shared" si="212"/>
        <v>0</v>
      </c>
      <c r="FW109" s="48">
        <f t="shared" si="212"/>
        <v>0</v>
      </c>
      <c r="FX109" s="48">
        <f t="shared" si="212"/>
        <v>0</v>
      </c>
      <c r="FY109" s="48">
        <f t="shared" si="212"/>
        <v>0</v>
      </c>
      <c r="FZ109" s="48">
        <f t="shared" si="212"/>
        <v>0</v>
      </c>
      <c r="GA109" s="48">
        <f t="shared" si="212"/>
        <v>0</v>
      </c>
      <c r="GB109" s="48">
        <f t="shared" si="212"/>
        <v>0</v>
      </c>
      <c r="GC109" s="48">
        <f t="shared" si="212"/>
        <v>0</v>
      </c>
      <c r="GD109" s="48">
        <f t="shared" si="212"/>
        <v>0</v>
      </c>
      <c r="GE109" s="48">
        <f t="shared" si="212"/>
        <v>0</v>
      </c>
      <c r="GF109" s="48">
        <f t="shared" si="213"/>
        <v>0</v>
      </c>
      <c r="GG109" s="48">
        <f t="shared" si="213"/>
        <v>0</v>
      </c>
      <c r="GH109" s="48">
        <f t="shared" si="213"/>
        <v>0</v>
      </c>
      <c r="GI109" s="48">
        <f t="shared" si="213"/>
        <v>0</v>
      </c>
      <c r="GJ109" s="48">
        <f t="shared" si="213"/>
        <v>0</v>
      </c>
      <c r="GK109" s="48">
        <f t="shared" si="213"/>
        <v>0</v>
      </c>
      <c r="GL109" s="48">
        <f t="shared" si="213"/>
        <v>0</v>
      </c>
      <c r="GM109" s="48">
        <f t="shared" si="213"/>
        <v>0</v>
      </c>
      <c r="GN109" s="48">
        <f t="shared" si="213"/>
        <v>0</v>
      </c>
      <c r="GO109" s="48">
        <f t="shared" si="213"/>
        <v>0</v>
      </c>
      <c r="GP109" s="48">
        <f t="shared" si="214"/>
        <v>0</v>
      </c>
      <c r="GQ109" s="48">
        <f t="shared" si="214"/>
        <v>0</v>
      </c>
      <c r="GR109" s="48">
        <f t="shared" si="214"/>
        <v>0</v>
      </c>
      <c r="GS109" s="48">
        <f t="shared" si="214"/>
        <v>0</v>
      </c>
      <c r="GT109" s="48">
        <f t="shared" si="214"/>
        <v>0</v>
      </c>
      <c r="GU109" s="48">
        <f t="shared" si="214"/>
        <v>0</v>
      </c>
      <c r="GV109" s="48">
        <f t="shared" si="214"/>
        <v>0</v>
      </c>
      <c r="GW109" s="48">
        <f t="shared" si="214"/>
        <v>0</v>
      </c>
      <c r="GX109" s="48">
        <f t="shared" si="214"/>
        <v>0</v>
      </c>
      <c r="GY109" s="48">
        <f t="shared" si="214"/>
        <v>0</v>
      </c>
      <c r="GZ109" s="48">
        <f t="shared" si="215"/>
        <v>0</v>
      </c>
      <c r="HA109" s="48">
        <f t="shared" si="215"/>
        <v>0</v>
      </c>
      <c r="HB109" s="48">
        <f t="shared" si="215"/>
        <v>0</v>
      </c>
      <c r="HC109" s="48">
        <f t="shared" si="215"/>
        <v>0</v>
      </c>
      <c r="HD109" s="48">
        <f t="shared" si="215"/>
        <v>0</v>
      </c>
      <c r="HE109" s="48">
        <f t="shared" si="215"/>
        <v>0</v>
      </c>
      <c r="HF109" s="48">
        <f t="shared" si="215"/>
        <v>0</v>
      </c>
      <c r="HG109" s="48">
        <f t="shared" si="215"/>
        <v>0</v>
      </c>
      <c r="HH109" s="48">
        <f t="shared" si="215"/>
        <v>0</v>
      </c>
      <c r="HI109" s="48">
        <f t="shared" si="215"/>
        <v>0</v>
      </c>
      <c r="HJ109" s="48">
        <f t="shared" si="216"/>
        <v>0</v>
      </c>
      <c r="HK109" s="48">
        <f t="shared" si="216"/>
        <v>0</v>
      </c>
      <c r="HL109" s="48">
        <f t="shared" si="216"/>
        <v>0</v>
      </c>
      <c r="HM109" s="48">
        <f t="shared" si="216"/>
        <v>0</v>
      </c>
      <c r="HN109" s="48">
        <f t="shared" si="216"/>
        <v>0</v>
      </c>
      <c r="HO109" s="48">
        <f t="shared" si="216"/>
        <v>0</v>
      </c>
      <c r="HP109" s="48">
        <f t="shared" si="216"/>
        <v>0</v>
      </c>
      <c r="HQ109" s="48">
        <f t="shared" si="216"/>
        <v>0</v>
      </c>
      <c r="HR109" s="48">
        <f t="shared" si="216"/>
        <v>0</v>
      </c>
      <c r="HS109" s="48">
        <f t="shared" si="216"/>
        <v>0</v>
      </c>
      <c r="HT109" s="48">
        <f t="shared" si="217"/>
        <v>0</v>
      </c>
      <c r="HU109" s="48">
        <f t="shared" si="217"/>
        <v>0</v>
      </c>
      <c r="HV109" s="48">
        <f t="shared" si="217"/>
        <v>0</v>
      </c>
      <c r="HW109" s="48">
        <f t="shared" si="217"/>
        <v>0</v>
      </c>
      <c r="HX109" s="48">
        <f t="shared" si="217"/>
        <v>0</v>
      </c>
      <c r="HY109" s="48">
        <f t="shared" si="217"/>
        <v>0</v>
      </c>
      <c r="HZ109" s="48">
        <f t="shared" si="217"/>
        <v>0</v>
      </c>
      <c r="IA109" s="48">
        <f t="shared" si="217"/>
        <v>0</v>
      </c>
      <c r="IB109" s="48">
        <f t="shared" si="217"/>
        <v>0</v>
      </c>
      <c r="IC109" s="48">
        <f t="shared" si="217"/>
        <v>0</v>
      </c>
      <c r="ID109" s="48">
        <f t="shared" si="218"/>
        <v>0</v>
      </c>
      <c r="IE109" s="48">
        <f t="shared" si="218"/>
        <v>0</v>
      </c>
      <c r="IF109" s="48">
        <f t="shared" si="218"/>
        <v>0</v>
      </c>
      <c r="IG109" s="48">
        <f t="shared" si="218"/>
        <v>0</v>
      </c>
      <c r="IH109" s="48">
        <f t="shared" si="218"/>
        <v>0</v>
      </c>
      <c r="II109" s="48">
        <f t="shared" si="218"/>
        <v>0</v>
      </c>
      <c r="IJ109" s="48">
        <f t="shared" si="218"/>
        <v>0</v>
      </c>
      <c r="IK109" s="48">
        <f t="shared" si="218"/>
        <v>0</v>
      </c>
      <c r="IL109" s="48">
        <f t="shared" si="218"/>
        <v>0</v>
      </c>
      <c r="IM109" s="48">
        <f t="shared" si="218"/>
        <v>0</v>
      </c>
      <c r="IN109" s="48">
        <f t="shared" si="220"/>
        <v>0</v>
      </c>
      <c r="IO109" s="48">
        <f t="shared" si="220"/>
        <v>0</v>
      </c>
      <c r="IP109" s="48">
        <f t="shared" si="220"/>
        <v>0</v>
      </c>
      <c r="IQ109" s="48">
        <f t="shared" si="220"/>
        <v>0</v>
      </c>
      <c r="IR109" s="48">
        <f t="shared" si="220"/>
        <v>0</v>
      </c>
      <c r="IS109" s="48">
        <f t="shared" si="220"/>
        <v>0</v>
      </c>
      <c r="IT109" s="48">
        <f t="shared" si="220"/>
        <v>0</v>
      </c>
      <c r="IU109" s="48">
        <f t="shared" si="220"/>
        <v>0</v>
      </c>
      <c r="IV109" s="48">
        <f t="shared" si="220"/>
        <v>0</v>
      </c>
      <c r="IW109" s="48">
        <f t="shared" si="220"/>
        <v>0</v>
      </c>
      <c r="IX109" s="48">
        <f t="shared" si="220"/>
        <v>0</v>
      </c>
      <c r="IY109" s="48">
        <f t="shared" si="220"/>
        <v>0</v>
      </c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</row>
    <row r="110" spans="1:377" s="309" customFormat="1" ht="36" customHeight="1" x14ac:dyDescent="0.55000000000000004">
      <c r="A110" s="291"/>
      <c r="B110" s="292"/>
      <c r="C110" s="292" t="s">
        <v>50</v>
      </c>
      <c r="D110" s="417"/>
      <c r="E110" s="293"/>
      <c r="F110" s="293"/>
      <c r="G110" s="293"/>
      <c r="H110" s="293"/>
      <c r="I110" s="294"/>
      <c r="J110" s="294"/>
      <c r="K110" s="294"/>
      <c r="L110" s="294"/>
      <c r="M110" s="294"/>
      <c r="N110" s="294"/>
      <c r="O110" s="294"/>
      <c r="P110" s="294"/>
      <c r="Q110" s="294"/>
      <c r="R110" s="294"/>
      <c r="S110" s="294"/>
      <c r="T110" s="294"/>
      <c r="U110" s="294"/>
      <c r="V110" s="294"/>
      <c r="W110" s="294"/>
      <c r="X110" s="294"/>
      <c r="Y110" s="294"/>
      <c r="Z110" s="294"/>
      <c r="AA110" s="418"/>
      <c r="AB110" s="418"/>
      <c r="AC110" s="418"/>
      <c r="AD110" s="418"/>
      <c r="AE110" s="719"/>
      <c r="AF110" s="296"/>
      <c r="AG110" s="296"/>
      <c r="AH110" s="308"/>
      <c r="AI110" s="297"/>
      <c r="AJ110" s="297"/>
      <c r="AK110" s="297"/>
      <c r="AL110" s="297"/>
      <c r="AM110" s="297"/>
      <c r="AN110" s="297"/>
      <c r="AO110" s="297"/>
      <c r="AP110" s="297"/>
      <c r="AQ110" s="297"/>
      <c r="AR110" s="297"/>
      <c r="AS110" s="297"/>
      <c r="AT110" s="297"/>
      <c r="AU110" s="297"/>
      <c r="AV110" s="297"/>
      <c r="AW110" s="297"/>
      <c r="AX110" s="297"/>
      <c r="AY110" s="297"/>
      <c r="AZ110" s="297"/>
      <c r="BA110" s="297"/>
      <c r="BB110" s="297"/>
      <c r="BC110" s="297"/>
      <c r="BD110" s="297"/>
      <c r="BE110" s="297"/>
      <c r="BF110" s="297"/>
      <c r="BG110" s="297"/>
      <c r="BH110" s="297"/>
      <c r="BI110" s="297"/>
      <c r="BJ110" s="297"/>
      <c r="BK110" s="297"/>
      <c r="BL110" s="297"/>
      <c r="BM110" s="297"/>
      <c r="BN110" s="297"/>
      <c r="BO110" s="297"/>
      <c r="BP110" s="297"/>
      <c r="BQ110" s="297"/>
      <c r="BR110" s="297"/>
      <c r="BS110" s="297"/>
      <c r="BT110" s="297"/>
      <c r="BU110" s="297"/>
      <c r="BV110" s="297"/>
      <c r="BW110" s="297"/>
      <c r="BX110" s="297"/>
      <c r="BY110" s="298"/>
      <c r="BZ110" s="299"/>
      <c r="CA110" s="299"/>
      <c r="CB110" s="299"/>
      <c r="CC110" s="299"/>
      <c r="CD110" s="299"/>
      <c r="CE110" s="299"/>
      <c r="CF110" s="299"/>
      <c r="CG110" s="299"/>
      <c r="CH110" s="299"/>
      <c r="CI110" s="299"/>
      <c r="CJ110" s="299"/>
      <c r="CK110" s="299"/>
      <c r="CL110" s="299"/>
      <c r="CM110" s="299"/>
      <c r="CN110" s="299"/>
      <c r="CO110" s="299"/>
      <c r="CP110" s="299"/>
      <c r="CQ110" s="299"/>
      <c r="CR110" s="299"/>
      <c r="CS110" s="299"/>
      <c r="CT110" s="299"/>
      <c r="CU110" s="299"/>
      <c r="CV110" s="299"/>
      <c r="CW110" s="299"/>
      <c r="CX110" s="299"/>
      <c r="CY110" s="300"/>
      <c r="CZ110" s="299"/>
      <c r="DA110" s="299"/>
      <c r="DB110" s="299"/>
      <c r="DC110" s="299"/>
      <c r="DD110" s="299"/>
      <c r="DE110" s="299"/>
      <c r="DF110" s="299"/>
      <c r="DG110" s="299"/>
      <c r="DH110" s="299"/>
      <c r="DI110" s="299"/>
      <c r="DJ110" s="299"/>
      <c r="DK110" s="299"/>
      <c r="DL110" s="299"/>
      <c r="DM110" s="299"/>
      <c r="DN110" s="299"/>
      <c r="DO110" s="299"/>
      <c r="DP110" s="300"/>
      <c r="DQ110" s="301"/>
      <c r="DR110" s="299"/>
      <c r="DS110" s="299"/>
      <c r="DT110" s="299"/>
      <c r="DU110" s="299"/>
      <c r="DV110" s="436"/>
      <c r="DW110" s="301"/>
      <c r="DX110" s="299"/>
      <c r="DY110" s="299"/>
      <c r="DZ110" s="299"/>
      <c r="EA110" s="299"/>
      <c r="EB110" s="436"/>
      <c r="EC110" s="301"/>
      <c r="ED110" s="299"/>
      <c r="EE110" s="299"/>
      <c r="EF110" s="299"/>
      <c r="EG110" s="299"/>
      <c r="EH110" s="436"/>
      <c r="EI110" s="301"/>
      <c r="EJ110" s="299"/>
      <c r="EK110" s="299"/>
      <c r="EL110" s="299"/>
      <c r="EM110" s="299"/>
      <c r="EN110" s="456"/>
      <c r="EO110" s="300"/>
      <c r="EP110" s="437"/>
      <c r="EQ110" s="437"/>
      <c r="ER110" s="437"/>
      <c r="ES110" s="437"/>
      <c r="ET110" s="437"/>
      <c r="EU110" s="437"/>
      <c r="EV110" s="437"/>
      <c r="EW110" s="437"/>
      <c r="EX110" s="437"/>
      <c r="EY110" s="437"/>
      <c r="EZ110" s="437"/>
      <c r="FA110" s="437"/>
      <c r="FB110" s="427"/>
      <c r="FC110" s="427"/>
      <c r="FD110" s="427"/>
      <c r="FE110" s="428"/>
      <c r="FF110" s="428"/>
      <c r="FG110" s="429"/>
      <c r="FH110" s="427"/>
      <c r="FI110" s="427"/>
      <c r="FJ110" s="427"/>
      <c r="FK110" s="427"/>
      <c r="FL110" s="430"/>
      <c r="FM110" s="430"/>
      <c r="FN110" s="430"/>
      <c r="FO110" s="430"/>
      <c r="FP110" s="430"/>
      <c r="FQ110" s="624"/>
      <c r="FR110" s="438"/>
      <c r="FS110" s="433"/>
      <c r="FT110" s="434"/>
      <c r="FU110" s="435"/>
      <c r="FV110" s="48">
        <f t="shared" si="212"/>
        <v>0</v>
      </c>
      <c r="FW110" s="48">
        <f t="shared" si="212"/>
        <v>0</v>
      </c>
      <c r="FX110" s="48">
        <f t="shared" si="212"/>
        <v>0</v>
      </c>
      <c r="FY110" s="48">
        <f t="shared" si="212"/>
        <v>0</v>
      </c>
      <c r="FZ110" s="48">
        <f t="shared" si="212"/>
        <v>0</v>
      </c>
      <c r="GA110" s="48">
        <f t="shared" si="212"/>
        <v>0</v>
      </c>
      <c r="GB110" s="48">
        <f t="shared" si="212"/>
        <v>0</v>
      </c>
      <c r="GC110" s="48">
        <f t="shared" si="212"/>
        <v>0</v>
      </c>
      <c r="GD110" s="48">
        <f t="shared" si="212"/>
        <v>0</v>
      </c>
      <c r="GE110" s="48">
        <f t="shared" si="212"/>
        <v>0</v>
      </c>
      <c r="GF110" s="48">
        <f t="shared" si="213"/>
        <v>0</v>
      </c>
      <c r="GG110" s="48">
        <f t="shared" si="213"/>
        <v>0</v>
      </c>
      <c r="GH110" s="48">
        <f t="shared" si="213"/>
        <v>0</v>
      </c>
      <c r="GI110" s="48">
        <f t="shared" si="213"/>
        <v>0</v>
      </c>
      <c r="GJ110" s="48">
        <f t="shared" si="213"/>
        <v>0</v>
      </c>
      <c r="GK110" s="48">
        <f t="shared" si="213"/>
        <v>0</v>
      </c>
      <c r="GL110" s="48">
        <f t="shared" si="213"/>
        <v>0</v>
      </c>
      <c r="GM110" s="48">
        <f t="shared" si="213"/>
        <v>0</v>
      </c>
      <c r="GN110" s="48">
        <f t="shared" si="213"/>
        <v>0</v>
      </c>
      <c r="GO110" s="48">
        <f t="shared" si="213"/>
        <v>0</v>
      </c>
      <c r="GP110" s="48">
        <f t="shared" si="214"/>
        <v>0</v>
      </c>
      <c r="GQ110" s="48">
        <f t="shared" si="214"/>
        <v>0</v>
      </c>
      <c r="GR110" s="48">
        <f t="shared" si="214"/>
        <v>0</v>
      </c>
      <c r="GS110" s="48">
        <f t="shared" si="214"/>
        <v>0</v>
      </c>
      <c r="GT110" s="48">
        <f t="shared" si="214"/>
        <v>0</v>
      </c>
      <c r="GU110" s="48">
        <f t="shared" si="214"/>
        <v>0</v>
      </c>
      <c r="GV110" s="48">
        <f t="shared" si="214"/>
        <v>0</v>
      </c>
      <c r="GW110" s="48">
        <f t="shared" si="214"/>
        <v>0</v>
      </c>
      <c r="GX110" s="48">
        <f t="shared" si="214"/>
        <v>0</v>
      </c>
      <c r="GY110" s="48">
        <f t="shared" si="214"/>
        <v>0</v>
      </c>
      <c r="GZ110" s="48">
        <f t="shared" si="215"/>
        <v>0</v>
      </c>
      <c r="HA110" s="48">
        <f t="shared" si="215"/>
        <v>0</v>
      </c>
      <c r="HB110" s="48">
        <f t="shared" si="215"/>
        <v>0</v>
      </c>
      <c r="HC110" s="48">
        <f t="shared" si="215"/>
        <v>0</v>
      </c>
      <c r="HD110" s="48">
        <f t="shared" si="215"/>
        <v>0</v>
      </c>
      <c r="HE110" s="48">
        <f t="shared" si="215"/>
        <v>0</v>
      </c>
      <c r="HF110" s="48">
        <f t="shared" si="215"/>
        <v>0</v>
      </c>
      <c r="HG110" s="48">
        <f t="shared" si="215"/>
        <v>0</v>
      </c>
      <c r="HH110" s="48">
        <f t="shared" si="215"/>
        <v>0</v>
      </c>
      <c r="HI110" s="48">
        <f t="shared" si="215"/>
        <v>0</v>
      </c>
      <c r="HJ110" s="48">
        <f t="shared" si="216"/>
        <v>0</v>
      </c>
      <c r="HK110" s="48">
        <f t="shared" si="216"/>
        <v>0</v>
      </c>
      <c r="HL110" s="48">
        <f t="shared" si="216"/>
        <v>0</v>
      </c>
      <c r="HM110" s="48">
        <f t="shared" si="216"/>
        <v>0</v>
      </c>
      <c r="HN110" s="48">
        <f t="shared" si="216"/>
        <v>0</v>
      </c>
      <c r="HO110" s="48">
        <f t="shared" si="216"/>
        <v>0</v>
      </c>
      <c r="HP110" s="48">
        <f t="shared" si="216"/>
        <v>0</v>
      </c>
      <c r="HQ110" s="48">
        <f t="shared" si="216"/>
        <v>0</v>
      </c>
      <c r="HR110" s="48">
        <f t="shared" si="216"/>
        <v>0</v>
      </c>
      <c r="HS110" s="48">
        <f t="shared" si="216"/>
        <v>0</v>
      </c>
      <c r="HT110" s="48">
        <f t="shared" si="217"/>
        <v>0</v>
      </c>
      <c r="HU110" s="48">
        <f t="shared" si="217"/>
        <v>0</v>
      </c>
      <c r="HV110" s="48">
        <f t="shared" si="217"/>
        <v>0</v>
      </c>
      <c r="HW110" s="48">
        <f t="shared" si="217"/>
        <v>0</v>
      </c>
      <c r="HX110" s="48">
        <f t="shared" si="217"/>
        <v>0</v>
      </c>
      <c r="HY110" s="48">
        <f t="shared" si="217"/>
        <v>0</v>
      </c>
      <c r="HZ110" s="48">
        <f t="shared" si="217"/>
        <v>0</v>
      </c>
      <c r="IA110" s="48">
        <f t="shared" si="217"/>
        <v>0</v>
      </c>
      <c r="IB110" s="48">
        <f t="shared" si="217"/>
        <v>0</v>
      </c>
      <c r="IC110" s="48">
        <f t="shared" si="217"/>
        <v>0</v>
      </c>
      <c r="ID110" s="48">
        <f t="shared" si="218"/>
        <v>0</v>
      </c>
      <c r="IE110" s="48">
        <f t="shared" si="218"/>
        <v>0</v>
      </c>
      <c r="IF110" s="48">
        <f t="shared" si="218"/>
        <v>0</v>
      </c>
      <c r="IG110" s="48">
        <f t="shared" si="218"/>
        <v>0</v>
      </c>
      <c r="IH110" s="48">
        <f t="shared" si="218"/>
        <v>0</v>
      </c>
      <c r="II110" s="48">
        <f t="shared" si="218"/>
        <v>0</v>
      </c>
      <c r="IJ110" s="48">
        <f t="shared" si="218"/>
        <v>0</v>
      </c>
      <c r="IK110" s="48">
        <f t="shared" si="218"/>
        <v>0</v>
      </c>
      <c r="IL110" s="48">
        <f t="shared" si="218"/>
        <v>0</v>
      </c>
      <c r="IM110" s="48">
        <f t="shared" si="218"/>
        <v>0</v>
      </c>
      <c r="IN110" s="48">
        <f t="shared" si="220"/>
        <v>0</v>
      </c>
      <c r="IO110" s="48">
        <f t="shared" si="220"/>
        <v>0</v>
      </c>
      <c r="IP110" s="48">
        <f t="shared" si="220"/>
        <v>0</v>
      </c>
      <c r="IQ110" s="48">
        <f t="shared" si="220"/>
        <v>0</v>
      </c>
      <c r="IR110" s="48">
        <f t="shared" si="220"/>
        <v>0</v>
      </c>
      <c r="IS110" s="48">
        <f t="shared" si="220"/>
        <v>0</v>
      </c>
      <c r="IT110" s="48">
        <f t="shared" si="220"/>
        <v>0</v>
      </c>
      <c r="IU110" s="48">
        <f t="shared" si="220"/>
        <v>0</v>
      </c>
      <c r="IV110" s="48">
        <f t="shared" si="220"/>
        <v>0</v>
      </c>
      <c r="IW110" s="48">
        <f t="shared" si="220"/>
        <v>0</v>
      </c>
      <c r="IX110" s="48">
        <f t="shared" si="220"/>
        <v>0</v>
      </c>
      <c r="IY110" s="48">
        <f t="shared" si="220"/>
        <v>0</v>
      </c>
      <c r="IZ110" s="308"/>
      <c r="JA110" s="308"/>
      <c r="JB110" s="308"/>
      <c r="JC110" s="308"/>
      <c r="JD110" s="308"/>
      <c r="JE110" s="308"/>
      <c r="JF110" s="308"/>
      <c r="JG110" s="308"/>
      <c r="JH110" s="308"/>
      <c r="JI110" s="308"/>
      <c r="JJ110" s="308"/>
      <c r="JK110" s="308"/>
      <c r="JL110" s="308"/>
      <c r="JM110" s="308"/>
      <c r="JN110" s="308"/>
      <c r="JO110" s="308"/>
      <c r="JP110" s="308"/>
      <c r="JQ110" s="308"/>
      <c r="JR110" s="308"/>
      <c r="JS110" s="308"/>
      <c r="JT110" s="308"/>
      <c r="JU110" s="308"/>
      <c r="JV110" s="308"/>
      <c r="JW110" s="308"/>
      <c r="JX110" s="308"/>
      <c r="JY110" s="308"/>
      <c r="JZ110" s="308"/>
      <c r="KA110" s="308"/>
      <c r="KB110" s="308"/>
      <c r="KC110" s="308"/>
      <c r="KD110" s="308"/>
      <c r="KE110" s="308"/>
      <c r="KF110" s="308"/>
      <c r="KG110" s="308"/>
      <c r="KH110" s="308"/>
      <c r="KI110" s="308"/>
      <c r="KJ110" s="308"/>
      <c r="KK110" s="308"/>
      <c r="KL110" s="308"/>
      <c r="KM110" s="308"/>
      <c r="KN110" s="308"/>
      <c r="KO110" s="308"/>
      <c r="KP110" s="308"/>
      <c r="KQ110" s="308"/>
      <c r="KR110" s="308"/>
      <c r="KS110" s="308"/>
      <c r="KT110" s="308"/>
      <c r="KU110" s="308"/>
      <c r="KV110" s="308"/>
      <c r="KW110" s="308"/>
      <c r="KX110" s="308"/>
      <c r="KY110" s="308"/>
      <c r="KZ110" s="308"/>
      <c r="LA110" s="308"/>
      <c r="LB110" s="308"/>
      <c r="LC110" s="308"/>
      <c r="LD110" s="308"/>
      <c r="LE110" s="308"/>
      <c r="LF110" s="308"/>
      <c r="LG110" s="308"/>
      <c r="LH110" s="308"/>
      <c r="LI110" s="308"/>
      <c r="LJ110" s="308"/>
      <c r="LK110" s="308"/>
      <c r="LL110" s="308"/>
      <c r="LM110" s="308"/>
      <c r="LN110" s="308"/>
      <c r="LO110" s="308"/>
      <c r="LP110" s="308"/>
      <c r="LQ110" s="308"/>
      <c r="LR110" s="308"/>
      <c r="LS110" s="308"/>
      <c r="LT110" s="308"/>
      <c r="LU110" s="308"/>
      <c r="LV110" s="308"/>
      <c r="LW110" s="308"/>
      <c r="LX110" s="308"/>
      <c r="LY110" s="308"/>
      <c r="LZ110" s="308"/>
      <c r="MA110" s="308"/>
      <c r="MB110" s="308"/>
      <c r="MC110" s="308"/>
      <c r="MD110" s="308"/>
      <c r="ME110" s="308"/>
      <c r="MF110" s="308"/>
      <c r="MG110" s="308"/>
      <c r="MH110" s="308"/>
      <c r="MI110" s="308"/>
      <c r="MJ110" s="308"/>
      <c r="MK110" s="308"/>
      <c r="ML110" s="308"/>
      <c r="MM110" s="308"/>
      <c r="MN110" s="308"/>
      <c r="MO110" s="308"/>
      <c r="MP110" s="308"/>
      <c r="MQ110" s="308"/>
      <c r="MR110" s="308"/>
      <c r="MS110" s="308"/>
      <c r="MT110" s="308"/>
      <c r="MU110" s="308"/>
      <c r="MV110" s="308"/>
      <c r="MW110" s="308"/>
      <c r="MX110" s="308"/>
      <c r="MY110" s="308"/>
      <c r="MZ110" s="308"/>
      <c r="NA110" s="308"/>
      <c r="NB110" s="308"/>
      <c r="NC110" s="308"/>
      <c r="ND110" s="308"/>
      <c r="NE110" s="308"/>
      <c r="NF110" s="308"/>
      <c r="NG110" s="308"/>
      <c r="NH110" s="308"/>
      <c r="NI110" s="308"/>
      <c r="NJ110" s="308"/>
      <c r="NK110" s="308"/>
      <c r="NL110" s="308"/>
      <c r="NM110" s="308"/>
    </row>
    <row r="111" spans="1:377" s="12" customFormat="1" ht="36.75" customHeight="1" x14ac:dyDescent="0.55000000000000004">
      <c r="A111" s="32" t="s">
        <v>54</v>
      </c>
      <c r="B111" s="33">
        <v>46150</v>
      </c>
      <c r="C111" s="33" t="s">
        <v>49</v>
      </c>
      <c r="D111" s="313"/>
      <c r="E111" s="119"/>
      <c r="F111" s="119"/>
      <c r="G111" s="119"/>
      <c r="H111" s="119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329"/>
      <c r="AA111" s="115"/>
      <c r="AB111" s="158"/>
      <c r="AC111" s="115"/>
      <c r="AD111" s="115"/>
      <c r="AE111" s="115"/>
      <c r="AF111" s="131"/>
      <c r="AG111" s="131"/>
      <c r="AH111" s="215"/>
      <c r="AI111" s="350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  <c r="BN111" s="115"/>
      <c r="BO111" s="115"/>
      <c r="BP111" s="115"/>
      <c r="BQ111" s="115"/>
      <c r="BR111" s="115"/>
      <c r="BS111" s="115"/>
      <c r="BT111" s="115"/>
      <c r="BU111" s="115"/>
      <c r="BV111" s="115"/>
      <c r="BW111" s="115"/>
      <c r="BX111" s="115"/>
      <c r="BY111" s="363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363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363"/>
      <c r="DQ111" s="201"/>
      <c r="DR111" s="202"/>
      <c r="DS111" s="202"/>
      <c r="DT111" s="202"/>
      <c r="DU111" s="202"/>
      <c r="DV111" s="203"/>
      <c r="DW111" s="201"/>
      <c r="DX111" s="202"/>
      <c r="DY111" s="202"/>
      <c r="DZ111" s="202"/>
      <c r="EA111" s="202"/>
      <c r="EB111" s="203"/>
      <c r="EC111" s="201"/>
      <c r="ED111" s="202"/>
      <c r="EE111" s="202"/>
      <c r="EF111" s="202"/>
      <c r="EG111" s="202"/>
      <c r="EH111" s="203"/>
      <c r="EI111" s="201"/>
      <c r="EJ111" s="202"/>
      <c r="EK111" s="202"/>
      <c r="EL111" s="202"/>
      <c r="EM111" s="202"/>
      <c r="EN111" s="454"/>
      <c r="EO111" s="363"/>
      <c r="EP111" s="439">
        <v>50</v>
      </c>
      <c r="EQ111" s="439">
        <v>58</v>
      </c>
      <c r="ER111" s="439">
        <v>14</v>
      </c>
      <c r="ES111" s="439">
        <v>15</v>
      </c>
      <c r="ET111" s="439">
        <v>73</v>
      </c>
      <c r="EU111" s="439">
        <v>75</v>
      </c>
      <c r="EV111" s="439"/>
      <c r="EW111" s="439"/>
      <c r="EX111" s="439"/>
      <c r="EY111" s="439"/>
      <c r="EZ111" s="439"/>
      <c r="FA111" s="679"/>
      <c r="FC111" s="763">
        <v>28</v>
      </c>
      <c r="FD111" s="764">
        <v>78</v>
      </c>
      <c r="FE111" s="764">
        <v>25</v>
      </c>
      <c r="FF111" s="764">
        <v>6</v>
      </c>
      <c r="FG111" s="764">
        <v>24</v>
      </c>
      <c r="FH111" s="763">
        <v>18</v>
      </c>
      <c r="FI111" s="765">
        <v>74</v>
      </c>
      <c r="FJ111" s="766">
        <v>1115559</v>
      </c>
      <c r="FK111" s="765"/>
      <c r="FL111" s="767">
        <v>12</v>
      </c>
      <c r="FM111" s="767">
        <v>11</v>
      </c>
      <c r="FN111" s="767">
        <v>62</v>
      </c>
      <c r="FO111" s="767">
        <v>70</v>
      </c>
      <c r="FP111" s="767" t="s">
        <v>100</v>
      </c>
      <c r="FQ111" s="768">
        <v>59</v>
      </c>
      <c r="FS111" s="769">
        <v>60</v>
      </c>
      <c r="FT111" s="412"/>
      <c r="FU111" s="47"/>
      <c r="FV111" s="48">
        <f t="shared" si="212"/>
        <v>0</v>
      </c>
      <c r="FW111" s="48">
        <f t="shared" si="212"/>
        <v>0</v>
      </c>
      <c r="FX111" s="48">
        <f t="shared" si="212"/>
        <v>0</v>
      </c>
      <c r="FY111" s="48">
        <f t="shared" si="212"/>
        <v>0</v>
      </c>
      <c r="FZ111" s="48">
        <f t="shared" si="212"/>
        <v>0</v>
      </c>
      <c r="GA111" s="48">
        <f t="shared" si="212"/>
        <v>1</v>
      </c>
      <c r="GB111" s="48">
        <f t="shared" si="212"/>
        <v>0</v>
      </c>
      <c r="GC111" s="48">
        <f t="shared" si="212"/>
        <v>0</v>
      </c>
      <c r="GD111" s="48">
        <f t="shared" si="212"/>
        <v>0</v>
      </c>
      <c r="GE111" s="48">
        <f t="shared" si="212"/>
        <v>0</v>
      </c>
      <c r="GF111" s="48">
        <f t="shared" si="213"/>
        <v>1</v>
      </c>
      <c r="GG111" s="48">
        <f t="shared" si="213"/>
        <v>1</v>
      </c>
      <c r="GH111" s="48">
        <f t="shared" si="213"/>
        <v>0</v>
      </c>
      <c r="GI111" s="48">
        <f t="shared" si="213"/>
        <v>1</v>
      </c>
      <c r="GJ111" s="48">
        <f t="shared" si="213"/>
        <v>1</v>
      </c>
      <c r="GK111" s="48">
        <f t="shared" si="213"/>
        <v>0</v>
      </c>
      <c r="GL111" s="48">
        <f t="shared" si="213"/>
        <v>0</v>
      </c>
      <c r="GM111" s="48">
        <f t="shared" si="213"/>
        <v>1</v>
      </c>
      <c r="GN111" s="48">
        <f t="shared" si="213"/>
        <v>0</v>
      </c>
      <c r="GO111" s="48">
        <f t="shared" si="213"/>
        <v>0</v>
      </c>
      <c r="GP111" s="48">
        <f t="shared" si="214"/>
        <v>0</v>
      </c>
      <c r="GQ111" s="48">
        <f t="shared" si="214"/>
        <v>0</v>
      </c>
      <c r="GR111" s="48">
        <f t="shared" si="214"/>
        <v>0</v>
      </c>
      <c r="GS111" s="48">
        <f t="shared" si="214"/>
        <v>1</v>
      </c>
      <c r="GT111" s="48">
        <f t="shared" si="214"/>
        <v>1</v>
      </c>
      <c r="GU111" s="48">
        <f t="shared" si="214"/>
        <v>0</v>
      </c>
      <c r="GV111" s="48">
        <f t="shared" si="214"/>
        <v>0</v>
      </c>
      <c r="GW111" s="48">
        <f t="shared" si="214"/>
        <v>1</v>
      </c>
      <c r="GX111" s="48">
        <f t="shared" si="214"/>
        <v>0</v>
      </c>
      <c r="GY111" s="48">
        <f t="shared" si="214"/>
        <v>0</v>
      </c>
      <c r="GZ111" s="48">
        <f t="shared" si="215"/>
        <v>0</v>
      </c>
      <c r="HA111" s="48">
        <f t="shared" si="215"/>
        <v>0</v>
      </c>
      <c r="HB111" s="48">
        <f t="shared" si="215"/>
        <v>0</v>
      </c>
      <c r="HC111" s="48">
        <f t="shared" si="215"/>
        <v>0</v>
      </c>
      <c r="HD111" s="48">
        <f t="shared" si="215"/>
        <v>0</v>
      </c>
      <c r="HE111" s="48">
        <f t="shared" si="215"/>
        <v>0</v>
      </c>
      <c r="HF111" s="48">
        <f t="shared" si="215"/>
        <v>0</v>
      </c>
      <c r="HG111" s="48">
        <f t="shared" si="215"/>
        <v>0</v>
      </c>
      <c r="HH111" s="48">
        <f t="shared" si="215"/>
        <v>0</v>
      </c>
      <c r="HI111" s="48">
        <f t="shared" si="215"/>
        <v>0</v>
      </c>
      <c r="HJ111" s="48">
        <f t="shared" si="216"/>
        <v>0</v>
      </c>
      <c r="HK111" s="48">
        <f t="shared" si="216"/>
        <v>0</v>
      </c>
      <c r="HL111" s="48">
        <f t="shared" si="216"/>
        <v>0</v>
      </c>
      <c r="HM111" s="48">
        <f t="shared" si="216"/>
        <v>0</v>
      </c>
      <c r="HN111" s="48">
        <f t="shared" si="216"/>
        <v>0</v>
      </c>
      <c r="HO111" s="48">
        <f t="shared" si="216"/>
        <v>0</v>
      </c>
      <c r="HP111" s="48">
        <f t="shared" si="216"/>
        <v>0</v>
      </c>
      <c r="HQ111" s="48">
        <f t="shared" si="216"/>
        <v>0</v>
      </c>
      <c r="HR111" s="48">
        <f t="shared" si="216"/>
        <v>0</v>
      </c>
      <c r="HS111" s="48">
        <f t="shared" si="216"/>
        <v>1</v>
      </c>
      <c r="HT111" s="48">
        <f t="shared" si="217"/>
        <v>0</v>
      </c>
      <c r="HU111" s="48">
        <f t="shared" si="217"/>
        <v>0</v>
      </c>
      <c r="HV111" s="48">
        <f t="shared" si="217"/>
        <v>0</v>
      </c>
      <c r="HW111" s="48">
        <f t="shared" si="217"/>
        <v>0</v>
      </c>
      <c r="HX111" s="48">
        <f t="shared" si="217"/>
        <v>0</v>
      </c>
      <c r="HY111" s="48">
        <f t="shared" si="217"/>
        <v>0</v>
      </c>
      <c r="HZ111" s="48">
        <f t="shared" si="217"/>
        <v>0</v>
      </c>
      <c r="IA111" s="48">
        <f t="shared" si="217"/>
        <v>1</v>
      </c>
      <c r="IB111" s="48">
        <f t="shared" si="217"/>
        <v>1</v>
      </c>
      <c r="IC111" s="48">
        <f t="shared" si="217"/>
        <v>1</v>
      </c>
      <c r="ID111" s="48">
        <f t="shared" si="218"/>
        <v>0</v>
      </c>
      <c r="IE111" s="48">
        <f t="shared" si="218"/>
        <v>1</v>
      </c>
      <c r="IF111" s="48">
        <f t="shared" si="218"/>
        <v>0</v>
      </c>
      <c r="IG111" s="48">
        <f t="shared" si="218"/>
        <v>0</v>
      </c>
      <c r="IH111" s="48">
        <f t="shared" si="218"/>
        <v>0</v>
      </c>
      <c r="II111" s="48">
        <f t="shared" si="218"/>
        <v>0</v>
      </c>
      <c r="IJ111" s="48">
        <f t="shared" si="218"/>
        <v>0</v>
      </c>
      <c r="IK111" s="48">
        <f t="shared" si="218"/>
        <v>0</v>
      </c>
      <c r="IL111" s="48">
        <f t="shared" si="218"/>
        <v>0</v>
      </c>
      <c r="IM111" s="48">
        <f t="shared" si="218"/>
        <v>1</v>
      </c>
      <c r="IN111" s="48">
        <f t="shared" si="220"/>
        <v>0</v>
      </c>
      <c r="IO111" s="48">
        <f t="shared" si="220"/>
        <v>0</v>
      </c>
      <c r="IP111" s="48">
        <f t="shared" si="220"/>
        <v>1</v>
      </c>
      <c r="IQ111" s="48">
        <f t="shared" si="220"/>
        <v>1</v>
      </c>
      <c r="IR111" s="48">
        <f t="shared" si="220"/>
        <v>1</v>
      </c>
      <c r="IS111" s="48">
        <f t="shared" si="220"/>
        <v>0</v>
      </c>
      <c r="IT111" s="48">
        <f t="shared" si="220"/>
        <v>0</v>
      </c>
      <c r="IU111" s="48">
        <f t="shared" si="220"/>
        <v>1</v>
      </c>
      <c r="IV111" s="48">
        <f t="shared" si="220"/>
        <v>0</v>
      </c>
      <c r="IW111" s="48">
        <f t="shared" si="220"/>
        <v>0</v>
      </c>
      <c r="IX111" s="48">
        <f t="shared" si="220"/>
        <v>0</v>
      </c>
      <c r="IY111" s="48">
        <f t="shared" si="220"/>
        <v>0</v>
      </c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</row>
    <row r="112" spans="1:377" s="11" customFormat="1" ht="36.75" customHeight="1" x14ac:dyDescent="0.55000000000000004">
      <c r="A112" s="32"/>
      <c r="B112" s="33"/>
      <c r="C112" s="33" t="s">
        <v>50</v>
      </c>
      <c r="D112" s="313"/>
      <c r="E112" s="119"/>
      <c r="F112" s="119"/>
      <c r="G112" s="119"/>
      <c r="H112" s="119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329"/>
      <c r="AA112" s="115"/>
      <c r="AB112" s="158"/>
      <c r="AC112" s="115"/>
      <c r="AD112" s="115"/>
      <c r="AE112" s="115"/>
      <c r="AF112" s="131"/>
      <c r="AG112" s="131"/>
      <c r="AH112" s="215"/>
      <c r="AI112" s="350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115"/>
      <c r="BL112" s="115"/>
      <c r="BM112" s="115"/>
      <c r="BN112" s="115"/>
      <c r="BO112" s="115"/>
      <c r="BP112" s="115"/>
      <c r="BQ112" s="115"/>
      <c r="BR112" s="115"/>
      <c r="BS112" s="115"/>
      <c r="BT112" s="115"/>
      <c r="BU112" s="115"/>
      <c r="BV112" s="115"/>
      <c r="BW112" s="115"/>
      <c r="BX112" s="115"/>
      <c r="BY112" s="363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9"/>
      <c r="CR112" s="70"/>
      <c r="CS112" s="70"/>
      <c r="CT112" s="70"/>
      <c r="CU112" s="70"/>
      <c r="CV112" s="206"/>
      <c r="CW112" s="68"/>
      <c r="CX112" s="68"/>
      <c r="CY112" s="363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363"/>
      <c r="DQ112" s="201"/>
      <c r="DR112" s="202"/>
      <c r="DS112" s="202"/>
      <c r="DT112" s="202"/>
      <c r="DU112" s="202"/>
      <c r="DV112" s="203"/>
      <c r="DW112" s="201"/>
      <c r="DX112" s="202"/>
      <c r="DY112" s="202"/>
      <c r="DZ112" s="202"/>
      <c r="EA112" s="202"/>
      <c r="EB112" s="203"/>
      <c r="EC112" s="201"/>
      <c r="ED112" s="202"/>
      <c r="EE112" s="202"/>
      <c r="EF112" s="202"/>
      <c r="EG112" s="202"/>
      <c r="EH112" s="203"/>
      <c r="EI112" s="201"/>
      <c r="EJ112" s="202"/>
      <c r="EK112" s="202"/>
      <c r="EL112" s="202"/>
      <c r="EM112" s="202"/>
      <c r="EN112" s="454"/>
      <c r="EO112" s="363"/>
      <c r="EP112" s="207"/>
      <c r="EQ112" s="207"/>
      <c r="ER112" s="207"/>
      <c r="ES112" s="207"/>
      <c r="ET112" s="207"/>
      <c r="EU112" s="207"/>
      <c r="EV112" s="207"/>
      <c r="EW112" s="207"/>
      <c r="EX112" s="207"/>
      <c r="EY112" s="207"/>
      <c r="EZ112" s="207"/>
      <c r="FA112" s="679"/>
      <c r="FB112" s="129"/>
      <c r="FC112" s="129"/>
      <c r="FD112" s="129"/>
      <c r="FE112" s="198"/>
      <c r="FF112" s="198"/>
      <c r="FG112" s="199"/>
      <c r="FH112" s="129"/>
      <c r="FI112" s="129"/>
      <c r="FJ112" s="129"/>
      <c r="FK112" s="129"/>
      <c r="FL112" s="138"/>
      <c r="FM112" s="138"/>
      <c r="FN112" s="138"/>
      <c r="FO112" s="138"/>
      <c r="FP112" s="138"/>
      <c r="FQ112" s="618"/>
      <c r="FR112" s="139"/>
      <c r="FS112" s="165"/>
      <c r="FT112" s="412"/>
      <c r="FU112" s="47"/>
      <c r="FV112" s="48">
        <f t="shared" si="212"/>
        <v>0</v>
      </c>
      <c r="FW112" s="48">
        <f t="shared" si="212"/>
        <v>0</v>
      </c>
      <c r="FX112" s="48">
        <f t="shared" si="212"/>
        <v>0</v>
      </c>
      <c r="FY112" s="48">
        <f t="shared" si="212"/>
        <v>0</v>
      </c>
      <c r="FZ112" s="48">
        <f t="shared" si="212"/>
        <v>0</v>
      </c>
      <c r="GA112" s="48">
        <f t="shared" ref="FV112:GE137" si="221">COUNTIF($E112:$FS112,GA$4)</f>
        <v>0</v>
      </c>
      <c r="GB112" s="48">
        <f t="shared" si="221"/>
        <v>0</v>
      </c>
      <c r="GC112" s="48">
        <f t="shared" si="221"/>
        <v>0</v>
      </c>
      <c r="GD112" s="48">
        <f t="shared" si="221"/>
        <v>0</v>
      </c>
      <c r="GE112" s="48">
        <f t="shared" si="221"/>
        <v>0</v>
      </c>
      <c r="GF112" s="48">
        <f t="shared" si="213"/>
        <v>0</v>
      </c>
      <c r="GG112" s="48">
        <f t="shared" si="213"/>
        <v>0</v>
      </c>
      <c r="GH112" s="48">
        <f t="shared" si="213"/>
        <v>0</v>
      </c>
      <c r="GI112" s="48">
        <f t="shared" si="213"/>
        <v>0</v>
      </c>
      <c r="GJ112" s="48">
        <f t="shared" si="213"/>
        <v>0</v>
      </c>
      <c r="GK112" s="48">
        <f t="shared" ref="GF112:GO137" si="222">COUNTIF($E112:$FS112,GK$4)</f>
        <v>0</v>
      </c>
      <c r="GL112" s="48">
        <f t="shared" si="222"/>
        <v>0</v>
      </c>
      <c r="GM112" s="48">
        <f t="shared" si="222"/>
        <v>0</v>
      </c>
      <c r="GN112" s="48">
        <f t="shared" si="222"/>
        <v>0</v>
      </c>
      <c r="GO112" s="48">
        <f t="shared" si="222"/>
        <v>0</v>
      </c>
      <c r="GP112" s="48">
        <f t="shared" si="214"/>
        <v>0</v>
      </c>
      <c r="GQ112" s="48">
        <f t="shared" si="214"/>
        <v>0</v>
      </c>
      <c r="GR112" s="48">
        <f t="shared" si="214"/>
        <v>0</v>
      </c>
      <c r="GS112" s="48">
        <f t="shared" si="214"/>
        <v>0</v>
      </c>
      <c r="GT112" s="48">
        <f t="shared" si="214"/>
        <v>0</v>
      </c>
      <c r="GU112" s="48">
        <f t="shared" ref="GP112:GY137" si="223">COUNTIF($E112:$FS112,GU$4)</f>
        <v>0</v>
      </c>
      <c r="GV112" s="48">
        <f t="shared" si="223"/>
        <v>0</v>
      </c>
      <c r="GW112" s="48">
        <f t="shared" si="223"/>
        <v>0</v>
      </c>
      <c r="GX112" s="48">
        <f t="shared" si="223"/>
        <v>0</v>
      </c>
      <c r="GY112" s="48">
        <f t="shared" si="223"/>
        <v>0</v>
      </c>
      <c r="GZ112" s="48">
        <f t="shared" si="215"/>
        <v>0</v>
      </c>
      <c r="HA112" s="48">
        <f t="shared" si="215"/>
        <v>0</v>
      </c>
      <c r="HB112" s="48">
        <f t="shared" si="215"/>
        <v>0</v>
      </c>
      <c r="HC112" s="48">
        <f t="shared" si="215"/>
        <v>0</v>
      </c>
      <c r="HD112" s="48">
        <f t="shared" si="215"/>
        <v>0</v>
      </c>
      <c r="HE112" s="48">
        <f t="shared" ref="GZ112:HI137" si="224">COUNTIF($E112:$FS112,HE$4)</f>
        <v>0</v>
      </c>
      <c r="HF112" s="48">
        <f t="shared" si="224"/>
        <v>0</v>
      </c>
      <c r="HG112" s="48">
        <f t="shared" si="224"/>
        <v>0</v>
      </c>
      <c r="HH112" s="48">
        <f t="shared" si="224"/>
        <v>0</v>
      </c>
      <c r="HI112" s="48">
        <f t="shared" si="224"/>
        <v>0</v>
      </c>
      <c r="HJ112" s="48">
        <f t="shared" si="216"/>
        <v>0</v>
      </c>
      <c r="HK112" s="48">
        <f t="shared" si="216"/>
        <v>0</v>
      </c>
      <c r="HL112" s="48">
        <f t="shared" si="216"/>
        <v>0</v>
      </c>
      <c r="HM112" s="48">
        <f t="shared" si="216"/>
        <v>0</v>
      </c>
      <c r="HN112" s="48">
        <f t="shared" si="216"/>
        <v>0</v>
      </c>
      <c r="HO112" s="48">
        <f t="shared" ref="HJ112:HS137" si="225">COUNTIF($E112:$FS112,HO$4)</f>
        <v>0</v>
      </c>
      <c r="HP112" s="48">
        <f t="shared" si="225"/>
        <v>0</v>
      </c>
      <c r="HQ112" s="48">
        <f t="shared" si="225"/>
        <v>0</v>
      </c>
      <c r="HR112" s="48">
        <f t="shared" si="225"/>
        <v>0</v>
      </c>
      <c r="HS112" s="48">
        <f t="shared" si="225"/>
        <v>0</v>
      </c>
      <c r="HT112" s="48">
        <f t="shared" si="217"/>
        <v>0</v>
      </c>
      <c r="HU112" s="48">
        <f t="shared" si="217"/>
        <v>0</v>
      </c>
      <c r="HV112" s="48">
        <f t="shared" si="217"/>
        <v>0</v>
      </c>
      <c r="HW112" s="48">
        <f t="shared" si="217"/>
        <v>0</v>
      </c>
      <c r="HX112" s="48">
        <f t="shared" si="217"/>
        <v>0</v>
      </c>
      <c r="HY112" s="48">
        <f t="shared" ref="HT112:IC137" si="226">COUNTIF($E112:$FS112,HY$4)</f>
        <v>0</v>
      </c>
      <c r="HZ112" s="48">
        <f t="shared" si="226"/>
        <v>0</v>
      </c>
      <c r="IA112" s="48">
        <f t="shared" si="226"/>
        <v>0</v>
      </c>
      <c r="IB112" s="48">
        <f t="shared" si="226"/>
        <v>0</v>
      </c>
      <c r="IC112" s="48">
        <f t="shared" si="226"/>
        <v>0</v>
      </c>
      <c r="ID112" s="48">
        <f t="shared" si="218"/>
        <v>0</v>
      </c>
      <c r="IE112" s="48">
        <f t="shared" si="218"/>
        <v>0</v>
      </c>
      <c r="IF112" s="48">
        <f t="shared" si="218"/>
        <v>0</v>
      </c>
      <c r="IG112" s="48">
        <f t="shared" si="218"/>
        <v>0</v>
      </c>
      <c r="IH112" s="48">
        <f t="shared" si="218"/>
        <v>0</v>
      </c>
      <c r="II112" s="48">
        <f t="shared" ref="ID112:IM137" si="227">COUNTIF($E112:$FS112,II$4)</f>
        <v>0</v>
      </c>
      <c r="IJ112" s="48">
        <f t="shared" si="227"/>
        <v>0</v>
      </c>
      <c r="IK112" s="48">
        <f t="shared" si="227"/>
        <v>0</v>
      </c>
      <c r="IL112" s="48">
        <f t="shared" si="227"/>
        <v>0</v>
      </c>
      <c r="IM112" s="48">
        <f t="shared" si="227"/>
        <v>0</v>
      </c>
      <c r="IN112" s="48">
        <f t="shared" si="220"/>
        <v>0</v>
      </c>
      <c r="IO112" s="48">
        <f t="shared" si="220"/>
        <v>0</v>
      </c>
      <c r="IP112" s="48">
        <f t="shared" si="220"/>
        <v>0</v>
      </c>
      <c r="IQ112" s="48">
        <f t="shared" si="220"/>
        <v>0</v>
      </c>
      <c r="IR112" s="48">
        <f t="shared" si="220"/>
        <v>0</v>
      </c>
      <c r="IS112" s="48">
        <f t="shared" si="220"/>
        <v>0</v>
      </c>
      <c r="IT112" s="48">
        <f t="shared" si="220"/>
        <v>0</v>
      </c>
      <c r="IU112" s="48">
        <f t="shared" si="220"/>
        <v>0</v>
      </c>
      <c r="IV112" s="48">
        <f t="shared" si="220"/>
        <v>0</v>
      </c>
      <c r="IW112" s="48">
        <f t="shared" si="220"/>
        <v>0</v>
      </c>
      <c r="IX112" s="48">
        <f t="shared" si="220"/>
        <v>0</v>
      </c>
      <c r="IY112" s="48">
        <f t="shared" si="220"/>
        <v>0</v>
      </c>
    </row>
    <row r="113" spans="1:377" s="12" customFormat="1" ht="36" customHeight="1" x14ac:dyDescent="0.55000000000000004">
      <c r="A113" s="32" t="s">
        <v>55</v>
      </c>
      <c r="B113" s="33">
        <v>46151</v>
      </c>
      <c r="C113" s="33"/>
      <c r="D113" s="313"/>
      <c r="E113" s="111"/>
      <c r="F113" s="111"/>
      <c r="G113" s="111"/>
      <c r="H113" s="111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329"/>
      <c r="AA113" s="115"/>
      <c r="AB113" s="158"/>
      <c r="AC113" s="115"/>
      <c r="AD113" s="115"/>
      <c r="AE113" s="115"/>
      <c r="AF113" s="131"/>
      <c r="AG113" s="131"/>
      <c r="AH113" s="215"/>
      <c r="AI113" s="350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  <c r="BN113" s="115"/>
      <c r="BO113" s="115"/>
      <c r="BP113" s="115"/>
      <c r="BQ113" s="115"/>
      <c r="BR113" s="115"/>
      <c r="BS113" s="115"/>
      <c r="BT113" s="115"/>
      <c r="BU113" s="115"/>
      <c r="BV113" s="115"/>
      <c r="BW113" s="115"/>
      <c r="BX113" s="115"/>
      <c r="BY113" s="363"/>
      <c r="BZ113" s="68"/>
      <c r="CA113" s="68"/>
      <c r="CB113" s="68"/>
      <c r="CC113" s="68"/>
      <c r="CD113" s="68"/>
      <c r="CE113" s="68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823"/>
      <c r="CR113" s="824"/>
      <c r="CS113" s="824"/>
      <c r="CT113" s="824"/>
      <c r="CU113" s="824"/>
      <c r="CV113" s="825"/>
      <c r="CW113" s="68"/>
      <c r="CX113" s="68"/>
      <c r="CY113" s="363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363"/>
      <c r="DQ113" s="74"/>
      <c r="DR113" s="68"/>
      <c r="DS113" s="68"/>
      <c r="DT113" s="68"/>
      <c r="DU113" s="68"/>
      <c r="DV113" s="69"/>
      <c r="DW113" s="74"/>
      <c r="DX113" s="68"/>
      <c r="DY113" s="68"/>
      <c r="DZ113" s="68"/>
      <c r="EA113" s="68"/>
      <c r="EB113" s="69"/>
      <c r="EC113" s="74"/>
      <c r="ED113" s="68"/>
      <c r="EE113" s="68"/>
      <c r="EF113" s="68"/>
      <c r="EG113" s="68"/>
      <c r="EH113" s="69"/>
      <c r="EI113" s="74"/>
      <c r="EJ113" s="68"/>
      <c r="EK113" s="68"/>
      <c r="EL113" s="68"/>
      <c r="EM113" s="68"/>
      <c r="EN113" s="75"/>
      <c r="EO113" s="363"/>
      <c r="EP113" s="207"/>
      <c r="EQ113" s="207"/>
      <c r="ER113" s="207"/>
      <c r="ES113" s="207"/>
      <c r="ET113" s="207"/>
      <c r="EU113" s="207"/>
      <c r="EV113" s="213"/>
      <c r="EW113" s="213"/>
      <c r="EX113" s="213"/>
      <c r="EY113" s="213"/>
      <c r="EZ113" s="213"/>
      <c r="FA113" s="680"/>
      <c r="FB113" s="762">
        <v>75</v>
      </c>
      <c r="FC113" s="129"/>
      <c r="FD113" s="129"/>
      <c r="FE113" s="198"/>
      <c r="FF113" s="198"/>
      <c r="FG113" s="199"/>
      <c r="FH113" s="129"/>
      <c r="FI113" s="129"/>
      <c r="FJ113" s="129"/>
      <c r="FK113" s="129"/>
      <c r="FL113" s="138"/>
      <c r="FM113" s="138"/>
      <c r="FN113" s="138"/>
      <c r="FO113" s="138"/>
      <c r="FP113" s="138"/>
      <c r="FQ113" s="618"/>
      <c r="FR113" s="139"/>
      <c r="FS113" s="165"/>
      <c r="FT113" s="412"/>
      <c r="FU113" s="47"/>
      <c r="FV113" s="48">
        <f t="shared" si="221"/>
        <v>0</v>
      </c>
      <c r="FW113" s="48">
        <f t="shared" si="221"/>
        <v>0</v>
      </c>
      <c r="FX113" s="48">
        <f t="shared" si="221"/>
        <v>0</v>
      </c>
      <c r="FY113" s="48">
        <f t="shared" si="221"/>
        <v>0</v>
      </c>
      <c r="FZ113" s="48">
        <f t="shared" si="221"/>
        <v>0</v>
      </c>
      <c r="GA113" s="48">
        <f t="shared" si="221"/>
        <v>0</v>
      </c>
      <c r="GB113" s="48">
        <f t="shared" si="221"/>
        <v>0</v>
      </c>
      <c r="GC113" s="48">
        <f t="shared" si="221"/>
        <v>0</v>
      </c>
      <c r="GD113" s="48">
        <f t="shared" si="221"/>
        <v>0</v>
      </c>
      <c r="GE113" s="48">
        <f t="shared" si="221"/>
        <v>0</v>
      </c>
      <c r="GF113" s="48">
        <f t="shared" si="222"/>
        <v>0</v>
      </c>
      <c r="GG113" s="48">
        <f t="shared" si="222"/>
        <v>0</v>
      </c>
      <c r="GH113" s="48">
        <f t="shared" si="222"/>
        <v>0</v>
      </c>
      <c r="GI113" s="48">
        <f t="shared" si="222"/>
        <v>0</v>
      </c>
      <c r="GJ113" s="48">
        <f t="shared" si="222"/>
        <v>0</v>
      </c>
      <c r="GK113" s="48">
        <f t="shared" si="222"/>
        <v>0</v>
      </c>
      <c r="GL113" s="48">
        <f t="shared" si="222"/>
        <v>0</v>
      </c>
      <c r="GM113" s="48">
        <f t="shared" si="222"/>
        <v>0</v>
      </c>
      <c r="GN113" s="48">
        <f t="shared" si="222"/>
        <v>0</v>
      </c>
      <c r="GO113" s="48">
        <f t="shared" si="222"/>
        <v>0</v>
      </c>
      <c r="GP113" s="48">
        <f t="shared" si="223"/>
        <v>0</v>
      </c>
      <c r="GQ113" s="48">
        <f t="shared" si="223"/>
        <v>0</v>
      </c>
      <c r="GR113" s="48">
        <f t="shared" si="223"/>
        <v>0</v>
      </c>
      <c r="GS113" s="48">
        <f t="shared" si="223"/>
        <v>0</v>
      </c>
      <c r="GT113" s="48">
        <f t="shared" si="223"/>
        <v>0</v>
      </c>
      <c r="GU113" s="48">
        <f t="shared" si="223"/>
        <v>0</v>
      </c>
      <c r="GV113" s="48">
        <f t="shared" si="223"/>
        <v>0</v>
      </c>
      <c r="GW113" s="48">
        <f t="shared" si="223"/>
        <v>0</v>
      </c>
      <c r="GX113" s="48">
        <f t="shared" si="223"/>
        <v>0</v>
      </c>
      <c r="GY113" s="48">
        <f t="shared" si="223"/>
        <v>0</v>
      </c>
      <c r="GZ113" s="48">
        <f t="shared" si="224"/>
        <v>0</v>
      </c>
      <c r="HA113" s="48">
        <f t="shared" si="224"/>
        <v>0</v>
      </c>
      <c r="HB113" s="48">
        <f t="shared" si="224"/>
        <v>0</v>
      </c>
      <c r="HC113" s="48">
        <f t="shared" si="224"/>
        <v>0</v>
      </c>
      <c r="HD113" s="48">
        <f t="shared" si="224"/>
        <v>0</v>
      </c>
      <c r="HE113" s="48">
        <f t="shared" si="224"/>
        <v>0</v>
      </c>
      <c r="HF113" s="48">
        <f t="shared" si="224"/>
        <v>0</v>
      </c>
      <c r="HG113" s="48">
        <f t="shared" si="224"/>
        <v>0</v>
      </c>
      <c r="HH113" s="48">
        <f t="shared" si="224"/>
        <v>0</v>
      </c>
      <c r="HI113" s="48">
        <f t="shared" si="224"/>
        <v>0</v>
      </c>
      <c r="HJ113" s="48">
        <f t="shared" si="225"/>
        <v>0</v>
      </c>
      <c r="HK113" s="48">
        <f t="shared" si="225"/>
        <v>0</v>
      </c>
      <c r="HL113" s="48">
        <f t="shared" si="225"/>
        <v>0</v>
      </c>
      <c r="HM113" s="48">
        <f t="shared" si="225"/>
        <v>0</v>
      </c>
      <c r="HN113" s="48">
        <f t="shared" si="225"/>
        <v>0</v>
      </c>
      <c r="HO113" s="48">
        <f t="shared" si="225"/>
        <v>0</v>
      </c>
      <c r="HP113" s="48">
        <f t="shared" si="225"/>
        <v>0</v>
      </c>
      <c r="HQ113" s="48">
        <f t="shared" si="225"/>
        <v>0</v>
      </c>
      <c r="HR113" s="48">
        <f t="shared" si="225"/>
        <v>0</v>
      </c>
      <c r="HS113" s="48">
        <f t="shared" si="225"/>
        <v>0</v>
      </c>
      <c r="HT113" s="48">
        <f t="shared" si="226"/>
        <v>0</v>
      </c>
      <c r="HU113" s="48">
        <f t="shared" si="226"/>
        <v>0</v>
      </c>
      <c r="HV113" s="48">
        <f t="shared" si="226"/>
        <v>0</v>
      </c>
      <c r="HW113" s="48">
        <f t="shared" si="226"/>
        <v>0</v>
      </c>
      <c r="HX113" s="48">
        <f t="shared" si="226"/>
        <v>0</v>
      </c>
      <c r="HY113" s="48">
        <f t="shared" si="226"/>
        <v>0</v>
      </c>
      <c r="HZ113" s="48">
        <f t="shared" si="226"/>
        <v>0</v>
      </c>
      <c r="IA113" s="48">
        <f t="shared" si="226"/>
        <v>0</v>
      </c>
      <c r="IB113" s="48">
        <f t="shared" si="226"/>
        <v>0</v>
      </c>
      <c r="IC113" s="48">
        <f t="shared" si="226"/>
        <v>0</v>
      </c>
      <c r="ID113" s="48">
        <f t="shared" si="227"/>
        <v>0</v>
      </c>
      <c r="IE113" s="48">
        <f t="shared" si="227"/>
        <v>0</v>
      </c>
      <c r="IF113" s="48">
        <f t="shared" si="227"/>
        <v>0</v>
      </c>
      <c r="IG113" s="48">
        <f t="shared" si="227"/>
        <v>0</v>
      </c>
      <c r="IH113" s="48">
        <f t="shared" si="227"/>
        <v>0</v>
      </c>
      <c r="II113" s="48">
        <f t="shared" si="227"/>
        <v>0</v>
      </c>
      <c r="IJ113" s="48">
        <f t="shared" si="227"/>
        <v>0</v>
      </c>
      <c r="IK113" s="48">
        <f t="shared" si="227"/>
        <v>0</v>
      </c>
      <c r="IL113" s="48">
        <f t="shared" si="227"/>
        <v>0</v>
      </c>
      <c r="IM113" s="48">
        <f t="shared" si="227"/>
        <v>0</v>
      </c>
      <c r="IN113" s="48">
        <f t="shared" si="220"/>
        <v>0</v>
      </c>
      <c r="IO113" s="48">
        <f t="shared" si="220"/>
        <v>0</v>
      </c>
      <c r="IP113" s="48">
        <f t="shared" si="220"/>
        <v>0</v>
      </c>
      <c r="IQ113" s="48">
        <f t="shared" si="220"/>
        <v>0</v>
      </c>
      <c r="IR113" s="48">
        <f t="shared" si="220"/>
        <v>1</v>
      </c>
      <c r="IS113" s="48">
        <f t="shared" si="220"/>
        <v>0</v>
      </c>
      <c r="IT113" s="48">
        <f t="shared" si="220"/>
        <v>0</v>
      </c>
      <c r="IU113" s="48">
        <f t="shared" si="220"/>
        <v>0</v>
      </c>
      <c r="IV113" s="48">
        <f t="shared" si="220"/>
        <v>0</v>
      </c>
      <c r="IW113" s="48">
        <f t="shared" si="220"/>
        <v>0</v>
      </c>
      <c r="IX113" s="48">
        <f t="shared" si="220"/>
        <v>0</v>
      </c>
      <c r="IY113" s="48">
        <f t="shared" si="220"/>
        <v>0</v>
      </c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</row>
    <row r="114" spans="1:377" s="11" customFormat="1" ht="36" customHeight="1" x14ac:dyDescent="0.55000000000000004">
      <c r="A114" s="521" t="s">
        <v>56</v>
      </c>
      <c r="B114" s="522">
        <v>46152</v>
      </c>
      <c r="C114" s="522"/>
      <c r="D114" s="523"/>
      <c r="E114" s="524"/>
      <c r="F114" s="524"/>
      <c r="G114" s="524"/>
      <c r="H114" s="524"/>
      <c r="I114" s="525"/>
      <c r="J114" s="525"/>
      <c r="K114" s="525"/>
      <c r="L114" s="525"/>
      <c r="M114" s="525"/>
      <c r="N114" s="525"/>
      <c r="O114" s="525"/>
      <c r="P114" s="525"/>
      <c r="Q114" s="525"/>
      <c r="R114" s="525"/>
      <c r="S114" s="525"/>
      <c r="T114" s="525"/>
      <c r="U114" s="525"/>
      <c r="V114" s="525"/>
      <c r="W114" s="525"/>
      <c r="X114" s="525"/>
      <c r="Y114" s="525"/>
      <c r="Z114" s="526"/>
      <c r="AA114" s="527"/>
      <c r="AB114" s="528"/>
      <c r="AC114" s="527"/>
      <c r="AD114" s="527"/>
      <c r="AE114" s="527"/>
      <c r="AF114" s="529"/>
      <c r="AG114" s="529"/>
      <c r="AH114" s="530"/>
      <c r="AI114" s="531"/>
      <c r="AJ114" s="527"/>
      <c r="AK114" s="527"/>
      <c r="AL114" s="527"/>
      <c r="AM114" s="527"/>
      <c r="AN114" s="527"/>
      <c r="AO114" s="527"/>
      <c r="AP114" s="527"/>
      <c r="AQ114" s="527"/>
      <c r="AR114" s="527"/>
      <c r="AS114" s="527"/>
      <c r="AT114" s="527"/>
      <c r="AU114" s="527"/>
      <c r="AV114" s="527"/>
      <c r="AW114" s="527"/>
      <c r="AX114" s="527"/>
      <c r="AY114" s="527"/>
      <c r="AZ114" s="527"/>
      <c r="BA114" s="527"/>
      <c r="BB114" s="527"/>
      <c r="BC114" s="527"/>
      <c r="BD114" s="527"/>
      <c r="BE114" s="527"/>
      <c r="BF114" s="527"/>
      <c r="BG114" s="527"/>
      <c r="BH114" s="527"/>
      <c r="BI114" s="527"/>
      <c r="BJ114" s="527"/>
      <c r="BK114" s="527"/>
      <c r="BL114" s="527"/>
      <c r="BM114" s="527"/>
      <c r="BN114" s="527"/>
      <c r="BO114" s="527"/>
      <c r="BP114" s="527"/>
      <c r="BQ114" s="527"/>
      <c r="BR114" s="527"/>
      <c r="BS114" s="527"/>
      <c r="BT114" s="527"/>
      <c r="BU114" s="527"/>
      <c r="BV114" s="527"/>
      <c r="BW114" s="527"/>
      <c r="BX114" s="527"/>
      <c r="BY114" s="532"/>
      <c r="BZ114" s="533"/>
      <c r="CA114" s="533"/>
      <c r="CB114" s="533"/>
      <c r="CC114" s="533"/>
      <c r="CD114" s="533"/>
      <c r="CE114" s="533"/>
      <c r="CF114" s="534"/>
      <c r="CG114" s="534"/>
      <c r="CH114" s="534"/>
      <c r="CI114" s="534"/>
      <c r="CJ114" s="534"/>
      <c r="CK114" s="534"/>
      <c r="CL114" s="534"/>
      <c r="CM114" s="534"/>
      <c r="CN114" s="534"/>
      <c r="CO114" s="534"/>
      <c r="CP114" s="635"/>
      <c r="CQ114" s="633"/>
      <c r="CR114" s="633"/>
      <c r="CS114" s="633"/>
      <c r="CT114" s="633"/>
      <c r="CU114" s="633"/>
      <c r="CV114" s="633"/>
      <c r="CW114" s="636"/>
      <c r="CX114" s="533"/>
      <c r="CY114" s="532"/>
      <c r="CZ114" s="533"/>
      <c r="DA114" s="533"/>
      <c r="DB114" s="533"/>
      <c r="DC114" s="533"/>
      <c r="DD114" s="533"/>
      <c r="DE114" s="533"/>
      <c r="DF114" s="533"/>
      <c r="DG114" s="533"/>
      <c r="DH114" s="533"/>
      <c r="DI114" s="533"/>
      <c r="DJ114" s="533"/>
      <c r="DK114" s="533"/>
      <c r="DL114" s="533"/>
      <c r="DM114" s="533"/>
      <c r="DN114" s="533"/>
      <c r="DO114" s="533"/>
      <c r="DP114" s="532"/>
      <c r="DQ114" s="535"/>
      <c r="DR114" s="533"/>
      <c r="DS114" s="533"/>
      <c r="DT114" s="533"/>
      <c r="DU114" s="533"/>
      <c r="DV114" s="536"/>
      <c r="DW114" s="535"/>
      <c r="DX114" s="533"/>
      <c r="DY114" s="533"/>
      <c r="DZ114" s="533"/>
      <c r="EA114" s="533"/>
      <c r="EB114" s="536"/>
      <c r="EC114" s="535"/>
      <c r="ED114" s="533"/>
      <c r="EE114" s="533"/>
      <c r="EF114" s="533"/>
      <c r="EG114" s="533"/>
      <c r="EH114" s="536"/>
      <c r="EI114" s="535"/>
      <c r="EJ114" s="533"/>
      <c r="EK114" s="533"/>
      <c r="EL114" s="533"/>
      <c r="EM114" s="533"/>
      <c r="EN114" s="537"/>
      <c r="EO114" s="532"/>
      <c r="EP114" s="538"/>
      <c r="EQ114" s="538"/>
      <c r="ER114" s="538"/>
      <c r="ES114" s="538"/>
      <c r="ET114" s="538"/>
      <c r="EU114" s="538"/>
      <c r="EV114" s="681"/>
      <c r="EW114" s="681"/>
      <c r="EX114" s="681"/>
      <c r="EY114" s="681"/>
      <c r="EZ114" s="681"/>
      <c r="FA114" s="681"/>
      <c r="FB114" s="539"/>
      <c r="FC114" s="539"/>
      <c r="FD114" s="539"/>
      <c r="FE114" s="540"/>
      <c r="FF114" s="540"/>
      <c r="FG114" s="541"/>
      <c r="FH114" s="539"/>
      <c r="FI114" s="539"/>
      <c r="FJ114" s="539"/>
      <c r="FK114" s="539"/>
      <c r="FL114" s="542"/>
      <c r="FM114" s="542"/>
      <c r="FN114" s="542"/>
      <c r="FO114" s="542"/>
      <c r="FP114" s="542"/>
      <c r="FQ114" s="625"/>
      <c r="FR114" s="543"/>
      <c r="FS114" s="544"/>
      <c r="FT114" s="412"/>
      <c r="FU114" s="47"/>
      <c r="FV114" s="48">
        <f t="shared" si="221"/>
        <v>0</v>
      </c>
      <c r="FW114" s="48">
        <f t="shared" si="221"/>
        <v>0</v>
      </c>
      <c r="FX114" s="48">
        <f t="shared" si="221"/>
        <v>0</v>
      </c>
      <c r="FY114" s="48">
        <f t="shared" si="221"/>
        <v>0</v>
      </c>
      <c r="FZ114" s="48">
        <f t="shared" si="221"/>
        <v>0</v>
      </c>
      <c r="GA114" s="48">
        <f t="shared" si="221"/>
        <v>0</v>
      </c>
      <c r="GB114" s="48">
        <f t="shared" si="221"/>
        <v>0</v>
      </c>
      <c r="GC114" s="48">
        <f t="shared" si="221"/>
        <v>0</v>
      </c>
      <c r="GD114" s="48">
        <f t="shared" si="221"/>
        <v>0</v>
      </c>
      <c r="GE114" s="48">
        <f t="shared" si="221"/>
        <v>0</v>
      </c>
      <c r="GF114" s="48">
        <f t="shared" si="222"/>
        <v>0</v>
      </c>
      <c r="GG114" s="48">
        <f t="shared" si="222"/>
        <v>0</v>
      </c>
      <c r="GH114" s="48">
        <f t="shared" si="222"/>
        <v>0</v>
      </c>
      <c r="GI114" s="48">
        <f t="shared" si="222"/>
        <v>0</v>
      </c>
      <c r="GJ114" s="48">
        <f t="shared" si="222"/>
        <v>0</v>
      </c>
      <c r="GK114" s="48">
        <f t="shared" si="222"/>
        <v>0</v>
      </c>
      <c r="GL114" s="48">
        <f t="shared" si="222"/>
        <v>0</v>
      </c>
      <c r="GM114" s="48">
        <f t="shared" si="222"/>
        <v>0</v>
      </c>
      <c r="GN114" s="48">
        <f t="shared" si="222"/>
        <v>0</v>
      </c>
      <c r="GO114" s="48">
        <f t="shared" si="222"/>
        <v>0</v>
      </c>
      <c r="GP114" s="48">
        <f t="shared" si="223"/>
        <v>0</v>
      </c>
      <c r="GQ114" s="48">
        <f t="shared" si="223"/>
        <v>0</v>
      </c>
      <c r="GR114" s="48">
        <f t="shared" si="223"/>
        <v>0</v>
      </c>
      <c r="GS114" s="48">
        <f t="shared" si="223"/>
        <v>0</v>
      </c>
      <c r="GT114" s="48">
        <f t="shared" si="223"/>
        <v>0</v>
      </c>
      <c r="GU114" s="48">
        <f t="shared" si="223"/>
        <v>0</v>
      </c>
      <c r="GV114" s="48">
        <f t="shared" si="223"/>
        <v>0</v>
      </c>
      <c r="GW114" s="48">
        <f t="shared" si="223"/>
        <v>0</v>
      </c>
      <c r="GX114" s="48">
        <f t="shared" si="223"/>
        <v>0</v>
      </c>
      <c r="GY114" s="48">
        <f t="shared" si="223"/>
        <v>0</v>
      </c>
      <c r="GZ114" s="48">
        <f t="shared" si="224"/>
        <v>0</v>
      </c>
      <c r="HA114" s="48">
        <f t="shared" si="224"/>
        <v>0</v>
      </c>
      <c r="HB114" s="48">
        <f t="shared" si="224"/>
        <v>0</v>
      </c>
      <c r="HC114" s="48">
        <f t="shared" si="224"/>
        <v>0</v>
      </c>
      <c r="HD114" s="48">
        <f t="shared" si="224"/>
        <v>0</v>
      </c>
      <c r="HE114" s="48">
        <f t="shared" si="224"/>
        <v>0</v>
      </c>
      <c r="HF114" s="48">
        <f t="shared" si="224"/>
        <v>0</v>
      </c>
      <c r="HG114" s="48">
        <f t="shared" si="224"/>
        <v>0</v>
      </c>
      <c r="HH114" s="48">
        <f t="shared" si="224"/>
        <v>0</v>
      </c>
      <c r="HI114" s="48">
        <f t="shared" si="224"/>
        <v>0</v>
      </c>
      <c r="HJ114" s="48">
        <f t="shared" si="225"/>
        <v>0</v>
      </c>
      <c r="HK114" s="48">
        <f t="shared" si="225"/>
        <v>0</v>
      </c>
      <c r="HL114" s="48">
        <f t="shared" si="225"/>
        <v>0</v>
      </c>
      <c r="HM114" s="48">
        <f t="shared" si="225"/>
        <v>0</v>
      </c>
      <c r="HN114" s="48">
        <f t="shared" si="225"/>
        <v>0</v>
      </c>
      <c r="HO114" s="48">
        <f t="shared" si="225"/>
        <v>0</v>
      </c>
      <c r="HP114" s="48">
        <f t="shared" si="225"/>
        <v>0</v>
      </c>
      <c r="HQ114" s="48">
        <f t="shared" si="225"/>
        <v>0</v>
      </c>
      <c r="HR114" s="48">
        <f t="shared" si="225"/>
        <v>0</v>
      </c>
      <c r="HS114" s="48">
        <f t="shared" si="225"/>
        <v>0</v>
      </c>
      <c r="HT114" s="48">
        <f t="shared" si="226"/>
        <v>0</v>
      </c>
      <c r="HU114" s="48">
        <f t="shared" si="226"/>
        <v>0</v>
      </c>
      <c r="HV114" s="48">
        <f t="shared" si="226"/>
        <v>0</v>
      </c>
      <c r="HW114" s="48">
        <f t="shared" si="226"/>
        <v>0</v>
      </c>
      <c r="HX114" s="48">
        <f t="shared" si="226"/>
        <v>0</v>
      </c>
      <c r="HY114" s="48">
        <f t="shared" si="226"/>
        <v>0</v>
      </c>
      <c r="HZ114" s="48">
        <f t="shared" si="226"/>
        <v>0</v>
      </c>
      <c r="IA114" s="48">
        <f t="shared" si="226"/>
        <v>0</v>
      </c>
      <c r="IB114" s="48">
        <f t="shared" si="226"/>
        <v>0</v>
      </c>
      <c r="IC114" s="48">
        <f t="shared" si="226"/>
        <v>0</v>
      </c>
      <c r="ID114" s="48">
        <f t="shared" si="227"/>
        <v>0</v>
      </c>
      <c r="IE114" s="48">
        <f t="shared" si="227"/>
        <v>0</v>
      </c>
      <c r="IF114" s="48">
        <f t="shared" si="227"/>
        <v>0</v>
      </c>
      <c r="IG114" s="48">
        <f t="shared" si="227"/>
        <v>0</v>
      </c>
      <c r="IH114" s="48">
        <f t="shared" si="227"/>
        <v>0</v>
      </c>
      <c r="II114" s="48">
        <f t="shared" si="227"/>
        <v>0</v>
      </c>
      <c r="IJ114" s="48">
        <f t="shared" si="227"/>
        <v>0</v>
      </c>
      <c r="IK114" s="48">
        <f t="shared" si="227"/>
        <v>0</v>
      </c>
      <c r="IL114" s="48">
        <f t="shared" si="227"/>
        <v>0</v>
      </c>
      <c r="IM114" s="48">
        <f t="shared" si="227"/>
        <v>0</v>
      </c>
      <c r="IN114" s="48">
        <f t="shared" si="220"/>
        <v>0</v>
      </c>
      <c r="IO114" s="48">
        <f t="shared" si="220"/>
        <v>0</v>
      </c>
      <c r="IP114" s="48">
        <f t="shared" si="220"/>
        <v>0</v>
      </c>
      <c r="IQ114" s="48">
        <f t="shared" si="220"/>
        <v>0</v>
      </c>
      <c r="IR114" s="48">
        <f t="shared" si="220"/>
        <v>0</v>
      </c>
      <c r="IS114" s="48">
        <f t="shared" si="220"/>
        <v>0</v>
      </c>
      <c r="IT114" s="48">
        <f t="shared" si="220"/>
        <v>0</v>
      </c>
      <c r="IU114" s="48">
        <f t="shared" si="220"/>
        <v>0</v>
      </c>
      <c r="IV114" s="48">
        <f t="shared" si="220"/>
        <v>0</v>
      </c>
      <c r="IW114" s="48">
        <f t="shared" si="220"/>
        <v>0</v>
      </c>
      <c r="IX114" s="48">
        <f t="shared" si="220"/>
        <v>0</v>
      </c>
      <c r="IY114" s="48">
        <f t="shared" si="220"/>
        <v>0</v>
      </c>
    </row>
    <row r="115" spans="1:377" s="12" customFormat="1" ht="36" customHeight="1" x14ac:dyDescent="0.55000000000000004">
      <c r="A115" s="32" t="s">
        <v>48</v>
      </c>
      <c r="B115" s="33">
        <v>46153</v>
      </c>
      <c r="C115" s="33" t="s">
        <v>49</v>
      </c>
      <c r="D115" s="313"/>
      <c r="E115" s="119"/>
      <c r="F115" s="119"/>
      <c r="G115" s="119"/>
      <c r="H115" s="119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329"/>
      <c r="AA115" s="215">
        <v>77</v>
      </c>
      <c r="AB115" s="215">
        <v>26</v>
      </c>
      <c r="AC115" s="215">
        <v>22</v>
      </c>
      <c r="AD115" s="577">
        <v>16</v>
      </c>
      <c r="AE115" s="577">
        <v>9</v>
      </c>
      <c r="AF115" s="577">
        <v>65</v>
      </c>
      <c r="AG115" s="577">
        <v>68</v>
      </c>
      <c r="AH115" s="215">
        <v>76</v>
      </c>
      <c r="AI115" s="350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5"/>
      <c r="BL115" s="115"/>
      <c r="BM115" s="115"/>
      <c r="BN115" s="115"/>
      <c r="BO115" s="115"/>
      <c r="BP115" s="115"/>
      <c r="BQ115" s="115"/>
      <c r="BR115" s="115"/>
      <c r="BS115" s="115"/>
      <c r="BT115" s="115"/>
      <c r="BU115" s="115"/>
      <c r="BV115" s="115"/>
      <c r="BW115" s="115"/>
      <c r="BX115" s="115"/>
      <c r="BY115" s="363"/>
      <c r="BZ115" s="68"/>
      <c r="CA115" s="68"/>
      <c r="CB115" s="68"/>
      <c r="CC115" s="68"/>
      <c r="CD115" s="68"/>
      <c r="CE115" s="68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3"/>
      <c r="CQ115" s="1"/>
      <c r="CR115" s="1"/>
      <c r="CS115" s="1"/>
      <c r="CT115" s="1"/>
      <c r="CU115" s="1"/>
      <c r="CV115" s="1"/>
      <c r="CW115" s="206"/>
      <c r="CX115" s="68"/>
      <c r="CY115" s="363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363"/>
      <c r="DQ115" s="74"/>
      <c r="DR115" s="68"/>
      <c r="DS115" s="68"/>
      <c r="DT115" s="68"/>
      <c r="DU115" s="68"/>
      <c r="DV115" s="69"/>
      <c r="DW115" s="74"/>
      <c r="DX115" s="68"/>
      <c r="DY115" s="68"/>
      <c r="DZ115" s="68"/>
      <c r="EA115" s="68"/>
      <c r="EB115" s="69"/>
      <c r="EC115" s="74"/>
      <c r="ED115" s="68"/>
      <c r="EE115" s="68"/>
      <c r="EF115" s="68"/>
      <c r="EG115" s="68"/>
      <c r="EH115" s="69"/>
      <c r="EI115" s="74"/>
      <c r="EJ115" s="68"/>
      <c r="EK115" s="68"/>
      <c r="EL115" s="68"/>
      <c r="EM115" s="68"/>
      <c r="EN115" s="75"/>
      <c r="EO115" s="363"/>
      <c r="EP115" s="207"/>
      <c r="EQ115" s="207"/>
      <c r="ER115" s="207"/>
      <c r="ES115" s="207"/>
      <c r="ET115" s="207"/>
      <c r="EU115" s="207"/>
      <c r="EV115" s="207"/>
      <c r="EW115" s="207"/>
      <c r="EX115" s="207"/>
      <c r="EY115" s="207"/>
      <c r="EZ115" s="207"/>
      <c r="FA115" s="679"/>
      <c r="FB115" s="608">
        <v>75</v>
      </c>
      <c r="FC115" s="612">
        <v>28</v>
      </c>
      <c r="FD115" s="613">
        <v>78</v>
      </c>
      <c r="FE115" s="613">
        <v>25</v>
      </c>
      <c r="FF115" s="613">
        <v>6</v>
      </c>
      <c r="FG115" s="613">
        <v>24</v>
      </c>
      <c r="FH115" s="612">
        <v>18</v>
      </c>
      <c r="FI115" s="129">
        <v>74</v>
      </c>
      <c r="FJ115" s="629">
        <v>1115559</v>
      </c>
      <c r="FK115" s="129"/>
      <c r="FL115" s="138">
        <v>12</v>
      </c>
      <c r="FM115" s="138">
        <v>11</v>
      </c>
      <c r="FN115" s="138">
        <v>62</v>
      </c>
      <c r="FO115" s="138">
        <v>70</v>
      </c>
      <c r="FP115" s="767" t="s">
        <v>100</v>
      </c>
      <c r="FQ115" s="618">
        <v>59</v>
      </c>
      <c r="FR115" s="139">
        <v>58</v>
      </c>
      <c r="FS115" s="165">
        <v>60</v>
      </c>
      <c r="FT115" s="412"/>
      <c r="FU115" s="47"/>
      <c r="FV115" s="48">
        <f t="shared" si="221"/>
        <v>0</v>
      </c>
      <c r="FW115" s="48">
        <f t="shared" si="221"/>
        <v>0</v>
      </c>
      <c r="FX115" s="48">
        <f t="shared" si="221"/>
        <v>0</v>
      </c>
      <c r="FY115" s="48">
        <f t="shared" si="221"/>
        <v>0</v>
      </c>
      <c r="FZ115" s="48">
        <f t="shared" si="221"/>
        <v>0</v>
      </c>
      <c r="GA115" s="48">
        <f t="shared" si="221"/>
        <v>1</v>
      </c>
      <c r="GB115" s="48">
        <f t="shared" si="221"/>
        <v>0</v>
      </c>
      <c r="GC115" s="48">
        <f t="shared" si="221"/>
        <v>0</v>
      </c>
      <c r="GD115" s="48">
        <f t="shared" si="221"/>
        <v>1</v>
      </c>
      <c r="GE115" s="48">
        <f t="shared" si="221"/>
        <v>0</v>
      </c>
      <c r="GF115" s="48">
        <f t="shared" si="222"/>
        <v>1</v>
      </c>
      <c r="GG115" s="48">
        <f t="shared" si="222"/>
        <v>1</v>
      </c>
      <c r="GH115" s="48">
        <f t="shared" si="222"/>
        <v>0</v>
      </c>
      <c r="GI115" s="48">
        <f t="shared" si="222"/>
        <v>0</v>
      </c>
      <c r="GJ115" s="48">
        <f t="shared" si="222"/>
        <v>0</v>
      </c>
      <c r="GK115" s="48">
        <f t="shared" si="222"/>
        <v>1</v>
      </c>
      <c r="GL115" s="48">
        <f t="shared" si="222"/>
        <v>0</v>
      </c>
      <c r="GM115" s="48">
        <f t="shared" si="222"/>
        <v>1</v>
      </c>
      <c r="GN115" s="48">
        <f t="shared" si="222"/>
        <v>0</v>
      </c>
      <c r="GO115" s="48">
        <f t="shared" si="222"/>
        <v>0</v>
      </c>
      <c r="GP115" s="48">
        <f t="shared" si="223"/>
        <v>0</v>
      </c>
      <c r="GQ115" s="48">
        <f t="shared" si="223"/>
        <v>1</v>
      </c>
      <c r="GR115" s="48">
        <f t="shared" si="223"/>
        <v>0</v>
      </c>
      <c r="GS115" s="48">
        <f t="shared" si="223"/>
        <v>1</v>
      </c>
      <c r="GT115" s="48">
        <f t="shared" si="223"/>
        <v>1</v>
      </c>
      <c r="GU115" s="48">
        <f t="shared" si="223"/>
        <v>1</v>
      </c>
      <c r="GV115" s="48">
        <f t="shared" si="223"/>
        <v>0</v>
      </c>
      <c r="GW115" s="48">
        <f t="shared" si="223"/>
        <v>1</v>
      </c>
      <c r="GX115" s="48">
        <f t="shared" si="223"/>
        <v>0</v>
      </c>
      <c r="GY115" s="48">
        <f t="shared" si="223"/>
        <v>0</v>
      </c>
      <c r="GZ115" s="48">
        <f t="shared" si="224"/>
        <v>0</v>
      </c>
      <c r="HA115" s="48">
        <f t="shared" si="224"/>
        <v>0</v>
      </c>
      <c r="HB115" s="48">
        <f t="shared" si="224"/>
        <v>0</v>
      </c>
      <c r="HC115" s="48">
        <f t="shared" si="224"/>
        <v>0</v>
      </c>
      <c r="HD115" s="48">
        <f t="shared" si="224"/>
        <v>0</v>
      </c>
      <c r="HE115" s="48">
        <f t="shared" si="224"/>
        <v>0</v>
      </c>
      <c r="HF115" s="48">
        <f t="shared" si="224"/>
        <v>0</v>
      </c>
      <c r="HG115" s="48">
        <f t="shared" si="224"/>
        <v>0</v>
      </c>
      <c r="HH115" s="48">
        <f t="shared" si="224"/>
        <v>0</v>
      </c>
      <c r="HI115" s="48">
        <f t="shared" si="224"/>
        <v>0</v>
      </c>
      <c r="HJ115" s="48">
        <f t="shared" si="225"/>
        <v>0</v>
      </c>
      <c r="HK115" s="48">
        <f t="shared" si="225"/>
        <v>0</v>
      </c>
      <c r="HL115" s="48">
        <f t="shared" si="225"/>
        <v>0</v>
      </c>
      <c r="HM115" s="48">
        <f t="shared" si="225"/>
        <v>0</v>
      </c>
      <c r="HN115" s="48">
        <f t="shared" si="225"/>
        <v>0</v>
      </c>
      <c r="HO115" s="48">
        <f t="shared" si="225"/>
        <v>0</v>
      </c>
      <c r="HP115" s="48">
        <f t="shared" si="225"/>
        <v>0</v>
      </c>
      <c r="HQ115" s="48">
        <f t="shared" si="225"/>
        <v>0</v>
      </c>
      <c r="HR115" s="48">
        <f t="shared" si="225"/>
        <v>0</v>
      </c>
      <c r="HS115" s="48">
        <f t="shared" si="225"/>
        <v>0</v>
      </c>
      <c r="HT115" s="48">
        <f t="shared" si="226"/>
        <v>0</v>
      </c>
      <c r="HU115" s="48">
        <f t="shared" si="226"/>
        <v>0</v>
      </c>
      <c r="HV115" s="48">
        <f t="shared" si="226"/>
        <v>0</v>
      </c>
      <c r="HW115" s="48">
        <f t="shared" si="226"/>
        <v>0</v>
      </c>
      <c r="HX115" s="48">
        <f t="shared" si="226"/>
        <v>0</v>
      </c>
      <c r="HY115" s="48">
        <f t="shared" si="226"/>
        <v>0</v>
      </c>
      <c r="HZ115" s="48">
        <f t="shared" si="226"/>
        <v>0</v>
      </c>
      <c r="IA115" s="48">
        <f t="shared" si="226"/>
        <v>1</v>
      </c>
      <c r="IB115" s="48">
        <f t="shared" si="226"/>
        <v>1</v>
      </c>
      <c r="IC115" s="48">
        <f t="shared" si="226"/>
        <v>1</v>
      </c>
      <c r="ID115" s="48">
        <f t="shared" si="227"/>
        <v>0</v>
      </c>
      <c r="IE115" s="48">
        <f t="shared" si="227"/>
        <v>1</v>
      </c>
      <c r="IF115" s="48">
        <f t="shared" si="227"/>
        <v>0</v>
      </c>
      <c r="IG115" s="48">
        <f t="shared" si="227"/>
        <v>0</v>
      </c>
      <c r="IH115" s="48">
        <f t="shared" si="227"/>
        <v>1</v>
      </c>
      <c r="II115" s="48">
        <f t="shared" si="227"/>
        <v>0</v>
      </c>
      <c r="IJ115" s="48">
        <f t="shared" si="227"/>
        <v>0</v>
      </c>
      <c r="IK115" s="48">
        <f t="shared" si="227"/>
        <v>1</v>
      </c>
      <c r="IL115" s="48">
        <f t="shared" si="227"/>
        <v>0</v>
      </c>
      <c r="IM115" s="48">
        <f t="shared" si="227"/>
        <v>1</v>
      </c>
      <c r="IN115" s="48">
        <f t="shared" si="220"/>
        <v>0</v>
      </c>
      <c r="IO115" s="48">
        <f t="shared" si="220"/>
        <v>0</v>
      </c>
      <c r="IP115" s="48">
        <f t="shared" si="220"/>
        <v>0</v>
      </c>
      <c r="IQ115" s="48">
        <f t="shared" si="220"/>
        <v>1</v>
      </c>
      <c r="IR115" s="48">
        <f t="shared" si="220"/>
        <v>1</v>
      </c>
      <c r="IS115" s="48">
        <f t="shared" si="220"/>
        <v>1</v>
      </c>
      <c r="IT115" s="48">
        <f t="shared" si="220"/>
        <v>1</v>
      </c>
      <c r="IU115" s="48">
        <f t="shared" si="220"/>
        <v>1</v>
      </c>
      <c r="IV115" s="48">
        <f t="shared" si="220"/>
        <v>0</v>
      </c>
      <c r="IW115" s="48">
        <f t="shared" si="220"/>
        <v>0</v>
      </c>
      <c r="IX115" s="48">
        <f t="shared" si="220"/>
        <v>0</v>
      </c>
      <c r="IY115" s="48">
        <f t="shared" si="220"/>
        <v>0</v>
      </c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  <c r="MT115" s="11"/>
      <c r="MU115" s="11"/>
      <c r="MV115" s="11"/>
      <c r="MW115" s="11"/>
      <c r="MX115" s="11"/>
      <c r="MY115" s="11"/>
      <c r="MZ115" s="11"/>
      <c r="NA115" s="11"/>
      <c r="NB115" s="11"/>
      <c r="NC115" s="11"/>
      <c r="ND115" s="11"/>
      <c r="NE115" s="11"/>
      <c r="NF115" s="11"/>
      <c r="NG115" s="11"/>
      <c r="NH115" s="11"/>
      <c r="NI115" s="11"/>
      <c r="NJ115" s="11"/>
      <c r="NK115" s="11"/>
      <c r="NL115" s="11"/>
      <c r="NM115" s="11"/>
    </row>
    <row r="116" spans="1:377" s="11" customFormat="1" ht="36" customHeight="1" x14ac:dyDescent="0.55000000000000004">
      <c r="A116" s="32"/>
      <c r="B116" s="33"/>
      <c r="C116" s="33" t="s">
        <v>50</v>
      </c>
      <c r="D116" s="313"/>
      <c r="E116" s="119"/>
      <c r="F116" s="119"/>
      <c r="G116" s="119"/>
      <c r="H116" s="119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329"/>
      <c r="AA116" s="215"/>
      <c r="AB116" s="215"/>
      <c r="AC116" s="215"/>
      <c r="AD116" s="577"/>
      <c r="AE116" s="577"/>
      <c r="AF116" s="577"/>
      <c r="AG116" s="577"/>
      <c r="AH116" s="215"/>
      <c r="AI116" s="350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115"/>
      <c r="BV116" s="115"/>
      <c r="BW116" s="115"/>
      <c r="BX116" s="115"/>
      <c r="BY116" s="363"/>
      <c r="BZ116" s="68"/>
      <c r="CA116" s="68"/>
      <c r="CB116" s="68"/>
      <c r="CC116" s="68"/>
      <c r="CD116" s="68"/>
      <c r="CE116" s="68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3"/>
      <c r="CQ116" s="634"/>
      <c r="CR116" s="634"/>
      <c r="CS116" s="634"/>
      <c r="CT116" s="634"/>
      <c r="CU116" s="634"/>
      <c r="CV116" s="634"/>
      <c r="CW116" s="206"/>
      <c r="CX116" s="68"/>
      <c r="CY116" s="363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363"/>
      <c r="DQ116" s="74"/>
      <c r="DR116" s="68"/>
      <c r="DS116" s="68"/>
      <c r="DT116" s="68"/>
      <c r="DU116" s="68"/>
      <c r="DV116" s="69"/>
      <c r="DW116" s="74"/>
      <c r="DX116" s="68"/>
      <c r="DY116" s="68"/>
      <c r="DZ116" s="68"/>
      <c r="EA116" s="68"/>
      <c r="EB116" s="69"/>
      <c r="EC116" s="74"/>
      <c r="ED116" s="68"/>
      <c r="EE116" s="68"/>
      <c r="EF116" s="68"/>
      <c r="EG116" s="68"/>
      <c r="EH116" s="69"/>
      <c r="EI116" s="74"/>
      <c r="EJ116" s="68"/>
      <c r="EK116" s="68"/>
      <c r="EL116" s="68"/>
      <c r="EM116" s="68"/>
      <c r="EN116" s="75"/>
      <c r="EO116" s="363"/>
      <c r="EP116" s="207"/>
      <c r="EQ116" s="207"/>
      <c r="ER116" s="207"/>
      <c r="ES116" s="207"/>
      <c r="ET116" s="207"/>
      <c r="EU116" s="207"/>
      <c r="EV116" s="207"/>
      <c r="EW116" s="207"/>
      <c r="EX116" s="207"/>
      <c r="EY116" s="207"/>
      <c r="EZ116" s="207"/>
      <c r="FA116" s="679"/>
      <c r="FK116" s="129"/>
      <c r="FT116" s="412"/>
      <c r="FU116" s="47"/>
      <c r="FV116" s="48">
        <f t="shared" si="221"/>
        <v>0</v>
      </c>
      <c r="FW116" s="48">
        <f t="shared" si="221"/>
        <v>0</v>
      </c>
      <c r="FX116" s="48">
        <f t="shared" si="221"/>
        <v>0</v>
      </c>
      <c r="FY116" s="48">
        <f t="shared" si="221"/>
        <v>0</v>
      </c>
      <c r="FZ116" s="48">
        <f t="shared" si="221"/>
        <v>0</v>
      </c>
      <c r="GA116" s="48">
        <f t="shared" si="221"/>
        <v>0</v>
      </c>
      <c r="GB116" s="48">
        <f t="shared" si="221"/>
        <v>0</v>
      </c>
      <c r="GC116" s="48">
        <f t="shared" si="221"/>
        <v>0</v>
      </c>
      <c r="GD116" s="48">
        <f t="shared" si="221"/>
        <v>0</v>
      </c>
      <c r="GE116" s="48">
        <f t="shared" si="221"/>
        <v>0</v>
      </c>
      <c r="GF116" s="48">
        <f t="shared" si="222"/>
        <v>0</v>
      </c>
      <c r="GG116" s="48">
        <f t="shared" si="222"/>
        <v>0</v>
      </c>
      <c r="GH116" s="48">
        <f t="shared" si="222"/>
        <v>0</v>
      </c>
      <c r="GI116" s="48">
        <f t="shared" si="222"/>
        <v>0</v>
      </c>
      <c r="GJ116" s="48">
        <f t="shared" si="222"/>
        <v>0</v>
      </c>
      <c r="GK116" s="48">
        <f t="shared" si="222"/>
        <v>0</v>
      </c>
      <c r="GL116" s="48">
        <f t="shared" si="222"/>
        <v>0</v>
      </c>
      <c r="GM116" s="48">
        <f t="shared" si="222"/>
        <v>0</v>
      </c>
      <c r="GN116" s="48">
        <f t="shared" si="222"/>
        <v>0</v>
      </c>
      <c r="GO116" s="48">
        <f t="shared" si="222"/>
        <v>0</v>
      </c>
      <c r="GP116" s="48">
        <f t="shared" si="223"/>
        <v>0</v>
      </c>
      <c r="GQ116" s="48">
        <f t="shared" si="223"/>
        <v>0</v>
      </c>
      <c r="GR116" s="48">
        <f t="shared" si="223"/>
        <v>0</v>
      </c>
      <c r="GS116" s="48">
        <f t="shared" si="223"/>
        <v>0</v>
      </c>
      <c r="GT116" s="48">
        <f t="shared" si="223"/>
        <v>0</v>
      </c>
      <c r="GU116" s="48">
        <f t="shared" si="223"/>
        <v>0</v>
      </c>
      <c r="GV116" s="48">
        <f t="shared" si="223"/>
        <v>0</v>
      </c>
      <c r="GW116" s="48">
        <f t="shared" si="223"/>
        <v>0</v>
      </c>
      <c r="GX116" s="48">
        <f t="shared" si="223"/>
        <v>0</v>
      </c>
      <c r="GY116" s="48">
        <f t="shared" si="223"/>
        <v>0</v>
      </c>
      <c r="GZ116" s="48">
        <f t="shared" si="224"/>
        <v>0</v>
      </c>
      <c r="HA116" s="48">
        <f t="shared" si="224"/>
        <v>0</v>
      </c>
      <c r="HB116" s="48">
        <f t="shared" si="224"/>
        <v>0</v>
      </c>
      <c r="HC116" s="48">
        <f t="shared" si="224"/>
        <v>0</v>
      </c>
      <c r="HD116" s="48">
        <f t="shared" si="224"/>
        <v>0</v>
      </c>
      <c r="HE116" s="48">
        <f t="shared" si="224"/>
        <v>0</v>
      </c>
      <c r="HF116" s="48">
        <f t="shared" si="224"/>
        <v>0</v>
      </c>
      <c r="HG116" s="48">
        <f t="shared" si="224"/>
        <v>0</v>
      </c>
      <c r="HH116" s="48">
        <f t="shared" si="224"/>
        <v>0</v>
      </c>
      <c r="HI116" s="48">
        <f t="shared" si="224"/>
        <v>0</v>
      </c>
      <c r="HJ116" s="48">
        <f t="shared" si="225"/>
        <v>0</v>
      </c>
      <c r="HK116" s="48">
        <f t="shared" si="225"/>
        <v>0</v>
      </c>
      <c r="HL116" s="48">
        <f t="shared" si="225"/>
        <v>0</v>
      </c>
      <c r="HM116" s="48">
        <f t="shared" si="225"/>
        <v>0</v>
      </c>
      <c r="HN116" s="48">
        <f t="shared" si="225"/>
        <v>0</v>
      </c>
      <c r="HO116" s="48">
        <f t="shared" si="225"/>
        <v>0</v>
      </c>
      <c r="HP116" s="48">
        <f t="shared" si="225"/>
        <v>0</v>
      </c>
      <c r="HQ116" s="48">
        <f t="shared" si="225"/>
        <v>0</v>
      </c>
      <c r="HR116" s="48">
        <f t="shared" si="225"/>
        <v>0</v>
      </c>
      <c r="HS116" s="48">
        <f t="shared" si="225"/>
        <v>0</v>
      </c>
      <c r="HT116" s="48">
        <f t="shared" si="226"/>
        <v>0</v>
      </c>
      <c r="HU116" s="48">
        <f t="shared" si="226"/>
        <v>0</v>
      </c>
      <c r="HV116" s="48">
        <f t="shared" si="226"/>
        <v>0</v>
      </c>
      <c r="HW116" s="48">
        <f t="shared" si="226"/>
        <v>0</v>
      </c>
      <c r="HX116" s="48">
        <f t="shared" si="226"/>
        <v>0</v>
      </c>
      <c r="HY116" s="48">
        <f t="shared" si="226"/>
        <v>0</v>
      </c>
      <c r="HZ116" s="48">
        <f t="shared" si="226"/>
        <v>0</v>
      </c>
      <c r="IA116" s="48">
        <f t="shared" si="226"/>
        <v>0</v>
      </c>
      <c r="IB116" s="48">
        <f t="shared" si="226"/>
        <v>0</v>
      </c>
      <c r="IC116" s="48">
        <f t="shared" si="226"/>
        <v>0</v>
      </c>
      <c r="ID116" s="48">
        <f t="shared" si="227"/>
        <v>0</v>
      </c>
      <c r="IE116" s="48">
        <f t="shared" si="227"/>
        <v>0</v>
      </c>
      <c r="IF116" s="48">
        <f t="shared" si="227"/>
        <v>0</v>
      </c>
      <c r="IG116" s="48">
        <f t="shared" si="227"/>
        <v>0</v>
      </c>
      <c r="IH116" s="48">
        <f t="shared" si="227"/>
        <v>0</v>
      </c>
      <c r="II116" s="48">
        <f t="shared" si="227"/>
        <v>0</v>
      </c>
      <c r="IJ116" s="48">
        <f t="shared" si="227"/>
        <v>0</v>
      </c>
      <c r="IK116" s="48">
        <f t="shared" si="227"/>
        <v>0</v>
      </c>
      <c r="IL116" s="48">
        <f t="shared" si="227"/>
        <v>0</v>
      </c>
      <c r="IM116" s="48">
        <f t="shared" si="227"/>
        <v>0</v>
      </c>
      <c r="IN116" s="48">
        <f t="shared" si="220"/>
        <v>0</v>
      </c>
      <c r="IO116" s="48">
        <f t="shared" si="220"/>
        <v>0</v>
      </c>
      <c r="IP116" s="48">
        <f t="shared" si="220"/>
        <v>0</v>
      </c>
      <c r="IQ116" s="48">
        <f t="shared" si="220"/>
        <v>0</v>
      </c>
      <c r="IR116" s="48">
        <f t="shared" si="220"/>
        <v>0</v>
      </c>
      <c r="IS116" s="48">
        <f t="shared" si="220"/>
        <v>0</v>
      </c>
      <c r="IT116" s="48">
        <f t="shared" si="220"/>
        <v>0</v>
      </c>
      <c r="IU116" s="48">
        <f t="shared" si="220"/>
        <v>0</v>
      </c>
      <c r="IV116" s="48">
        <f t="shared" si="220"/>
        <v>0</v>
      </c>
      <c r="IW116" s="48">
        <f t="shared" si="220"/>
        <v>0</v>
      </c>
      <c r="IX116" s="48">
        <f t="shared" si="220"/>
        <v>0</v>
      </c>
      <c r="IY116" s="48">
        <f t="shared" si="220"/>
        <v>0</v>
      </c>
    </row>
    <row r="117" spans="1:377" s="12" customFormat="1" ht="36" customHeight="1" x14ac:dyDescent="0.55000000000000004">
      <c r="A117" s="32" t="s">
        <v>51</v>
      </c>
      <c r="B117" s="33">
        <v>46154</v>
      </c>
      <c r="C117" s="33" t="s">
        <v>49</v>
      </c>
      <c r="D117" s="313"/>
      <c r="E117" s="119"/>
      <c r="F117" s="119"/>
      <c r="G117" s="119"/>
      <c r="H117" s="119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329"/>
      <c r="AA117" s="215">
        <v>77</v>
      </c>
      <c r="AB117" s="215">
        <v>26</v>
      </c>
      <c r="AC117" s="215">
        <v>22</v>
      </c>
      <c r="AD117" s="577">
        <v>16</v>
      </c>
      <c r="AE117" s="577">
        <v>9</v>
      </c>
      <c r="AF117" s="577">
        <v>65</v>
      </c>
      <c r="AG117" s="577">
        <v>68</v>
      </c>
      <c r="AH117" s="577">
        <v>76</v>
      </c>
      <c r="AI117" s="35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363"/>
      <c r="BZ117" s="181"/>
      <c r="CA117" s="181"/>
      <c r="CB117" s="181"/>
      <c r="CC117" s="181"/>
      <c r="CD117" s="181"/>
      <c r="CE117" s="181"/>
      <c r="CF117" s="181"/>
      <c r="CG117" s="181"/>
      <c r="CH117" s="181"/>
      <c r="CI117" s="181"/>
      <c r="CJ117" s="181"/>
      <c r="CK117" s="181"/>
      <c r="CL117" s="181"/>
      <c r="CM117" s="181"/>
      <c r="CN117" s="181"/>
      <c r="CO117" s="181"/>
      <c r="CP117" s="181"/>
      <c r="CQ117" s="637"/>
      <c r="CR117" s="637"/>
      <c r="CS117" s="637"/>
      <c r="CT117" s="637"/>
      <c r="CU117" s="637"/>
      <c r="CV117" s="637"/>
      <c r="CW117" s="181"/>
      <c r="CX117" s="181"/>
      <c r="CY117" s="397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181"/>
      <c r="DN117" s="181"/>
      <c r="DO117" s="181"/>
      <c r="DP117" s="397"/>
      <c r="DQ117" s="652">
        <v>79</v>
      </c>
      <c r="DR117" s="653">
        <v>30</v>
      </c>
      <c r="DS117" s="653">
        <v>23</v>
      </c>
      <c r="DT117" s="653">
        <v>29</v>
      </c>
      <c r="DU117" s="653">
        <v>10</v>
      </c>
      <c r="DV117" s="654"/>
      <c r="DW117" s="652">
        <v>63</v>
      </c>
      <c r="DX117" s="653">
        <v>69</v>
      </c>
      <c r="DY117" s="653">
        <v>57</v>
      </c>
      <c r="DZ117" s="653">
        <v>81</v>
      </c>
      <c r="EA117" s="653">
        <v>27</v>
      </c>
      <c r="EB117" s="654"/>
      <c r="EC117" s="655"/>
      <c r="ED117" s="656"/>
      <c r="EE117" s="656"/>
      <c r="EF117" s="656"/>
      <c r="EG117" s="656"/>
      <c r="EH117" s="657"/>
      <c r="EI117" s="655"/>
      <c r="EJ117" s="656"/>
      <c r="EK117" s="656"/>
      <c r="EL117" s="656"/>
      <c r="EM117" s="656"/>
      <c r="EN117" s="658"/>
      <c r="EO117" s="397"/>
      <c r="EP117" s="218"/>
      <c r="EQ117" s="218"/>
      <c r="ER117" s="218"/>
      <c r="ES117" s="218"/>
      <c r="ET117" s="218"/>
      <c r="EU117" s="218"/>
      <c r="EV117" s="218"/>
      <c r="EW117" s="218"/>
      <c r="EX117" s="218"/>
      <c r="EY117" s="218"/>
      <c r="EZ117" s="218"/>
      <c r="FA117" s="682"/>
      <c r="FB117" s="608">
        <v>75</v>
      </c>
      <c r="FC117" s="612">
        <v>28</v>
      </c>
      <c r="FD117" s="613">
        <v>78</v>
      </c>
      <c r="FE117" s="613">
        <v>25</v>
      </c>
      <c r="FF117" s="613">
        <v>6</v>
      </c>
      <c r="FG117" s="613">
        <v>24</v>
      </c>
      <c r="FH117" s="613">
        <v>18</v>
      </c>
      <c r="FI117" s="138">
        <v>74</v>
      </c>
      <c r="FJ117" s="629">
        <v>1115559</v>
      </c>
      <c r="FK117" s="138"/>
      <c r="FL117" s="138">
        <v>12</v>
      </c>
      <c r="FM117" s="138">
        <v>11</v>
      </c>
      <c r="FN117" s="138">
        <v>62</v>
      </c>
      <c r="FO117" s="138">
        <v>70</v>
      </c>
      <c r="FP117" s="767" t="s">
        <v>100</v>
      </c>
      <c r="FQ117" s="219">
        <v>59</v>
      </c>
      <c r="FR117" s="219">
        <v>58</v>
      </c>
      <c r="FS117" s="219">
        <v>60</v>
      </c>
      <c r="FT117" s="412"/>
      <c r="FU117" s="47"/>
      <c r="FV117" s="48">
        <f t="shared" si="221"/>
        <v>0</v>
      </c>
      <c r="FW117" s="48">
        <f t="shared" si="221"/>
        <v>0</v>
      </c>
      <c r="FX117" s="48">
        <f t="shared" si="221"/>
        <v>0</v>
      </c>
      <c r="FY117" s="48">
        <f t="shared" si="221"/>
        <v>0</v>
      </c>
      <c r="FZ117" s="48">
        <f t="shared" si="221"/>
        <v>0</v>
      </c>
      <c r="GA117" s="48">
        <f t="shared" si="221"/>
        <v>1</v>
      </c>
      <c r="GB117" s="48">
        <f t="shared" si="221"/>
        <v>0</v>
      </c>
      <c r="GC117" s="48">
        <f t="shared" si="221"/>
        <v>0</v>
      </c>
      <c r="GD117" s="48">
        <f t="shared" si="221"/>
        <v>1</v>
      </c>
      <c r="GE117" s="48">
        <f t="shared" si="221"/>
        <v>1</v>
      </c>
      <c r="GF117" s="48">
        <f t="shared" si="222"/>
        <v>1</v>
      </c>
      <c r="GG117" s="48">
        <f t="shared" si="222"/>
        <v>1</v>
      </c>
      <c r="GH117" s="48">
        <f t="shared" si="222"/>
        <v>0</v>
      </c>
      <c r="GI117" s="48">
        <f t="shared" si="222"/>
        <v>0</v>
      </c>
      <c r="GJ117" s="48">
        <f t="shared" si="222"/>
        <v>0</v>
      </c>
      <c r="GK117" s="48">
        <f t="shared" si="222"/>
        <v>1</v>
      </c>
      <c r="GL117" s="48">
        <f t="shared" si="222"/>
        <v>0</v>
      </c>
      <c r="GM117" s="48">
        <f t="shared" si="222"/>
        <v>1</v>
      </c>
      <c r="GN117" s="48">
        <f t="shared" si="222"/>
        <v>0</v>
      </c>
      <c r="GO117" s="48">
        <f t="shared" si="222"/>
        <v>0</v>
      </c>
      <c r="GP117" s="48">
        <f t="shared" si="223"/>
        <v>0</v>
      </c>
      <c r="GQ117" s="48">
        <f t="shared" si="223"/>
        <v>1</v>
      </c>
      <c r="GR117" s="48">
        <f t="shared" si="223"/>
        <v>1</v>
      </c>
      <c r="GS117" s="48">
        <f t="shared" si="223"/>
        <v>1</v>
      </c>
      <c r="GT117" s="48">
        <f t="shared" si="223"/>
        <v>1</v>
      </c>
      <c r="GU117" s="48">
        <f t="shared" si="223"/>
        <v>1</v>
      </c>
      <c r="GV117" s="48">
        <f t="shared" si="223"/>
        <v>1</v>
      </c>
      <c r="GW117" s="48">
        <f t="shared" si="223"/>
        <v>1</v>
      </c>
      <c r="GX117" s="48">
        <f t="shared" si="223"/>
        <v>1</v>
      </c>
      <c r="GY117" s="48">
        <f t="shared" si="223"/>
        <v>1</v>
      </c>
      <c r="GZ117" s="48">
        <f t="shared" si="224"/>
        <v>0</v>
      </c>
      <c r="HA117" s="48">
        <f t="shared" si="224"/>
        <v>0</v>
      </c>
      <c r="HB117" s="48">
        <f t="shared" si="224"/>
        <v>0</v>
      </c>
      <c r="HC117" s="48">
        <f t="shared" si="224"/>
        <v>0</v>
      </c>
      <c r="HD117" s="48">
        <f t="shared" si="224"/>
        <v>0</v>
      </c>
      <c r="HE117" s="48">
        <f t="shared" si="224"/>
        <v>0</v>
      </c>
      <c r="HF117" s="48">
        <f t="shared" si="224"/>
        <v>0</v>
      </c>
      <c r="HG117" s="48">
        <f t="shared" si="224"/>
        <v>0</v>
      </c>
      <c r="HH117" s="48">
        <f t="shared" si="224"/>
        <v>0</v>
      </c>
      <c r="HI117" s="48">
        <f t="shared" si="224"/>
        <v>0</v>
      </c>
      <c r="HJ117" s="48">
        <f t="shared" si="225"/>
        <v>0</v>
      </c>
      <c r="HK117" s="48">
        <f t="shared" si="225"/>
        <v>0</v>
      </c>
      <c r="HL117" s="48">
        <f t="shared" si="225"/>
        <v>0</v>
      </c>
      <c r="HM117" s="48">
        <f t="shared" si="225"/>
        <v>0</v>
      </c>
      <c r="HN117" s="48">
        <f t="shared" si="225"/>
        <v>0</v>
      </c>
      <c r="HO117" s="48">
        <f t="shared" si="225"/>
        <v>0</v>
      </c>
      <c r="HP117" s="48">
        <f t="shared" si="225"/>
        <v>0</v>
      </c>
      <c r="HQ117" s="48">
        <f t="shared" si="225"/>
        <v>0</v>
      </c>
      <c r="HR117" s="48">
        <f t="shared" si="225"/>
        <v>0</v>
      </c>
      <c r="HS117" s="48">
        <f t="shared" si="225"/>
        <v>0</v>
      </c>
      <c r="HT117" s="48">
        <f t="shared" si="226"/>
        <v>0</v>
      </c>
      <c r="HU117" s="48">
        <f t="shared" si="226"/>
        <v>0</v>
      </c>
      <c r="HV117" s="48">
        <f t="shared" si="226"/>
        <v>0</v>
      </c>
      <c r="HW117" s="48">
        <f t="shared" si="226"/>
        <v>0</v>
      </c>
      <c r="HX117" s="48">
        <f t="shared" si="226"/>
        <v>0</v>
      </c>
      <c r="HY117" s="48">
        <f t="shared" si="226"/>
        <v>0</v>
      </c>
      <c r="HZ117" s="48">
        <f t="shared" si="226"/>
        <v>1</v>
      </c>
      <c r="IA117" s="48">
        <f t="shared" si="226"/>
        <v>1</v>
      </c>
      <c r="IB117" s="48">
        <f t="shared" si="226"/>
        <v>1</v>
      </c>
      <c r="IC117" s="48">
        <f t="shared" si="226"/>
        <v>1</v>
      </c>
      <c r="ID117" s="48">
        <f t="shared" si="227"/>
        <v>0</v>
      </c>
      <c r="IE117" s="48">
        <f t="shared" si="227"/>
        <v>1</v>
      </c>
      <c r="IF117" s="48">
        <f t="shared" si="227"/>
        <v>1</v>
      </c>
      <c r="IG117" s="48">
        <f t="shared" si="227"/>
        <v>0</v>
      </c>
      <c r="IH117" s="48">
        <f t="shared" si="227"/>
        <v>1</v>
      </c>
      <c r="II117" s="48">
        <f t="shared" si="227"/>
        <v>0</v>
      </c>
      <c r="IJ117" s="48">
        <f t="shared" si="227"/>
        <v>0</v>
      </c>
      <c r="IK117" s="48">
        <f t="shared" si="227"/>
        <v>1</v>
      </c>
      <c r="IL117" s="48">
        <f t="shared" si="227"/>
        <v>1</v>
      </c>
      <c r="IM117" s="48">
        <f t="shared" si="227"/>
        <v>1</v>
      </c>
      <c r="IN117" s="48">
        <f t="shared" si="220"/>
        <v>0</v>
      </c>
      <c r="IO117" s="48">
        <f t="shared" si="220"/>
        <v>0</v>
      </c>
      <c r="IP117" s="48">
        <f t="shared" si="220"/>
        <v>0</v>
      </c>
      <c r="IQ117" s="48">
        <f t="shared" si="220"/>
        <v>1</v>
      </c>
      <c r="IR117" s="48">
        <f t="shared" si="220"/>
        <v>1</v>
      </c>
      <c r="IS117" s="48">
        <f t="shared" si="220"/>
        <v>1</v>
      </c>
      <c r="IT117" s="48">
        <f t="shared" si="220"/>
        <v>1</v>
      </c>
      <c r="IU117" s="48">
        <f t="shared" si="220"/>
        <v>1</v>
      </c>
      <c r="IV117" s="48">
        <f t="shared" si="220"/>
        <v>1</v>
      </c>
      <c r="IW117" s="48">
        <f t="shared" si="220"/>
        <v>0</v>
      </c>
      <c r="IX117" s="48">
        <f t="shared" si="220"/>
        <v>1</v>
      </c>
      <c r="IY117" s="48">
        <f t="shared" si="220"/>
        <v>0</v>
      </c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/>
      <c r="NI117" s="11"/>
      <c r="NJ117" s="11"/>
      <c r="NK117" s="11"/>
      <c r="NL117" s="11"/>
      <c r="NM117" s="11"/>
    </row>
    <row r="118" spans="1:377" s="11" customFormat="1" ht="36" customHeight="1" x14ac:dyDescent="0.55000000000000004">
      <c r="A118" s="32"/>
      <c r="B118" s="33"/>
      <c r="C118" s="33" t="s">
        <v>50</v>
      </c>
      <c r="D118" s="313"/>
      <c r="E118" s="119"/>
      <c r="F118" s="119"/>
      <c r="G118" s="119"/>
      <c r="H118" s="119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329"/>
      <c r="AA118" s="215"/>
      <c r="AB118" s="215"/>
      <c r="AC118" s="215"/>
      <c r="AD118" s="577"/>
      <c r="AE118" s="577"/>
      <c r="AF118" s="577"/>
      <c r="AG118" s="577"/>
      <c r="AH118" s="612"/>
      <c r="AI118" s="35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363"/>
      <c r="BZ118" s="181"/>
      <c r="CA118" s="181"/>
      <c r="CB118" s="181"/>
      <c r="CC118" s="181"/>
      <c r="CD118" s="181"/>
      <c r="CE118" s="181"/>
      <c r="CF118" s="181"/>
      <c r="CG118" s="181"/>
      <c r="CH118" s="181"/>
      <c r="CI118" s="181"/>
      <c r="CJ118" s="181"/>
      <c r="CK118" s="181"/>
      <c r="CL118" s="181"/>
      <c r="CM118" s="181"/>
      <c r="CN118" s="181"/>
      <c r="CO118" s="181"/>
      <c r="CP118" s="181"/>
      <c r="CQ118" s="181"/>
      <c r="CR118" s="181"/>
      <c r="CS118" s="181"/>
      <c r="CT118" s="181"/>
      <c r="CU118" s="181"/>
      <c r="CV118" s="181"/>
      <c r="CW118" s="181"/>
      <c r="CX118" s="181"/>
      <c r="CY118" s="397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181"/>
      <c r="DN118" s="181"/>
      <c r="DO118" s="181"/>
      <c r="DP118" s="397"/>
      <c r="DQ118" s="655"/>
      <c r="DR118" s="656"/>
      <c r="DS118" s="656"/>
      <c r="DT118" s="656"/>
      <c r="DU118" s="656"/>
      <c r="DV118" s="657"/>
      <c r="DW118" s="655"/>
      <c r="DX118" s="656"/>
      <c r="DY118" s="656"/>
      <c r="DZ118" s="656"/>
      <c r="EA118" s="656"/>
      <c r="EB118" s="657"/>
      <c r="EC118" s="652">
        <v>77</v>
      </c>
      <c r="ED118" s="653">
        <v>1</v>
      </c>
      <c r="EE118" s="653">
        <v>64</v>
      </c>
      <c r="EF118" s="653">
        <v>8</v>
      </c>
      <c r="EG118" s="653">
        <v>13</v>
      </c>
      <c r="EH118" s="654"/>
      <c r="EI118" s="652">
        <v>2</v>
      </c>
      <c r="EJ118" s="653">
        <v>3</v>
      </c>
      <c r="EK118" s="653">
        <v>4</v>
      </c>
      <c r="EL118" s="653">
        <v>5</v>
      </c>
      <c r="EM118" s="653">
        <v>7</v>
      </c>
      <c r="EN118" s="659"/>
      <c r="EO118" s="397"/>
      <c r="EP118" s="218"/>
      <c r="EQ118" s="218"/>
      <c r="ER118" s="218"/>
      <c r="ES118" s="218"/>
      <c r="ET118" s="218"/>
      <c r="EU118" s="218"/>
      <c r="EV118" s="218"/>
      <c r="EW118" s="218"/>
      <c r="EX118" s="218"/>
      <c r="EY118" s="218"/>
      <c r="EZ118" s="218"/>
      <c r="FA118" s="682"/>
      <c r="FB118" s="608">
        <v>75</v>
      </c>
      <c r="FC118" s="612">
        <v>28</v>
      </c>
      <c r="FD118" s="613">
        <v>78</v>
      </c>
      <c r="FE118" s="613">
        <v>25</v>
      </c>
      <c r="FF118" s="613">
        <v>6</v>
      </c>
      <c r="FG118" s="613">
        <v>24</v>
      </c>
      <c r="FH118" s="612">
        <v>18</v>
      </c>
      <c r="FI118" s="138">
        <v>74</v>
      </c>
      <c r="FJ118" s="629">
        <v>1115559</v>
      </c>
      <c r="FK118" s="138"/>
      <c r="FL118" s="138">
        <v>12</v>
      </c>
      <c r="FM118" s="138">
        <v>11</v>
      </c>
      <c r="FN118" s="138">
        <v>62</v>
      </c>
      <c r="FO118" s="138">
        <v>70</v>
      </c>
      <c r="FP118" s="767" t="s">
        <v>100</v>
      </c>
      <c r="FQ118" s="219">
        <v>59</v>
      </c>
      <c r="FR118" s="219">
        <v>58</v>
      </c>
      <c r="FS118" s="219">
        <v>60</v>
      </c>
      <c r="FT118" s="412"/>
      <c r="FU118" s="47"/>
      <c r="FV118" s="48">
        <f t="shared" si="221"/>
        <v>1</v>
      </c>
      <c r="FW118" s="48">
        <f t="shared" si="221"/>
        <v>1</v>
      </c>
      <c r="FX118" s="48">
        <f t="shared" si="221"/>
        <v>1</v>
      </c>
      <c r="FY118" s="48">
        <f t="shared" si="221"/>
        <v>1</v>
      </c>
      <c r="FZ118" s="48">
        <f t="shared" si="221"/>
        <v>1</v>
      </c>
      <c r="GA118" s="48">
        <f t="shared" si="221"/>
        <v>1</v>
      </c>
      <c r="GB118" s="48">
        <f t="shared" si="221"/>
        <v>1</v>
      </c>
      <c r="GC118" s="48">
        <f t="shared" si="221"/>
        <v>1</v>
      </c>
      <c r="GD118" s="48">
        <f t="shared" si="221"/>
        <v>0</v>
      </c>
      <c r="GE118" s="48">
        <f t="shared" si="221"/>
        <v>0</v>
      </c>
      <c r="GF118" s="48">
        <f t="shared" si="222"/>
        <v>1</v>
      </c>
      <c r="GG118" s="48">
        <f t="shared" si="222"/>
        <v>1</v>
      </c>
      <c r="GH118" s="48">
        <f t="shared" si="222"/>
        <v>1</v>
      </c>
      <c r="GI118" s="48">
        <f t="shared" si="222"/>
        <v>0</v>
      </c>
      <c r="GJ118" s="48">
        <f t="shared" si="222"/>
        <v>0</v>
      </c>
      <c r="GK118" s="48">
        <f t="shared" si="222"/>
        <v>0</v>
      </c>
      <c r="GL118" s="48">
        <f t="shared" si="222"/>
        <v>0</v>
      </c>
      <c r="GM118" s="48">
        <f t="shared" si="222"/>
        <v>1</v>
      </c>
      <c r="GN118" s="48">
        <f t="shared" si="222"/>
        <v>0</v>
      </c>
      <c r="GO118" s="48">
        <f t="shared" si="222"/>
        <v>0</v>
      </c>
      <c r="GP118" s="48">
        <f t="shared" si="223"/>
        <v>0</v>
      </c>
      <c r="GQ118" s="48">
        <f t="shared" si="223"/>
        <v>0</v>
      </c>
      <c r="GR118" s="48">
        <f t="shared" si="223"/>
        <v>0</v>
      </c>
      <c r="GS118" s="48">
        <f t="shared" si="223"/>
        <v>1</v>
      </c>
      <c r="GT118" s="48">
        <f t="shared" si="223"/>
        <v>1</v>
      </c>
      <c r="GU118" s="48">
        <f t="shared" si="223"/>
        <v>0</v>
      </c>
      <c r="GV118" s="48">
        <f t="shared" si="223"/>
        <v>0</v>
      </c>
      <c r="GW118" s="48">
        <f t="shared" si="223"/>
        <v>1</v>
      </c>
      <c r="GX118" s="48">
        <f t="shared" si="223"/>
        <v>0</v>
      </c>
      <c r="GY118" s="48">
        <f t="shared" si="223"/>
        <v>0</v>
      </c>
      <c r="GZ118" s="48">
        <f t="shared" si="224"/>
        <v>0</v>
      </c>
      <c r="HA118" s="48">
        <f t="shared" si="224"/>
        <v>0</v>
      </c>
      <c r="HB118" s="48">
        <f t="shared" si="224"/>
        <v>0</v>
      </c>
      <c r="HC118" s="48">
        <f t="shared" si="224"/>
        <v>0</v>
      </c>
      <c r="HD118" s="48">
        <f t="shared" si="224"/>
        <v>0</v>
      </c>
      <c r="HE118" s="48">
        <f t="shared" si="224"/>
        <v>0</v>
      </c>
      <c r="HF118" s="48">
        <f t="shared" si="224"/>
        <v>0</v>
      </c>
      <c r="HG118" s="48">
        <f t="shared" si="224"/>
        <v>0</v>
      </c>
      <c r="HH118" s="48">
        <f t="shared" si="224"/>
        <v>0</v>
      </c>
      <c r="HI118" s="48">
        <f t="shared" si="224"/>
        <v>0</v>
      </c>
      <c r="HJ118" s="48">
        <f t="shared" si="225"/>
        <v>0</v>
      </c>
      <c r="HK118" s="48">
        <f t="shared" si="225"/>
        <v>0</v>
      </c>
      <c r="HL118" s="48">
        <f t="shared" si="225"/>
        <v>0</v>
      </c>
      <c r="HM118" s="48">
        <f t="shared" si="225"/>
        <v>0</v>
      </c>
      <c r="HN118" s="48">
        <f t="shared" si="225"/>
        <v>0</v>
      </c>
      <c r="HO118" s="48">
        <f t="shared" si="225"/>
        <v>0</v>
      </c>
      <c r="HP118" s="48">
        <f t="shared" si="225"/>
        <v>0</v>
      </c>
      <c r="HQ118" s="48">
        <f t="shared" si="225"/>
        <v>0</v>
      </c>
      <c r="HR118" s="48">
        <f t="shared" si="225"/>
        <v>0</v>
      </c>
      <c r="HS118" s="48">
        <f t="shared" si="225"/>
        <v>0</v>
      </c>
      <c r="HT118" s="48">
        <f t="shared" si="226"/>
        <v>0</v>
      </c>
      <c r="HU118" s="48">
        <f t="shared" si="226"/>
        <v>0</v>
      </c>
      <c r="HV118" s="48">
        <f t="shared" si="226"/>
        <v>0</v>
      </c>
      <c r="HW118" s="48">
        <f t="shared" si="226"/>
        <v>0</v>
      </c>
      <c r="HX118" s="48">
        <f t="shared" si="226"/>
        <v>0</v>
      </c>
      <c r="HY118" s="48">
        <f t="shared" si="226"/>
        <v>0</v>
      </c>
      <c r="HZ118" s="48">
        <f t="shared" si="226"/>
        <v>0</v>
      </c>
      <c r="IA118" s="48">
        <f t="shared" si="226"/>
        <v>1</v>
      </c>
      <c r="IB118" s="48">
        <f t="shared" si="226"/>
        <v>1</v>
      </c>
      <c r="IC118" s="48">
        <f t="shared" si="226"/>
        <v>1</v>
      </c>
      <c r="ID118" s="48">
        <f t="shared" si="227"/>
        <v>0</v>
      </c>
      <c r="IE118" s="48">
        <f t="shared" si="227"/>
        <v>1</v>
      </c>
      <c r="IF118" s="48">
        <f t="shared" si="227"/>
        <v>0</v>
      </c>
      <c r="IG118" s="48">
        <f t="shared" si="227"/>
        <v>1</v>
      </c>
      <c r="IH118" s="48">
        <f t="shared" si="227"/>
        <v>0</v>
      </c>
      <c r="II118" s="48">
        <f t="shared" si="227"/>
        <v>0</v>
      </c>
      <c r="IJ118" s="48">
        <f t="shared" si="227"/>
        <v>0</v>
      </c>
      <c r="IK118" s="48">
        <f t="shared" si="227"/>
        <v>0</v>
      </c>
      <c r="IL118" s="48">
        <f t="shared" si="227"/>
        <v>0</v>
      </c>
      <c r="IM118" s="48">
        <f t="shared" si="227"/>
        <v>1</v>
      </c>
      <c r="IN118" s="48">
        <f t="shared" si="220"/>
        <v>0</v>
      </c>
      <c r="IO118" s="48">
        <f t="shared" si="220"/>
        <v>0</v>
      </c>
      <c r="IP118" s="48">
        <f t="shared" si="220"/>
        <v>0</v>
      </c>
      <c r="IQ118" s="48">
        <f t="shared" si="220"/>
        <v>1</v>
      </c>
      <c r="IR118" s="48">
        <f t="shared" si="220"/>
        <v>1</v>
      </c>
      <c r="IS118" s="48">
        <f t="shared" si="220"/>
        <v>0</v>
      </c>
      <c r="IT118" s="48">
        <f t="shared" si="220"/>
        <v>1</v>
      </c>
      <c r="IU118" s="48">
        <f t="shared" si="220"/>
        <v>1</v>
      </c>
      <c r="IV118" s="48">
        <f t="shared" si="220"/>
        <v>0</v>
      </c>
      <c r="IW118" s="48">
        <f t="shared" si="220"/>
        <v>0</v>
      </c>
      <c r="IX118" s="48">
        <f t="shared" si="220"/>
        <v>0</v>
      </c>
      <c r="IY118" s="48">
        <f t="shared" si="220"/>
        <v>0</v>
      </c>
    </row>
    <row r="119" spans="1:377" s="12" customFormat="1" ht="36" customHeight="1" x14ac:dyDescent="0.55000000000000004">
      <c r="A119" s="32" t="s">
        <v>52</v>
      </c>
      <c r="B119" s="33">
        <v>46155</v>
      </c>
      <c r="C119" s="33" t="s">
        <v>49</v>
      </c>
      <c r="D119" s="313"/>
      <c r="E119" s="111"/>
      <c r="F119" s="111"/>
      <c r="G119" s="111"/>
      <c r="H119" s="111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329"/>
      <c r="AA119" s="215">
        <v>79</v>
      </c>
      <c r="AB119" s="215">
        <v>30</v>
      </c>
      <c r="AC119" s="215">
        <v>23</v>
      </c>
      <c r="AD119" s="577">
        <v>29</v>
      </c>
      <c r="AE119" s="577">
        <v>10</v>
      </c>
      <c r="AF119" s="577">
        <v>63</v>
      </c>
      <c r="AG119" s="577">
        <v>69</v>
      </c>
      <c r="AH119" s="577">
        <v>57</v>
      </c>
      <c r="AI119" s="35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363"/>
      <c r="BZ119" s="181"/>
      <c r="CA119" s="181"/>
      <c r="CB119" s="181"/>
      <c r="CC119" s="181"/>
      <c r="CD119" s="181"/>
      <c r="CE119" s="181"/>
      <c r="CF119" s="181"/>
      <c r="CG119" s="181"/>
      <c r="CH119" s="181"/>
      <c r="CI119" s="181"/>
      <c r="CJ119" s="181"/>
      <c r="CK119" s="181"/>
      <c r="CL119" s="181"/>
      <c r="CM119" s="181"/>
      <c r="CN119" s="181"/>
      <c r="CO119" s="181"/>
      <c r="CP119" s="181"/>
      <c r="CQ119" s="181"/>
      <c r="CR119" s="181"/>
      <c r="CS119" s="181"/>
      <c r="CT119" s="181"/>
      <c r="CU119" s="181"/>
      <c r="CV119" s="181"/>
      <c r="CW119" s="181"/>
      <c r="CX119" s="181"/>
      <c r="CY119" s="397"/>
      <c r="CZ119" s="181"/>
      <c r="DA119" s="181"/>
      <c r="DB119" s="181"/>
      <c r="DC119" s="181"/>
      <c r="DD119" s="181"/>
      <c r="DE119" s="181"/>
      <c r="DF119" s="181"/>
      <c r="DG119" s="181"/>
      <c r="DH119" s="181"/>
      <c r="DI119" s="181"/>
      <c r="DJ119" s="181"/>
      <c r="DK119" s="181"/>
      <c r="DL119" s="181"/>
      <c r="DM119" s="181"/>
      <c r="DN119" s="181"/>
      <c r="DO119" s="181"/>
      <c r="DP119" s="397"/>
      <c r="DQ119" s="652">
        <v>68</v>
      </c>
      <c r="DR119" s="653">
        <v>39</v>
      </c>
      <c r="DS119" s="653">
        <v>40</v>
      </c>
      <c r="DT119" s="653">
        <v>41</v>
      </c>
      <c r="DU119" s="653">
        <v>42</v>
      </c>
      <c r="DV119" s="654"/>
      <c r="DW119" s="652">
        <v>26</v>
      </c>
      <c r="DX119" s="653">
        <v>22</v>
      </c>
      <c r="DY119" s="653">
        <v>16</v>
      </c>
      <c r="DZ119" s="653">
        <v>9</v>
      </c>
      <c r="EA119" s="653">
        <v>65</v>
      </c>
      <c r="EB119" s="654"/>
      <c r="EC119" s="655"/>
      <c r="ED119" s="656"/>
      <c r="EE119" s="656"/>
      <c r="EF119" s="656"/>
      <c r="EG119" s="656"/>
      <c r="EH119" s="657"/>
      <c r="EI119" s="655"/>
      <c r="EJ119" s="656"/>
      <c r="EK119" s="656"/>
      <c r="EL119" s="656"/>
      <c r="EM119" s="656"/>
      <c r="EN119" s="658"/>
      <c r="EO119" s="397"/>
      <c r="EP119" s="218"/>
      <c r="EQ119" s="218"/>
      <c r="ER119" s="218"/>
      <c r="ES119" s="218"/>
      <c r="ET119" s="218"/>
      <c r="EU119" s="218"/>
      <c r="EV119" s="218"/>
      <c r="EW119" s="218"/>
      <c r="EX119" s="218"/>
      <c r="EY119" s="218"/>
      <c r="EZ119" s="218"/>
      <c r="FA119" s="682"/>
      <c r="FB119" s="608">
        <v>75</v>
      </c>
      <c r="FC119" s="612">
        <v>28</v>
      </c>
      <c r="FD119" s="613">
        <v>78</v>
      </c>
      <c r="FE119" s="613">
        <v>25</v>
      </c>
      <c r="FF119" s="613">
        <v>6</v>
      </c>
      <c r="FG119" s="613">
        <v>24</v>
      </c>
      <c r="FH119" s="613">
        <v>18</v>
      </c>
      <c r="FI119" s="138">
        <v>74</v>
      </c>
      <c r="FJ119" s="629">
        <v>1115559</v>
      </c>
      <c r="FK119" s="138"/>
      <c r="FL119" s="138">
        <v>12</v>
      </c>
      <c r="FM119" s="138">
        <v>11</v>
      </c>
      <c r="FN119" s="138">
        <v>62</v>
      </c>
      <c r="FO119" s="138">
        <v>70</v>
      </c>
      <c r="FP119" s="767" t="s">
        <v>100</v>
      </c>
      <c r="FQ119" s="219">
        <v>59</v>
      </c>
      <c r="FR119" s="219">
        <v>58</v>
      </c>
      <c r="FS119" s="219">
        <v>60</v>
      </c>
      <c r="FT119" s="412"/>
      <c r="FU119" s="47"/>
      <c r="FV119" s="48">
        <f t="shared" si="221"/>
        <v>0</v>
      </c>
      <c r="FW119" s="48">
        <f t="shared" si="221"/>
        <v>0</v>
      </c>
      <c r="FX119" s="48">
        <f t="shared" si="221"/>
        <v>0</v>
      </c>
      <c r="FY119" s="48">
        <f t="shared" si="221"/>
        <v>0</v>
      </c>
      <c r="FZ119" s="48">
        <f t="shared" si="221"/>
        <v>0</v>
      </c>
      <c r="GA119" s="48">
        <f t="shared" si="221"/>
        <v>1</v>
      </c>
      <c r="GB119" s="48">
        <f t="shared" si="221"/>
        <v>0</v>
      </c>
      <c r="GC119" s="48">
        <f t="shared" si="221"/>
        <v>0</v>
      </c>
      <c r="GD119" s="48">
        <f t="shared" si="221"/>
        <v>1</v>
      </c>
      <c r="GE119" s="48">
        <f t="shared" si="221"/>
        <v>1</v>
      </c>
      <c r="GF119" s="48">
        <f t="shared" si="222"/>
        <v>1</v>
      </c>
      <c r="GG119" s="48">
        <f t="shared" si="222"/>
        <v>1</v>
      </c>
      <c r="GH119" s="48">
        <f t="shared" si="222"/>
        <v>0</v>
      </c>
      <c r="GI119" s="48">
        <f t="shared" si="222"/>
        <v>0</v>
      </c>
      <c r="GJ119" s="48">
        <f t="shared" si="222"/>
        <v>0</v>
      </c>
      <c r="GK119" s="48">
        <f t="shared" si="222"/>
        <v>1</v>
      </c>
      <c r="GL119" s="48">
        <f t="shared" si="222"/>
        <v>0</v>
      </c>
      <c r="GM119" s="48">
        <f t="shared" si="222"/>
        <v>1</v>
      </c>
      <c r="GN119" s="48">
        <f t="shared" si="222"/>
        <v>0</v>
      </c>
      <c r="GO119" s="48">
        <f t="shared" si="222"/>
        <v>0</v>
      </c>
      <c r="GP119" s="48">
        <f t="shared" si="223"/>
        <v>0</v>
      </c>
      <c r="GQ119" s="48">
        <f t="shared" si="223"/>
        <v>1</v>
      </c>
      <c r="GR119" s="48">
        <f t="shared" si="223"/>
        <v>1</v>
      </c>
      <c r="GS119" s="48">
        <f t="shared" si="223"/>
        <v>1</v>
      </c>
      <c r="GT119" s="48">
        <f t="shared" si="223"/>
        <v>1</v>
      </c>
      <c r="GU119" s="48">
        <f t="shared" si="223"/>
        <v>1</v>
      </c>
      <c r="GV119" s="48">
        <f t="shared" si="223"/>
        <v>0</v>
      </c>
      <c r="GW119" s="48">
        <f t="shared" si="223"/>
        <v>1</v>
      </c>
      <c r="GX119" s="48">
        <f t="shared" si="223"/>
        <v>1</v>
      </c>
      <c r="GY119" s="48">
        <f t="shared" si="223"/>
        <v>1</v>
      </c>
      <c r="GZ119" s="48">
        <f t="shared" si="224"/>
        <v>0</v>
      </c>
      <c r="HA119" s="48">
        <f t="shared" si="224"/>
        <v>0</v>
      </c>
      <c r="HB119" s="48">
        <f t="shared" si="224"/>
        <v>0</v>
      </c>
      <c r="HC119" s="48">
        <f t="shared" si="224"/>
        <v>0</v>
      </c>
      <c r="HD119" s="48">
        <f t="shared" si="224"/>
        <v>0</v>
      </c>
      <c r="HE119" s="48">
        <f t="shared" si="224"/>
        <v>0</v>
      </c>
      <c r="HF119" s="48">
        <f t="shared" si="224"/>
        <v>0</v>
      </c>
      <c r="HG119" s="48">
        <f t="shared" si="224"/>
        <v>0</v>
      </c>
      <c r="HH119" s="48">
        <f t="shared" si="224"/>
        <v>1</v>
      </c>
      <c r="HI119" s="48">
        <f t="shared" si="224"/>
        <v>1</v>
      </c>
      <c r="HJ119" s="48">
        <f t="shared" si="225"/>
        <v>1</v>
      </c>
      <c r="HK119" s="48">
        <f t="shared" si="225"/>
        <v>1</v>
      </c>
      <c r="HL119" s="48">
        <f t="shared" si="225"/>
        <v>0</v>
      </c>
      <c r="HM119" s="48">
        <f t="shared" si="225"/>
        <v>0</v>
      </c>
      <c r="HN119" s="48">
        <f t="shared" si="225"/>
        <v>0</v>
      </c>
      <c r="HO119" s="48">
        <f t="shared" si="225"/>
        <v>0</v>
      </c>
      <c r="HP119" s="48">
        <f t="shared" si="225"/>
        <v>0</v>
      </c>
      <c r="HQ119" s="48">
        <f t="shared" si="225"/>
        <v>0</v>
      </c>
      <c r="HR119" s="48">
        <f t="shared" si="225"/>
        <v>0</v>
      </c>
      <c r="HS119" s="48">
        <f t="shared" si="225"/>
        <v>0</v>
      </c>
      <c r="HT119" s="48">
        <f t="shared" si="226"/>
        <v>0</v>
      </c>
      <c r="HU119" s="48">
        <f t="shared" si="226"/>
        <v>0</v>
      </c>
      <c r="HV119" s="48">
        <f t="shared" si="226"/>
        <v>0</v>
      </c>
      <c r="HW119" s="48">
        <f t="shared" si="226"/>
        <v>0</v>
      </c>
      <c r="HX119" s="48">
        <f t="shared" si="226"/>
        <v>0</v>
      </c>
      <c r="HY119" s="48">
        <f t="shared" si="226"/>
        <v>0</v>
      </c>
      <c r="HZ119" s="48">
        <f t="shared" si="226"/>
        <v>1</v>
      </c>
      <c r="IA119" s="48">
        <f t="shared" si="226"/>
        <v>1</v>
      </c>
      <c r="IB119" s="48">
        <f t="shared" si="226"/>
        <v>1</v>
      </c>
      <c r="IC119" s="48">
        <f t="shared" si="226"/>
        <v>1</v>
      </c>
      <c r="ID119" s="48">
        <f t="shared" si="227"/>
        <v>0</v>
      </c>
      <c r="IE119" s="48">
        <f t="shared" si="227"/>
        <v>1</v>
      </c>
      <c r="IF119" s="48">
        <f t="shared" si="227"/>
        <v>1</v>
      </c>
      <c r="IG119" s="48">
        <f t="shared" si="227"/>
        <v>0</v>
      </c>
      <c r="IH119" s="48">
        <f t="shared" si="227"/>
        <v>1</v>
      </c>
      <c r="II119" s="48">
        <f t="shared" si="227"/>
        <v>0</v>
      </c>
      <c r="IJ119" s="48">
        <f t="shared" si="227"/>
        <v>0</v>
      </c>
      <c r="IK119" s="48">
        <f t="shared" si="227"/>
        <v>1</v>
      </c>
      <c r="IL119" s="48">
        <f t="shared" si="227"/>
        <v>1</v>
      </c>
      <c r="IM119" s="48">
        <f t="shared" si="227"/>
        <v>1</v>
      </c>
      <c r="IN119" s="48">
        <f t="shared" si="220"/>
        <v>0</v>
      </c>
      <c r="IO119" s="48">
        <f t="shared" si="220"/>
        <v>0</v>
      </c>
      <c r="IP119" s="48">
        <f t="shared" si="220"/>
        <v>0</v>
      </c>
      <c r="IQ119" s="48">
        <f t="shared" si="220"/>
        <v>1</v>
      </c>
      <c r="IR119" s="48">
        <f t="shared" si="220"/>
        <v>1</v>
      </c>
      <c r="IS119" s="48">
        <f t="shared" si="220"/>
        <v>0</v>
      </c>
      <c r="IT119" s="48">
        <f t="shared" si="220"/>
        <v>0</v>
      </c>
      <c r="IU119" s="48">
        <f t="shared" si="220"/>
        <v>1</v>
      </c>
      <c r="IV119" s="48">
        <f t="shared" si="220"/>
        <v>1</v>
      </c>
      <c r="IW119" s="48">
        <f t="shared" si="220"/>
        <v>0</v>
      </c>
      <c r="IX119" s="48">
        <f t="shared" si="220"/>
        <v>0</v>
      </c>
      <c r="IY119" s="48">
        <f t="shared" si="220"/>
        <v>0</v>
      </c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</row>
    <row r="120" spans="1:377" s="11" customFormat="1" ht="36" customHeight="1" x14ac:dyDescent="0.55000000000000004">
      <c r="A120" s="32"/>
      <c r="B120" s="33"/>
      <c r="C120" s="33" t="s">
        <v>50</v>
      </c>
      <c r="D120" s="313"/>
      <c r="E120" s="111"/>
      <c r="F120" s="111"/>
      <c r="G120" s="111"/>
      <c r="H120" s="111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329"/>
      <c r="AA120" s="215"/>
      <c r="AB120" s="215"/>
      <c r="AC120" s="215"/>
      <c r="AD120" s="577"/>
      <c r="AE120" s="577"/>
      <c r="AF120" s="577"/>
      <c r="AG120" s="577"/>
      <c r="AH120" s="612"/>
      <c r="AI120" s="35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363"/>
      <c r="BZ120" s="181"/>
      <c r="CA120" s="181"/>
      <c r="CB120" s="181"/>
      <c r="CC120" s="181"/>
      <c r="CD120" s="181"/>
      <c r="CE120" s="181"/>
      <c r="CF120" s="181"/>
      <c r="CG120" s="181"/>
      <c r="CH120" s="181"/>
      <c r="CI120" s="181"/>
      <c r="CJ120" s="181"/>
      <c r="CK120" s="181"/>
      <c r="CL120" s="181"/>
      <c r="CM120" s="181"/>
      <c r="CN120" s="181"/>
      <c r="CO120" s="181"/>
      <c r="CP120" s="181"/>
      <c r="CQ120" s="181"/>
      <c r="CR120" s="181"/>
      <c r="CS120" s="181"/>
      <c r="CT120" s="181"/>
      <c r="CU120" s="181"/>
      <c r="CV120" s="181"/>
      <c r="CW120" s="181"/>
      <c r="CX120" s="181"/>
      <c r="CY120" s="397"/>
      <c r="CZ120" s="181"/>
      <c r="DA120" s="181"/>
      <c r="DB120" s="181"/>
      <c r="DC120" s="181"/>
      <c r="DD120" s="181"/>
      <c r="DE120" s="181"/>
      <c r="DF120" s="181"/>
      <c r="DG120" s="181"/>
      <c r="DH120" s="181"/>
      <c r="DI120" s="181"/>
      <c r="DJ120" s="181"/>
      <c r="DK120" s="181"/>
      <c r="DL120" s="181"/>
      <c r="DM120" s="181"/>
      <c r="DN120" s="181"/>
      <c r="DO120" s="181"/>
      <c r="DP120" s="397"/>
      <c r="DQ120" s="655"/>
      <c r="DR120" s="656"/>
      <c r="DS120" s="656"/>
      <c r="DT120" s="656"/>
      <c r="DU120" s="656"/>
      <c r="DV120" s="657"/>
      <c r="DW120" s="655"/>
      <c r="DX120" s="656"/>
      <c r="DY120" s="656"/>
      <c r="DZ120" s="656"/>
      <c r="EA120" s="656"/>
      <c r="EB120" s="657"/>
      <c r="EC120" s="652">
        <v>76</v>
      </c>
      <c r="ED120" s="653">
        <v>67</v>
      </c>
      <c r="EE120" s="653">
        <v>20</v>
      </c>
      <c r="EF120" s="653">
        <v>33</v>
      </c>
      <c r="EG120" s="653">
        <v>34</v>
      </c>
      <c r="EH120" s="654"/>
      <c r="EI120" s="652">
        <v>35</v>
      </c>
      <c r="EJ120" s="653">
        <v>36</v>
      </c>
      <c r="EK120" s="653">
        <v>46</v>
      </c>
      <c r="EL120" s="653">
        <v>44</v>
      </c>
      <c r="EM120" s="653">
        <v>52</v>
      </c>
      <c r="EN120" s="659"/>
      <c r="EO120" s="397"/>
      <c r="EP120" s="218"/>
      <c r="EQ120" s="218"/>
      <c r="ER120" s="218"/>
      <c r="ES120" s="218"/>
      <c r="ET120" s="218"/>
      <c r="EU120" s="218"/>
      <c r="EV120" s="218"/>
      <c r="EW120" s="218"/>
      <c r="EX120" s="218"/>
      <c r="EY120" s="218"/>
      <c r="EZ120" s="218"/>
      <c r="FA120" s="682"/>
      <c r="FB120" s="608">
        <v>75</v>
      </c>
      <c r="FC120" s="612">
        <v>28</v>
      </c>
      <c r="FD120" s="613">
        <v>78</v>
      </c>
      <c r="FE120" s="613">
        <v>25</v>
      </c>
      <c r="FF120" s="613">
        <v>6</v>
      </c>
      <c r="FG120" s="613">
        <v>24</v>
      </c>
      <c r="FH120" s="612">
        <v>18</v>
      </c>
      <c r="FI120" s="138">
        <v>74</v>
      </c>
      <c r="FJ120" s="629">
        <v>1115559</v>
      </c>
      <c r="FK120" s="138"/>
      <c r="FL120" s="138">
        <v>12</v>
      </c>
      <c r="FM120" s="138">
        <v>11</v>
      </c>
      <c r="FN120" s="138">
        <v>62</v>
      </c>
      <c r="FO120" s="138">
        <v>70</v>
      </c>
      <c r="FP120" s="767" t="s">
        <v>100</v>
      </c>
      <c r="FQ120" s="219">
        <v>59</v>
      </c>
      <c r="FR120" s="219">
        <v>58</v>
      </c>
      <c r="FS120" s="219">
        <v>60</v>
      </c>
      <c r="FT120" s="412"/>
      <c r="FU120" s="47"/>
      <c r="FV120" s="48">
        <f t="shared" si="221"/>
        <v>0</v>
      </c>
      <c r="FW120" s="48">
        <f t="shared" si="221"/>
        <v>0</v>
      </c>
      <c r="FX120" s="48">
        <f t="shared" si="221"/>
        <v>0</v>
      </c>
      <c r="FY120" s="48">
        <f t="shared" si="221"/>
        <v>0</v>
      </c>
      <c r="FZ120" s="48">
        <f t="shared" si="221"/>
        <v>0</v>
      </c>
      <c r="GA120" s="48">
        <f t="shared" si="221"/>
        <v>1</v>
      </c>
      <c r="GB120" s="48">
        <f t="shared" si="221"/>
        <v>0</v>
      </c>
      <c r="GC120" s="48">
        <f t="shared" si="221"/>
        <v>0</v>
      </c>
      <c r="GD120" s="48">
        <f t="shared" si="221"/>
        <v>0</v>
      </c>
      <c r="GE120" s="48">
        <f t="shared" si="221"/>
        <v>0</v>
      </c>
      <c r="GF120" s="48">
        <f t="shared" si="222"/>
        <v>1</v>
      </c>
      <c r="GG120" s="48">
        <f t="shared" si="222"/>
        <v>1</v>
      </c>
      <c r="GH120" s="48">
        <f t="shared" si="222"/>
        <v>0</v>
      </c>
      <c r="GI120" s="48">
        <f t="shared" si="222"/>
        <v>0</v>
      </c>
      <c r="GJ120" s="48">
        <f t="shared" si="222"/>
        <v>0</v>
      </c>
      <c r="GK120" s="48">
        <f t="shared" si="222"/>
        <v>0</v>
      </c>
      <c r="GL120" s="48">
        <f t="shared" si="222"/>
        <v>0</v>
      </c>
      <c r="GM120" s="48">
        <f t="shared" si="222"/>
        <v>1</v>
      </c>
      <c r="GN120" s="48">
        <f t="shared" si="222"/>
        <v>0</v>
      </c>
      <c r="GO120" s="48">
        <f t="shared" si="222"/>
        <v>1</v>
      </c>
      <c r="GP120" s="48">
        <f t="shared" si="223"/>
        <v>0</v>
      </c>
      <c r="GQ120" s="48">
        <f t="shared" si="223"/>
        <v>0</v>
      </c>
      <c r="GR120" s="48">
        <f t="shared" si="223"/>
        <v>0</v>
      </c>
      <c r="GS120" s="48">
        <f t="shared" si="223"/>
        <v>1</v>
      </c>
      <c r="GT120" s="48">
        <f t="shared" si="223"/>
        <v>1</v>
      </c>
      <c r="GU120" s="48">
        <f t="shared" si="223"/>
        <v>0</v>
      </c>
      <c r="GV120" s="48">
        <f t="shared" si="223"/>
        <v>0</v>
      </c>
      <c r="GW120" s="48">
        <f t="shared" si="223"/>
        <v>1</v>
      </c>
      <c r="GX120" s="48">
        <f t="shared" si="223"/>
        <v>0</v>
      </c>
      <c r="GY120" s="48">
        <f t="shared" si="223"/>
        <v>0</v>
      </c>
      <c r="GZ120" s="48">
        <f t="shared" si="224"/>
        <v>0</v>
      </c>
      <c r="HA120" s="48">
        <f t="shared" si="224"/>
        <v>0</v>
      </c>
      <c r="HB120" s="48">
        <f t="shared" si="224"/>
        <v>1</v>
      </c>
      <c r="HC120" s="48">
        <f t="shared" si="224"/>
        <v>1</v>
      </c>
      <c r="HD120" s="48">
        <f t="shared" si="224"/>
        <v>1</v>
      </c>
      <c r="HE120" s="48">
        <f t="shared" si="224"/>
        <v>1</v>
      </c>
      <c r="HF120" s="48">
        <f t="shared" si="224"/>
        <v>0</v>
      </c>
      <c r="HG120" s="48">
        <f t="shared" si="224"/>
        <v>0</v>
      </c>
      <c r="HH120" s="48">
        <f t="shared" si="224"/>
        <v>0</v>
      </c>
      <c r="HI120" s="48">
        <f t="shared" si="224"/>
        <v>0</v>
      </c>
      <c r="HJ120" s="48">
        <f t="shared" si="225"/>
        <v>0</v>
      </c>
      <c r="HK120" s="48">
        <f t="shared" si="225"/>
        <v>0</v>
      </c>
      <c r="HL120" s="48">
        <f t="shared" si="225"/>
        <v>0</v>
      </c>
      <c r="HM120" s="48">
        <f t="shared" si="225"/>
        <v>1</v>
      </c>
      <c r="HN120" s="48">
        <f t="shared" si="225"/>
        <v>0</v>
      </c>
      <c r="HO120" s="48">
        <f t="shared" si="225"/>
        <v>1</v>
      </c>
      <c r="HP120" s="48">
        <f t="shared" si="225"/>
        <v>0</v>
      </c>
      <c r="HQ120" s="48">
        <f t="shared" si="225"/>
        <v>0</v>
      </c>
      <c r="HR120" s="48">
        <f t="shared" si="225"/>
        <v>0</v>
      </c>
      <c r="HS120" s="48">
        <f t="shared" si="225"/>
        <v>0</v>
      </c>
      <c r="HT120" s="48">
        <f t="shared" si="226"/>
        <v>0</v>
      </c>
      <c r="HU120" s="48">
        <f t="shared" si="226"/>
        <v>1</v>
      </c>
      <c r="HV120" s="48">
        <f t="shared" si="226"/>
        <v>0</v>
      </c>
      <c r="HW120" s="48">
        <f t="shared" si="226"/>
        <v>0</v>
      </c>
      <c r="HX120" s="48">
        <f t="shared" si="226"/>
        <v>0</v>
      </c>
      <c r="HY120" s="48">
        <f t="shared" si="226"/>
        <v>0</v>
      </c>
      <c r="HZ120" s="48">
        <f t="shared" si="226"/>
        <v>0</v>
      </c>
      <c r="IA120" s="48">
        <f t="shared" si="226"/>
        <v>1</v>
      </c>
      <c r="IB120" s="48">
        <f t="shared" si="226"/>
        <v>1</v>
      </c>
      <c r="IC120" s="48">
        <f t="shared" si="226"/>
        <v>1</v>
      </c>
      <c r="ID120" s="48">
        <f t="shared" si="227"/>
        <v>0</v>
      </c>
      <c r="IE120" s="48">
        <f t="shared" si="227"/>
        <v>1</v>
      </c>
      <c r="IF120" s="48">
        <f t="shared" si="227"/>
        <v>0</v>
      </c>
      <c r="IG120" s="48">
        <f t="shared" si="227"/>
        <v>0</v>
      </c>
      <c r="IH120" s="48">
        <f t="shared" si="227"/>
        <v>0</v>
      </c>
      <c r="II120" s="48">
        <f t="shared" si="227"/>
        <v>0</v>
      </c>
      <c r="IJ120" s="48">
        <f t="shared" si="227"/>
        <v>1</v>
      </c>
      <c r="IK120" s="48">
        <f t="shared" si="227"/>
        <v>0</v>
      </c>
      <c r="IL120" s="48">
        <f t="shared" si="227"/>
        <v>0</v>
      </c>
      <c r="IM120" s="48">
        <f t="shared" si="227"/>
        <v>1</v>
      </c>
      <c r="IN120" s="48">
        <f t="shared" si="220"/>
        <v>0</v>
      </c>
      <c r="IO120" s="48">
        <f t="shared" si="220"/>
        <v>0</v>
      </c>
      <c r="IP120" s="48">
        <f t="shared" si="220"/>
        <v>0</v>
      </c>
      <c r="IQ120" s="48">
        <f t="shared" si="220"/>
        <v>1</v>
      </c>
      <c r="IR120" s="48">
        <f t="shared" si="220"/>
        <v>1</v>
      </c>
      <c r="IS120" s="48">
        <f t="shared" si="220"/>
        <v>1</v>
      </c>
      <c r="IT120" s="48">
        <f t="shared" si="220"/>
        <v>0</v>
      </c>
      <c r="IU120" s="48">
        <f t="shared" si="220"/>
        <v>1</v>
      </c>
      <c r="IV120" s="48">
        <f t="shared" si="220"/>
        <v>0</v>
      </c>
      <c r="IW120" s="48">
        <f t="shared" si="220"/>
        <v>0</v>
      </c>
      <c r="IX120" s="48">
        <f t="shared" si="220"/>
        <v>0</v>
      </c>
      <c r="IY120" s="48">
        <f t="shared" si="220"/>
        <v>0</v>
      </c>
    </row>
    <row r="121" spans="1:377" s="12" customFormat="1" ht="36" customHeight="1" x14ac:dyDescent="0.55000000000000004">
      <c r="A121" s="32" t="s">
        <v>53</v>
      </c>
      <c r="B121" s="33">
        <v>46156</v>
      </c>
      <c r="C121" s="33" t="s">
        <v>49</v>
      </c>
      <c r="D121" s="313"/>
      <c r="E121" s="119"/>
      <c r="F121" s="119"/>
      <c r="G121" s="119"/>
      <c r="H121" s="119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329"/>
      <c r="AA121" s="215">
        <v>79</v>
      </c>
      <c r="AB121" s="215">
        <v>30</v>
      </c>
      <c r="AC121" s="215">
        <v>23</v>
      </c>
      <c r="AD121" s="215">
        <v>29</v>
      </c>
      <c r="AE121" s="577">
        <v>10</v>
      </c>
      <c r="AF121" s="577">
        <v>63</v>
      </c>
      <c r="AG121" s="577">
        <v>69</v>
      </c>
      <c r="AH121" s="577">
        <v>57</v>
      </c>
      <c r="AI121" s="35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363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363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363"/>
      <c r="DQ121" s="652">
        <v>72</v>
      </c>
      <c r="DR121" s="653">
        <v>73</v>
      </c>
      <c r="DS121" s="653">
        <v>53</v>
      </c>
      <c r="DT121" s="653">
        <v>54</v>
      </c>
      <c r="DU121" s="653">
        <v>31</v>
      </c>
      <c r="DV121" s="654"/>
      <c r="DW121" s="652">
        <v>56</v>
      </c>
      <c r="DX121" s="653">
        <v>55</v>
      </c>
      <c r="DY121" s="653">
        <v>61</v>
      </c>
      <c r="DZ121" s="653">
        <v>80</v>
      </c>
      <c r="EA121" s="653">
        <v>66</v>
      </c>
      <c r="EB121" s="654"/>
      <c r="EC121" s="655"/>
      <c r="ED121" s="656"/>
      <c r="EE121" s="656"/>
      <c r="EF121" s="656"/>
      <c r="EG121" s="656"/>
      <c r="EH121" s="657"/>
      <c r="EI121" s="655"/>
      <c r="EJ121" s="656"/>
      <c r="EK121" s="656"/>
      <c r="EL121" s="656"/>
      <c r="EM121" s="656"/>
      <c r="EN121" s="658"/>
      <c r="EO121" s="363"/>
      <c r="EP121" s="439">
        <v>43</v>
      </c>
      <c r="EQ121" s="439">
        <v>45</v>
      </c>
      <c r="ER121" s="439">
        <v>47</v>
      </c>
      <c r="ES121" s="439">
        <v>49</v>
      </c>
      <c r="ET121" s="439">
        <v>3</v>
      </c>
      <c r="EU121" s="439">
        <v>5</v>
      </c>
      <c r="EV121" s="439"/>
      <c r="EW121" s="439"/>
      <c r="EX121" s="439"/>
      <c r="EY121" s="439"/>
      <c r="EZ121" s="439"/>
      <c r="FA121" s="679"/>
      <c r="FB121" s="608">
        <v>75</v>
      </c>
      <c r="FC121" s="612">
        <v>28</v>
      </c>
      <c r="FD121" s="612">
        <v>78</v>
      </c>
      <c r="FE121" s="613">
        <v>25</v>
      </c>
      <c r="FF121" s="613">
        <v>6</v>
      </c>
      <c r="FG121" s="613">
        <v>24</v>
      </c>
      <c r="FH121" s="613">
        <v>18</v>
      </c>
      <c r="FI121" s="138">
        <v>74</v>
      </c>
      <c r="FJ121" s="629">
        <v>1115559</v>
      </c>
      <c r="FK121" s="138"/>
      <c r="FL121" s="138">
        <v>12</v>
      </c>
      <c r="FM121" s="138">
        <v>11</v>
      </c>
      <c r="FN121" s="138">
        <v>62</v>
      </c>
      <c r="FO121" s="138">
        <v>70</v>
      </c>
      <c r="FP121" s="767" t="s">
        <v>100</v>
      </c>
      <c r="FQ121" s="219">
        <v>59</v>
      </c>
      <c r="FR121" s="219">
        <v>58</v>
      </c>
      <c r="FS121" s="219">
        <v>60</v>
      </c>
      <c r="FT121" s="412"/>
      <c r="FU121" s="47"/>
      <c r="FV121" s="48">
        <f t="shared" si="221"/>
        <v>0</v>
      </c>
      <c r="FW121" s="48">
        <f t="shared" si="221"/>
        <v>0</v>
      </c>
      <c r="FX121" s="48">
        <f t="shared" si="221"/>
        <v>1</v>
      </c>
      <c r="FY121" s="48">
        <f t="shared" si="221"/>
        <v>0</v>
      </c>
      <c r="FZ121" s="48">
        <f t="shared" si="221"/>
        <v>1</v>
      </c>
      <c r="GA121" s="48">
        <f t="shared" si="221"/>
        <v>1</v>
      </c>
      <c r="GB121" s="48">
        <f t="shared" si="221"/>
        <v>0</v>
      </c>
      <c r="GC121" s="48">
        <f t="shared" si="221"/>
        <v>0</v>
      </c>
      <c r="GD121" s="48">
        <f t="shared" si="221"/>
        <v>0</v>
      </c>
      <c r="GE121" s="48">
        <f t="shared" si="221"/>
        <v>1</v>
      </c>
      <c r="GF121" s="48">
        <f t="shared" si="222"/>
        <v>1</v>
      </c>
      <c r="GG121" s="48">
        <f t="shared" si="222"/>
        <v>1</v>
      </c>
      <c r="GH121" s="48">
        <f t="shared" si="222"/>
        <v>0</v>
      </c>
      <c r="GI121" s="48">
        <f t="shared" si="222"/>
        <v>0</v>
      </c>
      <c r="GJ121" s="48">
        <f t="shared" si="222"/>
        <v>0</v>
      </c>
      <c r="GK121" s="48">
        <f t="shared" si="222"/>
        <v>0</v>
      </c>
      <c r="GL121" s="48">
        <f t="shared" si="222"/>
        <v>0</v>
      </c>
      <c r="GM121" s="48">
        <f t="shared" si="222"/>
        <v>1</v>
      </c>
      <c r="GN121" s="48">
        <f t="shared" si="222"/>
        <v>0</v>
      </c>
      <c r="GO121" s="48">
        <f t="shared" si="222"/>
        <v>0</v>
      </c>
      <c r="GP121" s="48">
        <f t="shared" si="223"/>
        <v>0</v>
      </c>
      <c r="GQ121" s="48">
        <f t="shared" si="223"/>
        <v>0</v>
      </c>
      <c r="GR121" s="48">
        <f t="shared" si="223"/>
        <v>1</v>
      </c>
      <c r="GS121" s="48">
        <f t="shared" si="223"/>
        <v>1</v>
      </c>
      <c r="GT121" s="48">
        <f t="shared" si="223"/>
        <v>1</v>
      </c>
      <c r="GU121" s="48">
        <f t="shared" si="223"/>
        <v>0</v>
      </c>
      <c r="GV121" s="48">
        <f t="shared" si="223"/>
        <v>0</v>
      </c>
      <c r="GW121" s="48">
        <f t="shared" si="223"/>
        <v>1</v>
      </c>
      <c r="GX121" s="48">
        <f t="shared" si="223"/>
        <v>1</v>
      </c>
      <c r="GY121" s="48">
        <f t="shared" si="223"/>
        <v>1</v>
      </c>
      <c r="GZ121" s="48">
        <f t="shared" si="224"/>
        <v>1</v>
      </c>
      <c r="HA121" s="48">
        <f t="shared" si="224"/>
        <v>0</v>
      </c>
      <c r="HB121" s="48">
        <f t="shared" si="224"/>
        <v>0</v>
      </c>
      <c r="HC121" s="48">
        <f t="shared" si="224"/>
        <v>0</v>
      </c>
      <c r="HD121" s="48">
        <f t="shared" si="224"/>
        <v>0</v>
      </c>
      <c r="HE121" s="48">
        <f t="shared" si="224"/>
        <v>0</v>
      </c>
      <c r="HF121" s="48">
        <f t="shared" si="224"/>
        <v>0</v>
      </c>
      <c r="HG121" s="48">
        <f t="shared" si="224"/>
        <v>0</v>
      </c>
      <c r="HH121" s="48">
        <f t="shared" si="224"/>
        <v>0</v>
      </c>
      <c r="HI121" s="48">
        <f t="shared" si="224"/>
        <v>0</v>
      </c>
      <c r="HJ121" s="48">
        <f t="shared" si="225"/>
        <v>0</v>
      </c>
      <c r="HK121" s="48">
        <f t="shared" si="225"/>
        <v>0</v>
      </c>
      <c r="HL121" s="48">
        <f t="shared" si="225"/>
        <v>1</v>
      </c>
      <c r="HM121" s="48">
        <f t="shared" si="225"/>
        <v>0</v>
      </c>
      <c r="HN121" s="48">
        <f t="shared" si="225"/>
        <v>1</v>
      </c>
      <c r="HO121" s="48">
        <f t="shared" si="225"/>
        <v>0</v>
      </c>
      <c r="HP121" s="48">
        <f t="shared" si="225"/>
        <v>1</v>
      </c>
      <c r="HQ121" s="48">
        <f t="shared" si="225"/>
        <v>0</v>
      </c>
      <c r="HR121" s="48">
        <f t="shared" si="225"/>
        <v>1</v>
      </c>
      <c r="HS121" s="48">
        <f t="shared" si="225"/>
        <v>0</v>
      </c>
      <c r="HT121" s="48">
        <f t="shared" si="226"/>
        <v>0</v>
      </c>
      <c r="HU121" s="48">
        <f t="shared" si="226"/>
        <v>0</v>
      </c>
      <c r="HV121" s="48">
        <f t="shared" si="226"/>
        <v>1</v>
      </c>
      <c r="HW121" s="48">
        <f t="shared" si="226"/>
        <v>1</v>
      </c>
      <c r="HX121" s="48">
        <f t="shared" si="226"/>
        <v>1</v>
      </c>
      <c r="HY121" s="48">
        <f t="shared" si="226"/>
        <v>1</v>
      </c>
      <c r="HZ121" s="48">
        <f t="shared" si="226"/>
        <v>1</v>
      </c>
      <c r="IA121" s="48">
        <f t="shared" si="226"/>
        <v>1</v>
      </c>
      <c r="IB121" s="48">
        <f t="shared" si="226"/>
        <v>1</v>
      </c>
      <c r="IC121" s="48">
        <f t="shared" si="226"/>
        <v>1</v>
      </c>
      <c r="ID121" s="48">
        <f t="shared" si="227"/>
        <v>1</v>
      </c>
      <c r="IE121" s="48">
        <f t="shared" si="227"/>
        <v>1</v>
      </c>
      <c r="IF121" s="48">
        <f t="shared" si="227"/>
        <v>1</v>
      </c>
      <c r="IG121" s="48">
        <f t="shared" si="227"/>
        <v>0</v>
      </c>
      <c r="IH121" s="48">
        <f t="shared" si="227"/>
        <v>0</v>
      </c>
      <c r="II121" s="48">
        <f t="shared" si="227"/>
        <v>1</v>
      </c>
      <c r="IJ121" s="48">
        <f t="shared" si="227"/>
        <v>0</v>
      </c>
      <c r="IK121" s="48">
        <f t="shared" si="227"/>
        <v>0</v>
      </c>
      <c r="IL121" s="48">
        <f t="shared" si="227"/>
        <v>1</v>
      </c>
      <c r="IM121" s="48">
        <f t="shared" si="227"/>
        <v>1</v>
      </c>
      <c r="IN121" s="48">
        <f t="shared" si="220"/>
        <v>0</v>
      </c>
      <c r="IO121" s="48">
        <f t="shared" si="220"/>
        <v>1</v>
      </c>
      <c r="IP121" s="48">
        <f t="shared" si="220"/>
        <v>1</v>
      </c>
      <c r="IQ121" s="48">
        <f t="shared" si="220"/>
        <v>1</v>
      </c>
      <c r="IR121" s="48">
        <f t="shared" si="220"/>
        <v>1</v>
      </c>
      <c r="IS121" s="48">
        <f t="shared" si="220"/>
        <v>0</v>
      </c>
      <c r="IT121" s="48">
        <f t="shared" si="220"/>
        <v>0</v>
      </c>
      <c r="IU121" s="48">
        <f t="shared" si="220"/>
        <v>1</v>
      </c>
      <c r="IV121" s="48">
        <f t="shared" si="220"/>
        <v>1</v>
      </c>
      <c r="IW121" s="48">
        <f t="shared" si="220"/>
        <v>1</v>
      </c>
      <c r="IX121" s="48">
        <f t="shared" si="220"/>
        <v>0</v>
      </c>
      <c r="IY121" s="48">
        <f t="shared" si="220"/>
        <v>0</v>
      </c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</row>
    <row r="122" spans="1:377" s="12" customFormat="1" ht="36" customHeight="1" x14ac:dyDescent="0.55000000000000004">
      <c r="A122" s="32"/>
      <c r="B122" s="33"/>
      <c r="C122" s="33" t="s">
        <v>50</v>
      </c>
      <c r="D122" s="313"/>
      <c r="E122" s="119"/>
      <c r="F122" s="119"/>
      <c r="G122" s="119"/>
      <c r="H122" s="119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329"/>
      <c r="AA122" s="215"/>
      <c r="AB122" s="215"/>
      <c r="AC122" s="215"/>
      <c r="AD122" s="613"/>
      <c r="AE122" s="613"/>
      <c r="AF122" s="613"/>
      <c r="AG122" s="613"/>
      <c r="AH122" s="215"/>
      <c r="AI122" s="349"/>
      <c r="AJ122" s="220"/>
      <c r="AK122" s="220"/>
      <c r="AL122" s="220"/>
      <c r="AM122" s="220"/>
      <c r="AN122" s="220"/>
      <c r="AO122" s="220"/>
      <c r="AP122" s="220"/>
      <c r="AQ122" s="220"/>
      <c r="AR122" s="220"/>
      <c r="AS122" s="220"/>
      <c r="AT122" s="220"/>
      <c r="AU122" s="220"/>
      <c r="AV122" s="220"/>
      <c r="AW122" s="220"/>
      <c r="AX122" s="220"/>
      <c r="AY122" s="220"/>
      <c r="AZ122" s="220"/>
      <c r="BA122" s="220"/>
      <c r="BB122" s="220"/>
      <c r="BC122" s="220"/>
      <c r="BD122" s="220"/>
      <c r="BE122" s="220"/>
      <c r="BF122" s="220"/>
      <c r="BG122" s="220"/>
      <c r="BH122" s="220"/>
      <c r="BI122" s="220"/>
      <c r="BJ122" s="220"/>
      <c r="BK122" s="220"/>
      <c r="BL122" s="220"/>
      <c r="BM122" s="220"/>
      <c r="BN122" s="220"/>
      <c r="BO122" s="220"/>
      <c r="BP122" s="220"/>
      <c r="BQ122" s="220"/>
      <c r="BR122" s="220"/>
      <c r="BS122" s="220"/>
      <c r="BT122" s="220"/>
      <c r="BU122" s="220"/>
      <c r="BV122" s="220"/>
      <c r="BW122" s="220"/>
      <c r="BX122" s="220"/>
      <c r="BY122" s="3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395"/>
      <c r="CZ122" s="167"/>
      <c r="DA122" s="167"/>
      <c r="DB122" s="167"/>
      <c r="DC122" s="167"/>
      <c r="DD122" s="167"/>
      <c r="DE122" s="167"/>
      <c r="DF122" s="167"/>
      <c r="DG122" s="167"/>
      <c r="DH122" s="167"/>
      <c r="DI122" s="167"/>
      <c r="DJ122" s="167"/>
      <c r="DK122" s="167"/>
      <c r="DL122" s="167"/>
      <c r="DM122" s="167"/>
      <c r="DN122" s="167"/>
      <c r="DO122" s="167"/>
      <c r="DP122" s="395"/>
      <c r="DQ122" s="655"/>
      <c r="DR122" s="656"/>
      <c r="DS122" s="656"/>
      <c r="DT122" s="656"/>
      <c r="DU122" s="656"/>
      <c r="DV122" s="657"/>
      <c r="DW122" s="655"/>
      <c r="DX122" s="656"/>
      <c r="DY122" s="656"/>
      <c r="DZ122" s="656"/>
      <c r="EA122" s="656"/>
      <c r="EB122" s="657"/>
      <c r="EC122" s="652">
        <v>51</v>
      </c>
      <c r="ED122" s="653">
        <v>14</v>
      </c>
      <c r="EE122" s="653">
        <v>15</v>
      </c>
      <c r="EF122" s="653">
        <v>17</v>
      </c>
      <c r="EG122" s="653">
        <v>19</v>
      </c>
      <c r="EH122" s="654">
        <v>21</v>
      </c>
      <c r="EI122" s="652">
        <v>37</v>
      </c>
      <c r="EJ122" s="653">
        <v>43</v>
      </c>
      <c r="EK122" s="653">
        <v>45</v>
      </c>
      <c r="EL122" s="653">
        <v>47</v>
      </c>
      <c r="EM122" s="653">
        <v>48</v>
      </c>
      <c r="EN122" s="659"/>
      <c r="EO122" s="395"/>
      <c r="EP122" s="167"/>
      <c r="EQ122" s="167"/>
      <c r="ER122" s="167"/>
      <c r="ES122" s="167"/>
      <c r="ET122" s="167"/>
      <c r="EU122" s="167"/>
      <c r="EV122" s="34"/>
      <c r="EW122" s="34"/>
      <c r="EX122" s="34"/>
      <c r="EY122" s="34"/>
      <c r="EZ122" s="34"/>
      <c r="FA122" s="321"/>
      <c r="FB122" s="608">
        <v>75</v>
      </c>
      <c r="FC122" s="612">
        <v>28</v>
      </c>
      <c r="FD122" s="613">
        <v>78</v>
      </c>
      <c r="FE122" s="613">
        <v>25</v>
      </c>
      <c r="FF122" s="613">
        <v>6</v>
      </c>
      <c r="FG122" s="613">
        <v>24</v>
      </c>
      <c r="FH122" s="612">
        <v>18</v>
      </c>
      <c r="FI122" s="138">
        <v>74</v>
      </c>
      <c r="FJ122" s="629">
        <v>1115559</v>
      </c>
      <c r="FK122" s="138"/>
      <c r="FL122" s="138">
        <v>12</v>
      </c>
      <c r="FM122" s="138">
        <v>11</v>
      </c>
      <c r="FN122" s="138">
        <v>62</v>
      </c>
      <c r="FO122" s="138">
        <v>70</v>
      </c>
      <c r="FP122" s="767" t="s">
        <v>100</v>
      </c>
      <c r="FQ122" s="618">
        <v>59</v>
      </c>
      <c r="FR122" s="139">
        <v>58</v>
      </c>
      <c r="FS122" s="57">
        <v>60</v>
      </c>
      <c r="FT122" s="412"/>
      <c r="FU122" s="47"/>
      <c r="FV122" s="48">
        <f t="shared" si="221"/>
        <v>0</v>
      </c>
      <c r="FW122" s="48">
        <f t="shared" si="221"/>
        <v>0</v>
      </c>
      <c r="FX122" s="48">
        <f t="shared" si="221"/>
        <v>0</v>
      </c>
      <c r="FY122" s="48">
        <f t="shared" si="221"/>
        <v>0</v>
      </c>
      <c r="FZ122" s="48">
        <f t="shared" si="221"/>
        <v>0</v>
      </c>
      <c r="GA122" s="48">
        <f t="shared" si="221"/>
        <v>1</v>
      </c>
      <c r="GB122" s="48">
        <f t="shared" si="221"/>
        <v>0</v>
      </c>
      <c r="GC122" s="48">
        <f t="shared" si="221"/>
        <v>0</v>
      </c>
      <c r="GD122" s="48">
        <f t="shared" si="221"/>
        <v>0</v>
      </c>
      <c r="GE122" s="48">
        <f t="shared" si="221"/>
        <v>0</v>
      </c>
      <c r="GF122" s="48">
        <f t="shared" si="222"/>
        <v>1</v>
      </c>
      <c r="GG122" s="48">
        <f t="shared" si="222"/>
        <v>1</v>
      </c>
      <c r="GH122" s="48">
        <f t="shared" si="222"/>
        <v>0</v>
      </c>
      <c r="GI122" s="48">
        <f t="shared" si="222"/>
        <v>1</v>
      </c>
      <c r="GJ122" s="48">
        <f t="shared" si="222"/>
        <v>1</v>
      </c>
      <c r="GK122" s="48">
        <f t="shared" si="222"/>
        <v>0</v>
      </c>
      <c r="GL122" s="48">
        <f t="shared" si="222"/>
        <v>1</v>
      </c>
      <c r="GM122" s="48">
        <f t="shared" si="222"/>
        <v>1</v>
      </c>
      <c r="GN122" s="48">
        <f t="shared" si="222"/>
        <v>1</v>
      </c>
      <c r="GO122" s="48">
        <f t="shared" si="222"/>
        <v>0</v>
      </c>
      <c r="GP122" s="48">
        <f t="shared" si="223"/>
        <v>1</v>
      </c>
      <c r="GQ122" s="48">
        <f t="shared" si="223"/>
        <v>0</v>
      </c>
      <c r="GR122" s="48">
        <f t="shared" si="223"/>
        <v>0</v>
      </c>
      <c r="GS122" s="48">
        <f t="shared" si="223"/>
        <v>1</v>
      </c>
      <c r="GT122" s="48">
        <f t="shared" si="223"/>
        <v>1</v>
      </c>
      <c r="GU122" s="48">
        <f t="shared" si="223"/>
        <v>0</v>
      </c>
      <c r="GV122" s="48">
        <f t="shared" si="223"/>
        <v>0</v>
      </c>
      <c r="GW122" s="48">
        <f t="shared" si="223"/>
        <v>1</v>
      </c>
      <c r="GX122" s="48">
        <f t="shared" si="223"/>
        <v>0</v>
      </c>
      <c r="GY122" s="48">
        <f t="shared" si="223"/>
        <v>0</v>
      </c>
      <c r="GZ122" s="48">
        <f t="shared" si="224"/>
        <v>0</v>
      </c>
      <c r="HA122" s="48">
        <f t="shared" si="224"/>
        <v>0</v>
      </c>
      <c r="HB122" s="48">
        <f t="shared" si="224"/>
        <v>0</v>
      </c>
      <c r="HC122" s="48">
        <f t="shared" si="224"/>
        <v>0</v>
      </c>
      <c r="HD122" s="48">
        <f t="shared" si="224"/>
        <v>0</v>
      </c>
      <c r="HE122" s="48">
        <f t="shared" si="224"/>
        <v>0</v>
      </c>
      <c r="HF122" s="48">
        <f t="shared" si="224"/>
        <v>1</v>
      </c>
      <c r="HG122" s="48">
        <f t="shared" si="224"/>
        <v>0</v>
      </c>
      <c r="HH122" s="48">
        <f t="shared" si="224"/>
        <v>0</v>
      </c>
      <c r="HI122" s="48">
        <f t="shared" si="224"/>
        <v>0</v>
      </c>
      <c r="HJ122" s="48">
        <f t="shared" si="225"/>
        <v>0</v>
      </c>
      <c r="HK122" s="48">
        <f t="shared" si="225"/>
        <v>0</v>
      </c>
      <c r="HL122" s="48">
        <f t="shared" si="225"/>
        <v>1</v>
      </c>
      <c r="HM122" s="48">
        <f t="shared" si="225"/>
        <v>0</v>
      </c>
      <c r="HN122" s="48">
        <f t="shared" si="225"/>
        <v>1</v>
      </c>
      <c r="HO122" s="48">
        <f t="shared" si="225"/>
        <v>0</v>
      </c>
      <c r="HP122" s="48">
        <f t="shared" si="225"/>
        <v>1</v>
      </c>
      <c r="HQ122" s="48">
        <f t="shared" si="225"/>
        <v>1</v>
      </c>
      <c r="HR122" s="48">
        <f t="shared" si="225"/>
        <v>0</v>
      </c>
      <c r="HS122" s="48">
        <f t="shared" si="225"/>
        <v>0</v>
      </c>
      <c r="HT122" s="48">
        <f t="shared" si="226"/>
        <v>1</v>
      </c>
      <c r="HU122" s="48">
        <f t="shared" si="226"/>
        <v>0</v>
      </c>
      <c r="HV122" s="48">
        <f t="shared" si="226"/>
        <v>0</v>
      </c>
      <c r="HW122" s="48">
        <f t="shared" si="226"/>
        <v>0</v>
      </c>
      <c r="HX122" s="48">
        <f t="shared" si="226"/>
        <v>0</v>
      </c>
      <c r="HY122" s="48">
        <f t="shared" si="226"/>
        <v>0</v>
      </c>
      <c r="HZ122" s="48">
        <f t="shared" si="226"/>
        <v>0</v>
      </c>
      <c r="IA122" s="48">
        <f t="shared" si="226"/>
        <v>1</v>
      </c>
      <c r="IB122" s="48">
        <f t="shared" si="226"/>
        <v>1</v>
      </c>
      <c r="IC122" s="48">
        <f t="shared" si="226"/>
        <v>1</v>
      </c>
      <c r="ID122" s="48">
        <f t="shared" si="227"/>
        <v>0</v>
      </c>
      <c r="IE122" s="48">
        <f t="shared" si="227"/>
        <v>1</v>
      </c>
      <c r="IF122" s="48">
        <f t="shared" si="227"/>
        <v>0</v>
      </c>
      <c r="IG122" s="48">
        <f t="shared" si="227"/>
        <v>0</v>
      </c>
      <c r="IH122" s="48">
        <f t="shared" si="227"/>
        <v>0</v>
      </c>
      <c r="II122" s="48">
        <f t="shared" si="227"/>
        <v>0</v>
      </c>
      <c r="IJ122" s="48">
        <f t="shared" si="227"/>
        <v>0</v>
      </c>
      <c r="IK122" s="48">
        <f t="shared" si="227"/>
        <v>0</v>
      </c>
      <c r="IL122" s="48">
        <f t="shared" si="227"/>
        <v>0</v>
      </c>
      <c r="IM122" s="48">
        <f t="shared" si="227"/>
        <v>1</v>
      </c>
      <c r="IN122" s="48">
        <f t="shared" si="220"/>
        <v>0</v>
      </c>
      <c r="IO122" s="48">
        <f t="shared" si="220"/>
        <v>0</v>
      </c>
      <c r="IP122" s="48">
        <f t="shared" si="220"/>
        <v>0</v>
      </c>
      <c r="IQ122" s="48">
        <f t="shared" si="220"/>
        <v>1</v>
      </c>
      <c r="IR122" s="48">
        <f t="shared" si="220"/>
        <v>1</v>
      </c>
      <c r="IS122" s="48">
        <f t="shared" si="220"/>
        <v>0</v>
      </c>
      <c r="IT122" s="48">
        <f t="shared" si="220"/>
        <v>0</v>
      </c>
      <c r="IU122" s="48">
        <f t="shared" si="220"/>
        <v>1</v>
      </c>
      <c r="IV122" s="48">
        <f t="shared" si="220"/>
        <v>0</v>
      </c>
      <c r="IW122" s="48">
        <f t="shared" si="220"/>
        <v>0</v>
      </c>
      <c r="IX122" s="48">
        <f t="shared" si="220"/>
        <v>0</v>
      </c>
      <c r="IY122" s="48">
        <f t="shared" si="220"/>
        <v>0</v>
      </c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</row>
    <row r="123" spans="1:377" s="12" customFormat="1" ht="36.75" customHeight="1" x14ac:dyDescent="0.55000000000000004">
      <c r="A123" s="32" t="s">
        <v>54</v>
      </c>
      <c r="B123" s="33">
        <v>46157</v>
      </c>
      <c r="C123" s="33" t="s">
        <v>49</v>
      </c>
      <c r="D123" s="313"/>
      <c r="E123" s="111"/>
      <c r="F123" s="111"/>
      <c r="G123" s="111"/>
      <c r="H123" s="111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329"/>
      <c r="AA123" s="605">
        <v>81</v>
      </c>
      <c r="AB123" s="605">
        <v>6</v>
      </c>
      <c r="AC123" s="579"/>
      <c r="AD123" s="605">
        <v>27</v>
      </c>
      <c r="AE123" s="579">
        <v>12</v>
      </c>
      <c r="AF123" s="579">
        <v>64</v>
      </c>
      <c r="AG123" s="579">
        <v>70</v>
      </c>
      <c r="AH123" s="770">
        <v>59</v>
      </c>
      <c r="AI123" s="351"/>
      <c r="AJ123" s="221"/>
      <c r="AK123" s="221"/>
      <c r="AL123" s="221"/>
      <c r="AM123" s="221"/>
      <c r="AN123" s="221"/>
      <c r="AO123" s="221"/>
      <c r="AP123" s="221"/>
      <c r="AQ123" s="221"/>
      <c r="AR123" s="221"/>
      <c r="AS123" s="221"/>
      <c r="AT123" s="221"/>
      <c r="AU123" s="221"/>
      <c r="AV123" s="221"/>
      <c r="AW123" s="221"/>
      <c r="AX123" s="221"/>
      <c r="AY123" s="221"/>
      <c r="AZ123" s="221"/>
      <c r="BA123" s="221"/>
      <c r="BB123" s="221"/>
      <c r="BC123" s="221"/>
      <c r="BD123" s="221"/>
      <c r="BE123" s="221"/>
      <c r="BF123" s="221"/>
      <c r="BG123" s="221"/>
      <c r="BH123" s="221"/>
      <c r="BI123" s="221"/>
      <c r="BJ123" s="221"/>
      <c r="BK123" s="221"/>
      <c r="BL123" s="221"/>
      <c r="BM123" s="221"/>
      <c r="BN123" s="221"/>
      <c r="BO123" s="221"/>
      <c r="BP123" s="221"/>
      <c r="BQ123" s="221"/>
      <c r="BR123" s="221"/>
      <c r="BS123" s="221"/>
      <c r="BT123" s="221"/>
      <c r="BU123" s="222"/>
      <c r="BV123" s="221"/>
      <c r="BW123" s="221"/>
      <c r="BX123" s="221"/>
      <c r="BY123" s="369"/>
      <c r="BZ123" s="444">
        <v>2</v>
      </c>
      <c r="CA123" s="444">
        <v>4</v>
      </c>
      <c r="CB123" s="444">
        <v>5</v>
      </c>
      <c r="CC123" s="444">
        <v>67</v>
      </c>
      <c r="CD123" s="444">
        <v>8</v>
      </c>
      <c r="CE123" s="444">
        <v>10</v>
      </c>
      <c r="CF123" s="444">
        <v>11</v>
      </c>
      <c r="CG123" s="444">
        <v>14</v>
      </c>
      <c r="CH123" s="444">
        <v>20</v>
      </c>
      <c r="CI123" s="444">
        <v>21</v>
      </c>
      <c r="CJ123" s="444">
        <v>22</v>
      </c>
      <c r="CK123" s="444">
        <v>41</v>
      </c>
      <c r="CL123" s="444">
        <v>31</v>
      </c>
      <c r="CM123" s="444">
        <v>45</v>
      </c>
      <c r="CN123" s="444">
        <v>50</v>
      </c>
      <c r="CO123" s="444">
        <v>60</v>
      </c>
      <c r="CP123" s="444">
        <v>61</v>
      </c>
      <c r="CQ123" s="444">
        <v>69</v>
      </c>
      <c r="CR123" s="444">
        <v>71</v>
      </c>
      <c r="CS123" s="444">
        <v>76</v>
      </c>
      <c r="CT123" s="444">
        <v>23</v>
      </c>
      <c r="CU123" s="444">
        <v>72</v>
      </c>
      <c r="CV123" s="444"/>
      <c r="CW123" s="444"/>
      <c r="CX123" s="444"/>
      <c r="CY123" s="363"/>
      <c r="CZ123" s="68"/>
      <c r="DA123" s="68"/>
      <c r="DB123" s="68"/>
      <c r="DC123" s="68"/>
      <c r="DD123" s="68"/>
      <c r="DE123" s="68"/>
      <c r="DF123" s="68"/>
      <c r="DG123" s="68"/>
      <c r="DH123" s="68"/>
      <c r="DI123" s="68"/>
      <c r="DJ123" s="68"/>
      <c r="DK123" s="68"/>
      <c r="DL123" s="68"/>
      <c r="DM123" s="68"/>
      <c r="DN123" s="68"/>
      <c r="DO123" s="68"/>
      <c r="DP123" s="363"/>
      <c r="DQ123" s="201"/>
      <c r="DR123" s="202"/>
      <c r="DS123" s="202"/>
      <c r="DT123" s="202"/>
      <c r="DU123" s="202"/>
      <c r="DV123" s="203"/>
      <c r="DW123" s="457"/>
      <c r="DX123" s="223"/>
      <c r="DY123" s="164"/>
      <c r="DZ123" s="202"/>
      <c r="EA123" s="202"/>
      <c r="EB123" s="203"/>
      <c r="EC123" s="457"/>
      <c r="ED123" s="223"/>
      <c r="EE123" s="164"/>
      <c r="EF123" s="202"/>
      <c r="EG123" s="202"/>
      <c r="EH123" s="203"/>
      <c r="EI123" s="201"/>
      <c r="EJ123" s="202"/>
      <c r="EK123" s="202"/>
      <c r="EL123" s="223"/>
      <c r="EM123" s="223"/>
      <c r="EN123" s="459"/>
      <c r="EO123" s="363"/>
      <c r="EP123" s="439">
        <v>28</v>
      </c>
      <c r="EQ123" s="439">
        <v>13</v>
      </c>
      <c r="ER123" s="439">
        <v>29</v>
      </c>
      <c r="ES123" s="439">
        <v>30</v>
      </c>
      <c r="ET123" s="439">
        <v>63</v>
      </c>
      <c r="EU123" s="439">
        <v>78</v>
      </c>
      <c r="EV123" s="439"/>
      <c r="EW123" s="439"/>
      <c r="EX123" s="439"/>
      <c r="EY123" s="439"/>
      <c r="EZ123" s="439"/>
      <c r="FA123" s="679"/>
      <c r="FB123" s="663">
        <v>77</v>
      </c>
      <c r="FC123" s="615">
        <v>80</v>
      </c>
      <c r="FD123" s="614">
        <v>79</v>
      </c>
      <c r="FE123" s="615">
        <v>26</v>
      </c>
      <c r="FF123" s="615">
        <v>1</v>
      </c>
      <c r="FG123" s="615"/>
      <c r="FH123" s="615"/>
      <c r="FI123" s="138">
        <v>17</v>
      </c>
      <c r="FJ123" s="138"/>
      <c r="FK123" s="138"/>
      <c r="FL123" s="138"/>
      <c r="FN123" s="138">
        <v>66</v>
      </c>
      <c r="FR123" s="769">
        <v>58</v>
      </c>
      <c r="FT123" s="412"/>
      <c r="FU123" s="47"/>
      <c r="FV123" s="48">
        <f t="shared" si="221"/>
        <v>1</v>
      </c>
      <c r="FW123" s="48">
        <f t="shared" si="221"/>
        <v>1</v>
      </c>
      <c r="FX123" s="48">
        <f t="shared" si="221"/>
        <v>0</v>
      </c>
      <c r="FY123" s="48">
        <f t="shared" si="221"/>
        <v>1</v>
      </c>
      <c r="FZ123" s="48">
        <f t="shared" si="221"/>
        <v>1</v>
      </c>
      <c r="GA123" s="48">
        <f t="shared" si="221"/>
        <v>1</v>
      </c>
      <c r="GB123" s="48">
        <f t="shared" si="221"/>
        <v>0</v>
      </c>
      <c r="GC123" s="48">
        <f t="shared" si="221"/>
        <v>1</v>
      </c>
      <c r="GD123" s="48">
        <f t="shared" si="221"/>
        <v>0</v>
      </c>
      <c r="GE123" s="48">
        <f t="shared" si="221"/>
        <v>1</v>
      </c>
      <c r="GF123" s="48">
        <f t="shared" si="222"/>
        <v>1</v>
      </c>
      <c r="GG123" s="48">
        <f t="shared" si="222"/>
        <v>1</v>
      </c>
      <c r="GH123" s="48">
        <f t="shared" si="222"/>
        <v>1</v>
      </c>
      <c r="GI123" s="48">
        <f t="shared" si="222"/>
        <v>1</v>
      </c>
      <c r="GJ123" s="48">
        <f t="shared" si="222"/>
        <v>0</v>
      </c>
      <c r="GK123" s="48">
        <f t="shared" si="222"/>
        <v>0</v>
      </c>
      <c r="GL123" s="48">
        <f t="shared" si="222"/>
        <v>1</v>
      </c>
      <c r="GM123" s="48">
        <f t="shared" si="222"/>
        <v>0</v>
      </c>
      <c r="GN123" s="48">
        <f t="shared" si="222"/>
        <v>0</v>
      </c>
      <c r="GO123" s="48">
        <f t="shared" si="222"/>
        <v>1</v>
      </c>
      <c r="GP123" s="48">
        <f t="shared" si="223"/>
        <v>1</v>
      </c>
      <c r="GQ123" s="48">
        <f t="shared" si="223"/>
        <v>1</v>
      </c>
      <c r="GR123" s="48">
        <f t="shared" si="223"/>
        <v>1</v>
      </c>
      <c r="GS123" s="48">
        <f t="shared" si="223"/>
        <v>0</v>
      </c>
      <c r="GT123" s="48">
        <f t="shared" si="223"/>
        <v>0</v>
      </c>
      <c r="GU123" s="48">
        <f t="shared" si="223"/>
        <v>1</v>
      </c>
      <c r="GV123" s="48">
        <f t="shared" si="223"/>
        <v>1</v>
      </c>
      <c r="GW123" s="48">
        <f t="shared" si="223"/>
        <v>1</v>
      </c>
      <c r="GX123" s="48">
        <f t="shared" si="223"/>
        <v>1</v>
      </c>
      <c r="GY123" s="48">
        <f t="shared" si="223"/>
        <v>1</v>
      </c>
      <c r="GZ123" s="48">
        <f t="shared" si="224"/>
        <v>1</v>
      </c>
      <c r="HA123" s="48">
        <f t="shared" si="224"/>
        <v>0</v>
      </c>
      <c r="HB123" s="48">
        <f t="shared" si="224"/>
        <v>0</v>
      </c>
      <c r="HC123" s="48">
        <f t="shared" si="224"/>
        <v>0</v>
      </c>
      <c r="HD123" s="48">
        <f t="shared" si="224"/>
        <v>0</v>
      </c>
      <c r="HE123" s="48">
        <f t="shared" si="224"/>
        <v>0</v>
      </c>
      <c r="HF123" s="48">
        <f t="shared" si="224"/>
        <v>0</v>
      </c>
      <c r="HG123" s="48">
        <f t="shared" si="224"/>
        <v>0</v>
      </c>
      <c r="HH123" s="48">
        <f t="shared" si="224"/>
        <v>0</v>
      </c>
      <c r="HI123" s="48">
        <f t="shared" si="224"/>
        <v>0</v>
      </c>
      <c r="HJ123" s="48">
        <f t="shared" si="225"/>
        <v>1</v>
      </c>
      <c r="HK123" s="48">
        <f t="shared" si="225"/>
        <v>0</v>
      </c>
      <c r="HL123" s="48">
        <f t="shared" si="225"/>
        <v>0</v>
      </c>
      <c r="HM123" s="48">
        <f t="shared" si="225"/>
        <v>0</v>
      </c>
      <c r="HN123" s="48">
        <f t="shared" si="225"/>
        <v>1</v>
      </c>
      <c r="HO123" s="48">
        <f t="shared" si="225"/>
        <v>0</v>
      </c>
      <c r="HP123" s="48">
        <f t="shared" si="225"/>
        <v>0</v>
      </c>
      <c r="HQ123" s="48">
        <f t="shared" si="225"/>
        <v>0</v>
      </c>
      <c r="HR123" s="48">
        <f t="shared" si="225"/>
        <v>0</v>
      </c>
      <c r="HS123" s="48">
        <f t="shared" si="225"/>
        <v>1</v>
      </c>
      <c r="HT123" s="48">
        <f t="shared" si="226"/>
        <v>0</v>
      </c>
      <c r="HU123" s="48">
        <f t="shared" si="226"/>
        <v>0</v>
      </c>
      <c r="HV123" s="48">
        <f t="shared" si="226"/>
        <v>0</v>
      </c>
      <c r="HW123" s="48">
        <f t="shared" si="226"/>
        <v>0</v>
      </c>
      <c r="HX123" s="48">
        <f t="shared" si="226"/>
        <v>0</v>
      </c>
      <c r="HY123" s="48">
        <f t="shared" si="226"/>
        <v>0</v>
      </c>
      <c r="HZ123" s="48">
        <f t="shared" si="226"/>
        <v>0</v>
      </c>
      <c r="IA123" s="48">
        <f t="shared" si="226"/>
        <v>1</v>
      </c>
      <c r="IB123" s="48">
        <f t="shared" si="226"/>
        <v>1</v>
      </c>
      <c r="IC123" s="48">
        <f t="shared" si="226"/>
        <v>1</v>
      </c>
      <c r="ID123" s="48">
        <f t="shared" si="227"/>
        <v>1</v>
      </c>
      <c r="IE123" s="48">
        <f t="shared" si="227"/>
        <v>0</v>
      </c>
      <c r="IF123" s="48">
        <f t="shared" si="227"/>
        <v>1</v>
      </c>
      <c r="IG123" s="48">
        <f t="shared" si="227"/>
        <v>1</v>
      </c>
      <c r="IH123" s="48">
        <f t="shared" si="227"/>
        <v>0</v>
      </c>
      <c r="II123" s="48">
        <f t="shared" si="227"/>
        <v>1</v>
      </c>
      <c r="IJ123" s="48">
        <f t="shared" si="227"/>
        <v>1</v>
      </c>
      <c r="IK123" s="48">
        <f t="shared" si="227"/>
        <v>0</v>
      </c>
      <c r="IL123" s="48">
        <f t="shared" si="227"/>
        <v>1</v>
      </c>
      <c r="IM123" s="48">
        <f t="shared" si="227"/>
        <v>1</v>
      </c>
      <c r="IN123" s="48">
        <f t="shared" si="220"/>
        <v>1</v>
      </c>
      <c r="IO123" s="48">
        <f t="shared" si="220"/>
        <v>1</v>
      </c>
      <c r="IP123" s="48">
        <f t="shared" si="220"/>
        <v>0</v>
      </c>
      <c r="IQ123" s="48">
        <f t="shared" si="220"/>
        <v>0</v>
      </c>
      <c r="IR123" s="48">
        <f t="shared" si="220"/>
        <v>0</v>
      </c>
      <c r="IS123" s="48">
        <f t="shared" si="220"/>
        <v>1</v>
      </c>
      <c r="IT123" s="48">
        <f t="shared" si="220"/>
        <v>1</v>
      </c>
      <c r="IU123" s="48">
        <f t="shared" si="220"/>
        <v>1</v>
      </c>
      <c r="IV123" s="48">
        <f t="shared" si="220"/>
        <v>1</v>
      </c>
      <c r="IW123" s="48">
        <f t="shared" si="220"/>
        <v>1</v>
      </c>
      <c r="IX123" s="48">
        <f t="shared" si="220"/>
        <v>1</v>
      </c>
      <c r="IY123" s="48">
        <f t="shared" si="220"/>
        <v>0</v>
      </c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</row>
    <row r="124" spans="1:377" s="12" customFormat="1" ht="36.75" customHeight="1" x14ac:dyDescent="0.55000000000000004">
      <c r="A124" s="32"/>
      <c r="B124" s="33"/>
      <c r="C124" s="33" t="s">
        <v>50</v>
      </c>
      <c r="D124" s="313"/>
      <c r="E124" s="111"/>
      <c r="F124" s="111"/>
      <c r="G124" s="111"/>
      <c r="H124" s="111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329"/>
      <c r="AA124" s="612"/>
      <c r="AB124" s="612"/>
      <c r="AC124" s="612"/>
      <c r="AD124" s="613"/>
      <c r="AE124" s="613"/>
      <c r="AF124" s="613"/>
      <c r="AG124" s="613"/>
      <c r="AH124" s="612"/>
      <c r="AI124" s="351"/>
      <c r="AJ124" s="224"/>
      <c r="AK124" s="224"/>
      <c r="AL124" s="224"/>
      <c r="AM124" s="224"/>
      <c r="AN124" s="224"/>
      <c r="AO124" s="224"/>
      <c r="AP124" s="224"/>
      <c r="AQ124" s="224"/>
      <c r="AR124" s="224"/>
      <c r="AS124" s="224"/>
      <c r="AT124" s="224"/>
      <c r="AU124" s="224"/>
      <c r="AV124" s="224"/>
      <c r="AW124" s="224"/>
      <c r="AX124" s="224"/>
      <c r="AY124" s="224"/>
      <c r="AZ124" s="224"/>
      <c r="BA124" s="224"/>
      <c r="BB124" s="224"/>
      <c r="BC124" s="224"/>
      <c r="BD124" s="224"/>
      <c r="BE124" s="224"/>
      <c r="BF124" s="224"/>
      <c r="BG124" s="224"/>
      <c r="BH124" s="224"/>
      <c r="BI124" s="224"/>
      <c r="BJ124" s="224"/>
      <c r="BK124" s="224"/>
      <c r="BL124" s="224"/>
      <c r="BM124" s="224"/>
      <c r="BN124" s="224"/>
      <c r="BO124" s="224"/>
      <c r="BP124" s="224"/>
      <c r="BQ124" s="224"/>
      <c r="BR124" s="224"/>
      <c r="BS124" s="224"/>
      <c r="BT124" s="224"/>
      <c r="BU124" s="224"/>
      <c r="BV124" s="224"/>
      <c r="BW124" s="224"/>
      <c r="BX124" s="224"/>
      <c r="BY124" s="370"/>
      <c r="BZ124" s="444">
        <v>2</v>
      </c>
      <c r="CA124" s="444">
        <v>4</v>
      </c>
      <c r="CB124" s="444">
        <v>5</v>
      </c>
      <c r="CC124" s="444">
        <v>67</v>
      </c>
      <c r="CD124" s="444">
        <v>8</v>
      </c>
      <c r="CE124" s="444">
        <v>10</v>
      </c>
      <c r="CF124" s="444">
        <v>11</v>
      </c>
      <c r="CG124" s="444">
        <v>14</v>
      </c>
      <c r="CH124" s="444">
        <v>20</v>
      </c>
      <c r="CI124" s="444">
        <v>21</v>
      </c>
      <c r="CJ124" s="444">
        <v>22</v>
      </c>
      <c r="CK124" s="444">
        <v>41</v>
      </c>
      <c r="CL124" s="444">
        <v>31</v>
      </c>
      <c r="CM124" s="444">
        <v>45</v>
      </c>
      <c r="CN124" s="444">
        <v>50</v>
      </c>
      <c r="CO124" s="444">
        <v>60</v>
      </c>
      <c r="CP124" s="444">
        <v>61</v>
      </c>
      <c r="CQ124" s="444">
        <v>69</v>
      </c>
      <c r="CR124" s="444">
        <v>71</v>
      </c>
      <c r="CS124" s="444">
        <v>76</v>
      </c>
      <c r="CT124" s="444">
        <v>23</v>
      </c>
      <c r="CU124" s="444">
        <v>72</v>
      </c>
      <c r="CV124" s="444"/>
      <c r="CW124" s="444"/>
      <c r="CX124" s="444"/>
      <c r="CY124" s="400"/>
      <c r="CZ124" s="225"/>
      <c r="DA124" s="225"/>
      <c r="DB124" s="225"/>
      <c r="DC124" s="225"/>
      <c r="DD124" s="225"/>
      <c r="DE124" s="225"/>
      <c r="DF124" s="225"/>
      <c r="DG124" s="225"/>
      <c r="DH124" s="225"/>
      <c r="DI124" s="225"/>
      <c r="DJ124" s="225"/>
      <c r="DK124" s="225"/>
      <c r="DL124" s="225"/>
      <c r="DM124" s="225"/>
      <c r="DN124" s="225"/>
      <c r="DO124" s="225"/>
      <c r="DP124" s="400"/>
      <c r="DQ124" s="201"/>
      <c r="DR124" s="202"/>
      <c r="DS124" s="202"/>
      <c r="DT124" s="202"/>
      <c r="DU124" s="202"/>
      <c r="DV124" s="203"/>
      <c r="DW124" s="201"/>
      <c r="DX124" s="202"/>
      <c r="DY124" s="202"/>
      <c r="DZ124" s="202"/>
      <c r="EA124" s="202"/>
      <c r="EB124" s="203"/>
      <c r="EC124" s="201"/>
      <c r="ED124" s="202"/>
      <c r="EE124" s="202"/>
      <c r="EF124" s="202"/>
      <c r="EG124" s="202"/>
      <c r="EH124" s="203"/>
      <c r="EI124" s="201"/>
      <c r="EJ124" s="202"/>
      <c r="EK124" s="202"/>
      <c r="EL124" s="223"/>
      <c r="EM124" s="223"/>
      <c r="EN124" s="459"/>
      <c r="EO124" s="400"/>
      <c r="EP124" s="167"/>
      <c r="EQ124" s="167"/>
      <c r="ER124" s="167"/>
      <c r="ES124" s="167"/>
      <c r="ET124" s="167"/>
      <c r="EU124" s="167"/>
      <c r="EV124" s="207"/>
      <c r="EW124" s="207"/>
      <c r="EX124" s="207"/>
      <c r="EY124" s="207"/>
      <c r="EZ124" s="207"/>
      <c r="FA124" s="679"/>
      <c r="FB124" s="608">
        <v>77</v>
      </c>
      <c r="FC124" s="612">
        <v>80</v>
      </c>
      <c r="FD124" s="613">
        <v>79</v>
      </c>
      <c r="FE124" s="613">
        <v>26</v>
      </c>
      <c r="FF124" s="613">
        <v>1</v>
      </c>
      <c r="FG124" s="613"/>
      <c r="FH124" s="612"/>
      <c r="FI124" s="138">
        <v>17</v>
      </c>
      <c r="FJ124" s="138"/>
      <c r="FK124" s="138"/>
      <c r="FL124" s="138"/>
      <c r="FM124" s="138"/>
      <c r="FN124" s="138">
        <v>66</v>
      </c>
      <c r="FO124" s="138"/>
      <c r="FP124" s="138"/>
      <c r="FQ124" s="618"/>
      <c r="FR124" s="139"/>
      <c r="FS124" s="78"/>
      <c r="FT124" s="412"/>
      <c r="FU124" s="47"/>
      <c r="FV124" s="48">
        <f t="shared" si="221"/>
        <v>1</v>
      </c>
      <c r="FW124" s="48">
        <f t="shared" si="221"/>
        <v>1</v>
      </c>
      <c r="FX124" s="48">
        <f t="shared" si="221"/>
        <v>0</v>
      </c>
      <c r="FY124" s="48">
        <f t="shared" si="221"/>
        <v>1</v>
      </c>
      <c r="FZ124" s="48">
        <f t="shared" si="221"/>
        <v>1</v>
      </c>
      <c r="GA124" s="48">
        <f t="shared" si="221"/>
        <v>0</v>
      </c>
      <c r="GB124" s="48">
        <f t="shared" si="221"/>
        <v>0</v>
      </c>
      <c r="GC124" s="48">
        <f t="shared" si="221"/>
        <v>1</v>
      </c>
      <c r="GD124" s="48">
        <f t="shared" si="221"/>
        <v>0</v>
      </c>
      <c r="GE124" s="48">
        <f t="shared" si="221"/>
        <v>1</v>
      </c>
      <c r="GF124" s="48">
        <f t="shared" si="222"/>
        <v>1</v>
      </c>
      <c r="GG124" s="48">
        <f t="shared" si="222"/>
        <v>0</v>
      </c>
      <c r="GH124" s="48">
        <f t="shared" si="222"/>
        <v>0</v>
      </c>
      <c r="GI124" s="48">
        <f t="shared" si="222"/>
        <v>1</v>
      </c>
      <c r="GJ124" s="48">
        <f t="shared" si="222"/>
        <v>0</v>
      </c>
      <c r="GK124" s="48">
        <f t="shared" si="222"/>
        <v>0</v>
      </c>
      <c r="GL124" s="48">
        <f t="shared" si="222"/>
        <v>1</v>
      </c>
      <c r="GM124" s="48">
        <f t="shared" si="222"/>
        <v>0</v>
      </c>
      <c r="GN124" s="48">
        <f t="shared" si="222"/>
        <v>0</v>
      </c>
      <c r="GO124" s="48">
        <f t="shared" si="222"/>
        <v>1</v>
      </c>
      <c r="GP124" s="48">
        <f t="shared" si="223"/>
        <v>1</v>
      </c>
      <c r="GQ124" s="48">
        <f t="shared" si="223"/>
        <v>1</v>
      </c>
      <c r="GR124" s="48">
        <f t="shared" si="223"/>
        <v>1</v>
      </c>
      <c r="GS124" s="48">
        <f t="shared" si="223"/>
        <v>0</v>
      </c>
      <c r="GT124" s="48">
        <f t="shared" si="223"/>
        <v>0</v>
      </c>
      <c r="GU124" s="48">
        <f t="shared" si="223"/>
        <v>1</v>
      </c>
      <c r="GV124" s="48">
        <f t="shared" si="223"/>
        <v>0</v>
      </c>
      <c r="GW124" s="48">
        <f t="shared" si="223"/>
        <v>0</v>
      </c>
      <c r="GX124" s="48">
        <f t="shared" si="223"/>
        <v>0</v>
      </c>
      <c r="GY124" s="48">
        <f t="shared" si="223"/>
        <v>0</v>
      </c>
      <c r="GZ124" s="48">
        <f t="shared" si="224"/>
        <v>1</v>
      </c>
      <c r="HA124" s="48">
        <f t="shared" si="224"/>
        <v>0</v>
      </c>
      <c r="HB124" s="48">
        <f t="shared" si="224"/>
        <v>0</v>
      </c>
      <c r="HC124" s="48">
        <f t="shared" si="224"/>
        <v>0</v>
      </c>
      <c r="HD124" s="48">
        <f t="shared" si="224"/>
        <v>0</v>
      </c>
      <c r="HE124" s="48">
        <f t="shared" si="224"/>
        <v>0</v>
      </c>
      <c r="HF124" s="48">
        <f t="shared" si="224"/>
        <v>0</v>
      </c>
      <c r="HG124" s="48">
        <f t="shared" si="224"/>
        <v>0</v>
      </c>
      <c r="HH124" s="48">
        <f t="shared" si="224"/>
        <v>0</v>
      </c>
      <c r="HI124" s="48">
        <f t="shared" si="224"/>
        <v>0</v>
      </c>
      <c r="HJ124" s="48">
        <f t="shared" si="225"/>
        <v>1</v>
      </c>
      <c r="HK124" s="48">
        <f t="shared" si="225"/>
        <v>0</v>
      </c>
      <c r="HL124" s="48">
        <f t="shared" si="225"/>
        <v>0</v>
      </c>
      <c r="HM124" s="48">
        <f t="shared" si="225"/>
        <v>0</v>
      </c>
      <c r="HN124" s="48">
        <f t="shared" si="225"/>
        <v>1</v>
      </c>
      <c r="HO124" s="48">
        <f t="shared" si="225"/>
        <v>0</v>
      </c>
      <c r="HP124" s="48">
        <f t="shared" si="225"/>
        <v>0</v>
      </c>
      <c r="HQ124" s="48">
        <f t="shared" si="225"/>
        <v>0</v>
      </c>
      <c r="HR124" s="48">
        <f t="shared" si="225"/>
        <v>0</v>
      </c>
      <c r="HS124" s="48">
        <f t="shared" si="225"/>
        <v>1</v>
      </c>
      <c r="HT124" s="48">
        <f t="shared" si="226"/>
        <v>0</v>
      </c>
      <c r="HU124" s="48">
        <f t="shared" si="226"/>
        <v>0</v>
      </c>
      <c r="HV124" s="48">
        <f t="shared" si="226"/>
        <v>0</v>
      </c>
      <c r="HW124" s="48">
        <f t="shared" si="226"/>
        <v>0</v>
      </c>
      <c r="HX124" s="48">
        <f t="shared" si="226"/>
        <v>0</v>
      </c>
      <c r="HY124" s="48">
        <f t="shared" si="226"/>
        <v>0</v>
      </c>
      <c r="HZ124" s="48">
        <f t="shared" si="226"/>
        <v>0</v>
      </c>
      <c r="IA124" s="48">
        <f t="shared" si="226"/>
        <v>0</v>
      </c>
      <c r="IB124" s="48">
        <f t="shared" si="226"/>
        <v>0</v>
      </c>
      <c r="IC124" s="48">
        <f t="shared" si="226"/>
        <v>1</v>
      </c>
      <c r="ID124" s="48">
        <f t="shared" si="227"/>
        <v>1</v>
      </c>
      <c r="IE124" s="48">
        <f t="shared" si="227"/>
        <v>0</v>
      </c>
      <c r="IF124" s="48">
        <f t="shared" si="227"/>
        <v>0</v>
      </c>
      <c r="IG124" s="48">
        <f t="shared" si="227"/>
        <v>0</v>
      </c>
      <c r="IH124" s="48">
        <f t="shared" si="227"/>
        <v>0</v>
      </c>
      <c r="II124" s="48">
        <f t="shared" si="227"/>
        <v>1</v>
      </c>
      <c r="IJ124" s="48">
        <f t="shared" si="227"/>
        <v>1</v>
      </c>
      <c r="IK124" s="48">
        <f t="shared" si="227"/>
        <v>0</v>
      </c>
      <c r="IL124" s="48">
        <f t="shared" si="227"/>
        <v>1</v>
      </c>
      <c r="IM124" s="48">
        <f t="shared" si="227"/>
        <v>0</v>
      </c>
      <c r="IN124" s="48">
        <f t="shared" si="220"/>
        <v>1</v>
      </c>
      <c r="IO124" s="48">
        <f t="shared" si="220"/>
        <v>1</v>
      </c>
      <c r="IP124" s="48">
        <f t="shared" si="220"/>
        <v>0</v>
      </c>
      <c r="IQ124" s="48">
        <f t="shared" si="220"/>
        <v>0</v>
      </c>
      <c r="IR124" s="48">
        <f t="shared" si="220"/>
        <v>0</v>
      </c>
      <c r="IS124" s="48">
        <f t="shared" si="220"/>
        <v>1</v>
      </c>
      <c r="IT124" s="48">
        <f t="shared" si="220"/>
        <v>1</v>
      </c>
      <c r="IU124" s="48">
        <f t="shared" si="220"/>
        <v>0</v>
      </c>
      <c r="IV124" s="48">
        <f t="shared" si="220"/>
        <v>1</v>
      </c>
      <c r="IW124" s="48">
        <f t="shared" si="220"/>
        <v>1</v>
      </c>
      <c r="IX124" s="48">
        <f t="shared" si="220"/>
        <v>0</v>
      </c>
      <c r="IY124" s="48">
        <f t="shared" si="220"/>
        <v>0</v>
      </c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</row>
    <row r="125" spans="1:377" s="11" customFormat="1" ht="36.75" customHeight="1" x14ac:dyDescent="0.55000000000000004">
      <c r="A125" s="32" t="s">
        <v>55</v>
      </c>
      <c r="B125" s="33">
        <v>46158</v>
      </c>
      <c r="C125" s="33"/>
      <c r="D125" s="313"/>
      <c r="E125" s="461"/>
      <c r="F125" s="461"/>
      <c r="G125" s="461"/>
      <c r="H125" s="461"/>
      <c r="I125" s="462"/>
      <c r="J125" s="462"/>
      <c r="K125" s="462"/>
      <c r="L125" s="462"/>
      <c r="M125" s="462"/>
      <c r="N125" s="462"/>
      <c r="O125" s="462"/>
      <c r="P125" s="462"/>
      <c r="Q125" s="462"/>
      <c r="R125" s="462"/>
      <c r="S125" s="462"/>
      <c r="T125" s="462"/>
      <c r="U125" s="462"/>
      <c r="V125" s="462"/>
      <c r="W125" s="462"/>
      <c r="X125" s="462"/>
      <c r="Y125" s="462"/>
      <c r="Z125" s="329"/>
      <c r="AA125" s="602">
        <v>81</v>
      </c>
      <c r="AB125" s="602">
        <v>6</v>
      </c>
      <c r="AC125" s="603"/>
      <c r="AD125" s="604"/>
      <c r="AE125" s="603"/>
      <c r="AF125" s="603"/>
      <c r="AG125" s="603"/>
      <c r="AH125" s="603"/>
      <c r="AI125" s="351"/>
      <c r="AJ125" s="466"/>
      <c r="AK125" s="467"/>
      <c r="AL125" s="468"/>
      <c r="AM125" s="468"/>
      <c r="AN125" s="468"/>
      <c r="AO125" s="468"/>
      <c r="AP125" s="468"/>
      <c r="AQ125" s="468"/>
      <c r="AR125" s="468"/>
      <c r="AS125" s="468"/>
      <c r="AT125" s="468"/>
      <c r="AU125" s="468"/>
      <c r="AV125" s="468"/>
      <c r="AW125" s="468"/>
      <c r="AX125" s="468"/>
      <c r="AY125" s="468"/>
      <c r="AZ125" s="468"/>
      <c r="BA125" s="468"/>
      <c r="BB125" s="468"/>
      <c r="BC125" s="468"/>
      <c r="BD125" s="468"/>
      <c r="BE125" s="468"/>
      <c r="BF125" s="468"/>
      <c r="BG125" s="468"/>
      <c r="BH125" s="468"/>
      <c r="BI125" s="468"/>
      <c r="BJ125" s="468"/>
      <c r="BK125" s="468"/>
      <c r="BL125" s="468"/>
      <c r="BM125" s="468"/>
      <c r="BN125" s="468"/>
      <c r="BO125" s="468"/>
      <c r="BP125" s="468"/>
      <c r="BQ125" s="468"/>
      <c r="BR125" s="468"/>
      <c r="BS125" s="468"/>
      <c r="BT125" s="468"/>
      <c r="BU125" s="468"/>
      <c r="BV125" s="468"/>
      <c r="BW125" s="468"/>
      <c r="BX125" s="468"/>
      <c r="BY125" s="371"/>
      <c r="BZ125" s="476"/>
      <c r="CA125" s="476"/>
      <c r="CB125" s="476"/>
      <c r="CC125" s="476"/>
      <c r="CD125" s="476"/>
      <c r="CE125" s="476"/>
      <c r="CF125" s="476"/>
      <c r="CG125" s="476"/>
      <c r="CH125" s="476"/>
      <c r="CI125" s="476"/>
      <c r="CJ125" s="476"/>
      <c r="CK125" s="476"/>
      <c r="CL125" s="476"/>
      <c r="CM125" s="476"/>
      <c r="CN125" s="476"/>
      <c r="CO125" s="476"/>
      <c r="CP125" s="476"/>
      <c r="CQ125" s="476"/>
      <c r="CR125" s="476"/>
      <c r="CS125" s="476"/>
      <c r="CT125" s="476"/>
      <c r="CU125" s="476"/>
      <c r="CV125" s="476"/>
      <c r="CW125" s="476"/>
      <c r="CX125" s="476"/>
      <c r="CY125" s="400"/>
      <c r="CZ125" s="476"/>
      <c r="DA125" s="476"/>
      <c r="DB125" s="476"/>
      <c r="DC125" s="476"/>
      <c r="DD125" s="476"/>
      <c r="DE125" s="476"/>
      <c r="DF125" s="476"/>
      <c r="DG125" s="476"/>
      <c r="DH125" s="476"/>
      <c r="DI125" s="476"/>
      <c r="DJ125" s="476"/>
      <c r="DK125" s="476"/>
      <c r="DL125" s="476"/>
      <c r="DM125" s="476"/>
      <c r="DN125" s="476"/>
      <c r="DO125" s="476"/>
      <c r="DP125" s="400"/>
      <c r="DQ125" s="480"/>
      <c r="DR125" s="481"/>
      <c r="DS125" s="481"/>
      <c r="DT125" s="481"/>
      <c r="DU125" s="481"/>
      <c r="DV125" s="482"/>
      <c r="DW125" s="480"/>
      <c r="DX125" s="481"/>
      <c r="DY125" s="481"/>
      <c r="DZ125" s="481"/>
      <c r="EA125" s="481"/>
      <c r="EB125" s="482"/>
      <c r="EC125" s="480"/>
      <c r="ED125" s="481"/>
      <c r="EE125" s="481"/>
      <c r="EF125" s="481"/>
      <c r="EG125" s="481"/>
      <c r="EH125" s="482"/>
      <c r="EI125" s="480"/>
      <c r="EJ125" s="481"/>
      <c r="EK125" s="481"/>
      <c r="EL125" s="483"/>
      <c r="EM125" s="483"/>
      <c r="EN125" s="484"/>
      <c r="EO125" s="400"/>
      <c r="EP125" s="490"/>
      <c r="EQ125" s="490"/>
      <c r="ER125" s="490"/>
      <c r="ES125" s="490"/>
      <c r="ET125" s="490"/>
      <c r="EU125" s="490"/>
      <c r="EV125" s="491"/>
      <c r="EW125" s="491"/>
      <c r="EX125" s="491"/>
      <c r="EY125" s="491"/>
      <c r="EZ125" s="491"/>
      <c r="FA125" s="679"/>
      <c r="FB125" s="664">
        <v>77</v>
      </c>
      <c r="FC125" s="616">
        <v>80</v>
      </c>
      <c r="FD125" s="613">
        <v>79</v>
      </c>
      <c r="FE125" s="616">
        <v>26</v>
      </c>
      <c r="FF125" s="616" t="s">
        <v>58</v>
      </c>
      <c r="FG125" s="616"/>
      <c r="FH125" s="616"/>
      <c r="FI125" s="138">
        <v>17</v>
      </c>
      <c r="FJ125" s="138"/>
      <c r="FK125" s="138"/>
      <c r="FL125" s="138"/>
      <c r="FM125" s="138"/>
      <c r="FN125" s="138"/>
      <c r="FO125" s="138"/>
      <c r="FP125" s="138"/>
      <c r="FQ125" s="618"/>
      <c r="FS125" s="78"/>
      <c r="FT125" s="412"/>
      <c r="FU125" s="47"/>
      <c r="FV125" s="48">
        <f t="shared" si="221"/>
        <v>0</v>
      </c>
      <c r="FW125" s="48">
        <f t="shared" si="221"/>
        <v>0</v>
      </c>
      <c r="FX125" s="48">
        <f t="shared" si="221"/>
        <v>0</v>
      </c>
      <c r="FY125" s="48">
        <f t="shared" si="221"/>
        <v>0</v>
      </c>
      <c r="FZ125" s="48">
        <f t="shared" si="221"/>
        <v>0</v>
      </c>
      <c r="GA125" s="48">
        <f t="shared" si="221"/>
        <v>1</v>
      </c>
      <c r="GB125" s="48">
        <f t="shared" si="221"/>
        <v>0</v>
      </c>
      <c r="GC125" s="48">
        <f t="shared" si="221"/>
        <v>0</v>
      </c>
      <c r="GD125" s="48">
        <f t="shared" si="221"/>
        <v>0</v>
      </c>
      <c r="GE125" s="48">
        <f t="shared" si="221"/>
        <v>0</v>
      </c>
      <c r="GF125" s="48">
        <f t="shared" si="222"/>
        <v>0</v>
      </c>
      <c r="GG125" s="48">
        <f t="shared" si="222"/>
        <v>0</v>
      </c>
      <c r="GH125" s="48">
        <f t="shared" si="222"/>
        <v>0</v>
      </c>
      <c r="GI125" s="48">
        <f t="shared" si="222"/>
        <v>0</v>
      </c>
      <c r="GJ125" s="48">
        <f t="shared" si="222"/>
        <v>0</v>
      </c>
      <c r="GK125" s="48">
        <f t="shared" si="222"/>
        <v>0</v>
      </c>
      <c r="GL125" s="48">
        <f t="shared" si="222"/>
        <v>1</v>
      </c>
      <c r="GM125" s="48">
        <f t="shared" si="222"/>
        <v>0</v>
      </c>
      <c r="GN125" s="48">
        <f t="shared" si="222"/>
        <v>0</v>
      </c>
      <c r="GO125" s="48">
        <f t="shared" si="222"/>
        <v>0</v>
      </c>
      <c r="GP125" s="48">
        <f t="shared" si="223"/>
        <v>0</v>
      </c>
      <c r="GQ125" s="48">
        <f t="shared" si="223"/>
        <v>0</v>
      </c>
      <c r="GR125" s="48">
        <f t="shared" si="223"/>
        <v>0</v>
      </c>
      <c r="GS125" s="48">
        <f t="shared" si="223"/>
        <v>0</v>
      </c>
      <c r="GT125" s="48">
        <f t="shared" si="223"/>
        <v>0</v>
      </c>
      <c r="GU125" s="48">
        <f t="shared" si="223"/>
        <v>1</v>
      </c>
      <c r="GV125" s="48">
        <f t="shared" si="223"/>
        <v>0</v>
      </c>
      <c r="GW125" s="48">
        <f t="shared" si="223"/>
        <v>0</v>
      </c>
      <c r="GX125" s="48">
        <f t="shared" si="223"/>
        <v>0</v>
      </c>
      <c r="GY125" s="48">
        <f t="shared" si="223"/>
        <v>0</v>
      </c>
      <c r="GZ125" s="48">
        <f t="shared" si="224"/>
        <v>0</v>
      </c>
      <c r="HA125" s="48">
        <f t="shared" si="224"/>
        <v>0</v>
      </c>
      <c r="HB125" s="48">
        <f t="shared" si="224"/>
        <v>0</v>
      </c>
      <c r="HC125" s="48">
        <f t="shared" si="224"/>
        <v>0</v>
      </c>
      <c r="HD125" s="48">
        <f t="shared" si="224"/>
        <v>0</v>
      </c>
      <c r="HE125" s="48">
        <f t="shared" si="224"/>
        <v>0</v>
      </c>
      <c r="HF125" s="48">
        <f t="shared" si="224"/>
        <v>0</v>
      </c>
      <c r="HG125" s="48">
        <f t="shared" si="224"/>
        <v>0</v>
      </c>
      <c r="HH125" s="48">
        <f t="shared" si="224"/>
        <v>0</v>
      </c>
      <c r="HI125" s="48">
        <f t="shared" si="224"/>
        <v>0</v>
      </c>
      <c r="HJ125" s="48">
        <f t="shared" si="225"/>
        <v>0</v>
      </c>
      <c r="HK125" s="48">
        <f t="shared" si="225"/>
        <v>0</v>
      </c>
      <c r="HL125" s="48">
        <f t="shared" si="225"/>
        <v>0</v>
      </c>
      <c r="HM125" s="48">
        <f t="shared" si="225"/>
        <v>0</v>
      </c>
      <c r="HN125" s="48">
        <f t="shared" si="225"/>
        <v>0</v>
      </c>
      <c r="HO125" s="48">
        <f t="shared" si="225"/>
        <v>0</v>
      </c>
      <c r="HP125" s="48">
        <f t="shared" si="225"/>
        <v>0</v>
      </c>
      <c r="HQ125" s="48">
        <f t="shared" si="225"/>
        <v>0</v>
      </c>
      <c r="HR125" s="48">
        <f t="shared" si="225"/>
        <v>0</v>
      </c>
      <c r="HS125" s="48">
        <f t="shared" si="225"/>
        <v>0</v>
      </c>
      <c r="HT125" s="48">
        <f t="shared" si="226"/>
        <v>0</v>
      </c>
      <c r="HU125" s="48">
        <f t="shared" si="226"/>
        <v>0</v>
      </c>
      <c r="HV125" s="48">
        <f t="shared" si="226"/>
        <v>0</v>
      </c>
      <c r="HW125" s="48">
        <f t="shared" si="226"/>
        <v>0</v>
      </c>
      <c r="HX125" s="48">
        <f t="shared" si="226"/>
        <v>0</v>
      </c>
      <c r="HY125" s="48">
        <f t="shared" si="226"/>
        <v>0</v>
      </c>
      <c r="HZ125" s="48">
        <f t="shared" si="226"/>
        <v>0</v>
      </c>
      <c r="IA125" s="48">
        <f t="shared" si="226"/>
        <v>0</v>
      </c>
      <c r="IB125" s="48">
        <f t="shared" si="226"/>
        <v>0</v>
      </c>
      <c r="IC125" s="48">
        <f t="shared" si="226"/>
        <v>0</v>
      </c>
      <c r="ID125" s="48">
        <f t="shared" si="227"/>
        <v>0</v>
      </c>
      <c r="IE125" s="48">
        <f t="shared" si="227"/>
        <v>0</v>
      </c>
      <c r="IF125" s="48">
        <f t="shared" si="227"/>
        <v>0</v>
      </c>
      <c r="IG125" s="48">
        <f t="shared" si="227"/>
        <v>0</v>
      </c>
      <c r="IH125" s="48">
        <f t="shared" si="227"/>
        <v>0</v>
      </c>
      <c r="II125" s="48">
        <f t="shared" si="227"/>
        <v>0</v>
      </c>
      <c r="IJ125" s="48">
        <f t="shared" si="227"/>
        <v>0</v>
      </c>
      <c r="IK125" s="48">
        <f t="shared" si="227"/>
        <v>0</v>
      </c>
      <c r="IL125" s="48">
        <f t="shared" si="227"/>
        <v>0</v>
      </c>
      <c r="IM125" s="48">
        <f t="shared" si="227"/>
        <v>0</v>
      </c>
      <c r="IN125" s="48">
        <f t="shared" si="220"/>
        <v>0</v>
      </c>
      <c r="IO125" s="48">
        <f t="shared" si="220"/>
        <v>0</v>
      </c>
      <c r="IP125" s="48">
        <f t="shared" si="220"/>
        <v>0</v>
      </c>
      <c r="IQ125" s="48">
        <f t="shared" si="220"/>
        <v>0</v>
      </c>
      <c r="IR125" s="48">
        <f t="shared" si="220"/>
        <v>0</v>
      </c>
      <c r="IS125" s="48">
        <f t="shared" si="220"/>
        <v>0</v>
      </c>
      <c r="IT125" s="48">
        <f t="shared" si="220"/>
        <v>1</v>
      </c>
      <c r="IU125" s="48">
        <f t="shared" si="220"/>
        <v>0</v>
      </c>
      <c r="IV125" s="48">
        <f t="shared" si="220"/>
        <v>1</v>
      </c>
      <c r="IW125" s="48">
        <f t="shared" si="220"/>
        <v>1</v>
      </c>
      <c r="IX125" s="48">
        <f t="shared" si="220"/>
        <v>1</v>
      </c>
      <c r="IY125" s="48">
        <f t="shared" si="220"/>
        <v>0</v>
      </c>
    </row>
    <row r="126" spans="1:377" s="12" customFormat="1" ht="36.75" customHeight="1" x14ac:dyDescent="0.55000000000000004">
      <c r="A126" s="32" t="s">
        <v>56</v>
      </c>
      <c r="B126" s="33">
        <v>46159</v>
      </c>
      <c r="C126" s="33"/>
      <c r="D126" s="313"/>
      <c r="E126" s="463"/>
      <c r="F126" s="463"/>
      <c r="G126" s="463"/>
      <c r="H126" s="463"/>
      <c r="I126" s="464"/>
      <c r="J126" s="464"/>
      <c r="K126" s="464"/>
      <c r="L126" s="464"/>
      <c r="M126" s="464"/>
      <c r="N126" s="464"/>
      <c r="O126" s="464"/>
      <c r="P126" s="464"/>
      <c r="Q126" s="464"/>
      <c r="R126" s="464"/>
      <c r="S126" s="464"/>
      <c r="T126" s="464"/>
      <c r="U126" s="464"/>
      <c r="V126" s="464"/>
      <c r="W126" s="464"/>
      <c r="X126" s="464"/>
      <c r="Y126" s="464"/>
      <c r="Z126" s="329"/>
      <c r="AA126" s="606"/>
      <c r="AB126" s="606"/>
      <c r="AC126" s="606"/>
      <c r="AD126" s="606"/>
      <c r="AE126" s="606"/>
      <c r="AF126" s="606"/>
      <c r="AG126" s="606"/>
      <c r="AH126" s="606"/>
      <c r="AI126" s="354"/>
      <c r="AJ126" s="778"/>
      <c r="AK126" s="779"/>
      <c r="AL126" s="471"/>
      <c r="AM126" s="471"/>
      <c r="AN126" s="471"/>
      <c r="AO126" s="471"/>
      <c r="AP126" s="471"/>
      <c r="AQ126" s="471"/>
      <c r="AR126" s="471"/>
      <c r="AS126" s="471"/>
      <c r="AT126" s="471"/>
      <c r="AU126" s="471"/>
      <c r="AV126" s="471"/>
      <c r="AW126" s="471"/>
      <c r="AX126" s="471"/>
      <c r="AY126" s="471"/>
      <c r="AZ126" s="471"/>
      <c r="BA126" s="471"/>
      <c r="BB126" s="471"/>
      <c r="BC126" s="471"/>
      <c r="BD126" s="471"/>
      <c r="BE126" s="471"/>
      <c r="BF126" s="471"/>
      <c r="BG126" s="471"/>
      <c r="BH126" s="471"/>
      <c r="BI126" s="471"/>
      <c r="BJ126" s="471"/>
      <c r="BK126" s="471"/>
      <c r="BL126" s="471"/>
      <c r="BM126" s="471"/>
      <c r="BN126" s="471"/>
      <c r="BO126" s="471"/>
      <c r="BP126" s="471"/>
      <c r="BQ126" s="471"/>
      <c r="BR126" s="471"/>
      <c r="BS126" s="471"/>
      <c r="BT126" s="471"/>
      <c r="BU126" s="471"/>
      <c r="BV126" s="471"/>
      <c r="BW126" s="471"/>
      <c r="BX126" s="471"/>
      <c r="BY126" s="372"/>
      <c r="BZ126" s="477"/>
      <c r="CA126" s="477"/>
      <c r="CB126" s="477"/>
      <c r="CC126" s="477"/>
      <c r="CD126" s="477"/>
      <c r="CE126" s="477"/>
      <c r="CF126" s="477"/>
      <c r="CG126" s="477"/>
      <c r="CH126" s="477"/>
      <c r="CI126" s="477"/>
      <c r="CJ126" s="477"/>
      <c r="CK126" s="477"/>
      <c r="CL126" s="477"/>
      <c r="CM126" s="477"/>
      <c r="CN126" s="477"/>
      <c r="CO126" s="477"/>
      <c r="CP126" s="477"/>
      <c r="CQ126" s="477"/>
      <c r="CR126" s="477"/>
      <c r="CS126" s="477"/>
      <c r="CT126" s="477"/>
      <c r="CU126" s="477"/>
      <c r="CV126" s="477"/>
      <c r="CW126" s="477"/>
      <c r="CX126" s="477"/>
      <c r="CY126" s="394"/>
      <c r="CZ126" s="477"/>
      <c r="DA126" s="477"/>
      <c r="DB126" s="477"/>
      <c r="DC126" s="477"/>
      <c r="DD126" s="477"/>
      <c r="DE126" s="477"/>
      <c r="DF126" s="477"/>
      <c r="DG126" s="477"/>
      <c r="DH126" s="477"/>
      <c r="DI126" s="477"/>
      <c r="DJ126" s="477"/>
      <c r="DK126" s="477"/>
      <c r="DL126" s="477"/>
      <c r="DM126" s="477"/>
      <c r="DN126" s="477"/>
      <c r="DO126" s="477"/>
      <c r="DP126" s="394"/>
      <c r="DQ126" s="480"/>
      <c r="DR126" s="481"/>
      <c r="DS126" s="481"/>
      <c r="DT126" s="481"/>
      <c r="DU126" s="481"/>
      <c r="DV126" s="482"/>
      <c r="DW126" s="480"/>
      <c r="DX126" s="481"/>
      <c r="DY126" s="481"/>
      <c r="DZ126" s="481"/>
      <c r="EA126" s="481"/>
      <c r="EB126" s="482"/>
      <c r="EC126" s="480"/>
      <c r="ED126" s="481"/>
      <c r="EE126" s="481"/>
      <c r="EF126" s="481"/>
      <c r="EG126" s="481"/>
      <c r="EH126" s="482"/>
      <c r="EI126" s="480"/>
      <c r="EJ126" s="481"/>
      <c r="EK126" s="481"/>
      <c r="EL126" s="483"/>
      <c r="EM126" s="483"/>
      <c r="EN126" s="484"/>
      <c r="EO126" s="394"/>
      <c r="EP126" s="477"/>
      <c r="EQ126" s="477"/>
      <c r="ER126" s="477"/>
      <c r="ES126" s="477"/>
      <c r="ET126" s="477"/>
      <c r="EU126" s="477"/>
      <c r="EV126" s="491"/>
      <c r="EW126" s="491"/>
      <c r="EX126" s="491"/>
      <c r="EY126" s="491"/>
      <c r="EZ126" s="491"/>
      <c r="FA126" s="679"/>
      <c r="FB126" s="494"/>
      <c r="FC126" s="494"/>
      <c r="FD126" s="494"/>
      <c r="FE126" s="494"/>
      <c r="FF126" s="494"/>
      <c r="FG126" s="495"/>
      <c r="FH126" s="496"/>
      <c r="FI126" s="496"/>
      <c r="FJ126" s="496"/>
      <c r="FK126" s="496"/>
      <c r="FL126" s="496"/>
      <c r="FM126" s="496"/>
      <c r="FN126" s="496"/>
      <c r="FO126" s="496"/>
      <c r="FP126" s="496"/>
      <c r="FQ126" s="508"/>
      <c r="FR126" s="497"/>
      <c r="FS126" s="469"/>
      <c r="FT126" s="412"/>
      <c r="FU126" s="47"/>
      <c r="FV126" s="48">
        <f t="shared" si="221"/>
        <v>0</v>
      </c>
      <c r="FW126" s="48">
        <f t="shared" si="221"/>
        <v>0</v>
      </c>
      <c r="FX126" s="48">
        <f t="shared" si="221"/>
        <v>0</v>
      </c>
      <c r="FY126" s="48">
        <f t="shared" si="221"/>
        <v>0</v>
      </c>
      <c r="FZ126" s="48">
        <f t="shared" si="221"/>
        <v>0</v>
      </c>
      <c r="GA126" s="48">
        <f t="shared" si="221"/>
        <v>0</v>
      </c>
      <c r="GB126" s="48">
        <f t="shared" si="221"/>
        <v>0</v>
      </c>
      <c r="GC126" s="48">
        <f t="shared" si="221"/>
        <v>0</v>
      </c>
      <c r="GD126" s="48">
        <f t="shared" si="221"/>
        <v>0</v>
      </c>
      <c r="GE126" s="48">
        <f t="shared" si="221"/>
        <v>0</v>
      </c>
      <c r="GF126" s="48">
        <f t="shared" si="222"/>
        <v>0</v>
      </c>
      <c r="GG126" s="48">
        <f t="shared" si="222"/>
        <v>0</v>
      </c>
      <c r="GH126" s="48">
        <f t="shared" si="222"/>
        <v>0</v>
      </c>
      <c r="GI126" s="48">
        <f t="shared" si="222"/>
        <v>0</v>
      </c>
      <c r="GJ126" s="48">
        <f t="shared" si="222"/>
        <v>0</v>
      </c>
      <c r="GK126" s="48">
        <f t="shared" si="222"/>
        <v>0</v>
      </c>
      <c r="GL126" s="48">
        <f t="shared" si="222"/>
        <v>0</v>
      </c>
      <c r="GM126" s="48">
        <f t="shared" si="222"/>
        <v>0</v>
      </c>
      <c r="GN126" s="48">
        <f t="shared" si="222"/>
        <v>0</v>
      </c>
      <c r="GO126" s="48">
        <f t="shared" si="222"/>
        <v>0</v>
      </c>
      <c r="GP126" s="48">
        <f t="shared" si="223"/>
        <v>0</v>
      </c>
      <c r="GQ126" s="48">
        <f t="shared" si="223"/>
        <v>0</v>
      </c>
      <c r="GR126" s="48">
        <f t="shared" si="223"/>
        <v>0</v>
      </c>
      <c r="GS126" s="48">
        <f t="shared" si="223"/>
        <v>0</v>
      </c>
      <c r="GT126" s="48">
        <f t="shared" si="223"/>
        <v>0</v>
      </c>
      <c r="GU126" s="48">
        <f t="shared" si="223"/>
        <v>0</v>
      </c>
      <c r="GV126" s="48">
        <f t="shared" si="223"/>
        <v>0</v>
      </c>
      <c r="GW126" s="48">
        <f t="shared" si="223"/>
        <v>0</v>
      </c>
      <c r="GX126" s="48">
        <f t="shared" si="223"/>
        <v>0</v>
      </c>
      <c r="GY126" s="48">
        <f t="shared" si="223"/>
        <v>0</v>
      </c>
      <c r="GZ126" s="48">
        <f t="shared" si="224"/>
        <v>0</v>
      </c>
      <c r="HA126" s="48">
        <f t="shared" si="224"/>
        <v>0</v>
      </c>
      <c r="HB126" s="48">
        <f t="shared" si="224"/>
        <v>0</v>
      </c>
      <c r="HC126" s="48">
        <f t="shared" si="224"/>
        <v>0</v>
      </c>
      <c r="HD126" s="48">
        <f t="shared" si="224"/>
        <v>0</v>
      </c>
      <c r="HE126" s="48">
        <f t="shared" si="224"/>
        <v>0</v>
      </c>
      <c r="HF126" s="48">
        <f t="shared" si="224"/>
        <v>0</v>
      </c>
      <c r="HG126" s="48">
        <f t="shared" si="224"/>
        <v>0</v>
      </c>
      <c r="HH126" s="48">
        <f t="shared" si="224"/>
        <v>0</v>
      </c>
      <c r="HI126" s="48">
        <f t="shared" si="224"/>
        <v>0</v>
      </c>
      <c r="HJ126" s="48">
        <f t="shared" si="225"/>
        <v>0</v>
      </c>
      <c r="HK126" s="48">
        <f t="shared" si="225"/>
        <v>0</v>
      </c>
      <c r="HL126" s="48">
        <f t="shared" si="225"/>
        <v>0</v>
      </c>
      <c r="HM126" s="48">
        <f t="shared" si="225"/>
        <v>0</v>
      </c>
      <c r="HN126" s="48">
        <f t="shared" si="225"/>
        <v>0</v>
      </c>
      <c r="HO126" s="48">
        <f t="shared" si="225"/>
        <v>0</v>
      </c>
      <c r="HP126" s="48">
        <f t="shared" si="225"/>
        <v>0</v>
      </c>
      <c r="HQ126" s="48">
        <f t="shared" si="225"/>
        <v>0</v>
      </c>
      <c r="HR126" s="48">
        <f t="shared" si="225"/>
        <v>0</v>
      </c>
      <c r="HS126" s="48">
        <f t="shared" si="225"/>
        <v>0</v>
      </c>
      <c r="HT126" s="48">
        <f t="shared" si="226"/>
        <v>0</v>
      </c>
      <c r="HU126" s="48">
        <f t="shared" si="226"/>
        <v>0</v>
      </c>
      <c r="HV126" s="48">
        <f t="shared" si="226"/>
        <v>0</v>
      </c>
      <c r="HW126" s="48">
        <f t="shared" si="226"/>
        <v>0</v>
      </c>
      <c r="HX126" s="48">
        <f t="shared" si="226"/>
        <v>0</v>
      </c>
      <c r="HY126" s="48">
        <f t="shared" si="226"/>
        <v>0</v>
      </c>
      <c r="HZ126" s="48">
        <f t="shared" si="226"/>
        <v>0</v>
      </c>
      <c r="IA126" s="48">
        <f t="shared" si="226"/>
        <v>0</v>
      </c>
      <c r="IB126" s="48">
        <f t="shared" si="226"/>
        <v>0</v>
      </c>
      <c r="IC126" s="48">
        <f t="shared" si="226"/>
        <v>0</v>
      </c>
      <c r="ID126" s="48">
        <f t="shared" si="227"/>
        <v>0</v>
      </c>
      <c r="IE126" s="48">
        <f t="shared" si="227"/>
        <v>0</v>
      </c>
      <c r="IF126" s="48">
        <f t="shared" si="227"/>
        <v>0</v>
      </c>
      <c r="IG126" s="48">
        <f t="shared" si="227"/>
        <v>0</v>
      </c>
      <c r="IH126" s="48">
        <f t="shared" si="227"/>
        <v>0</v>
      </c>
      <c r="II126" s="48">
        <f t="shared" si="227"/>
        <v>0</v>
      </c>
      <c r="IJ126" s="48">
        <f t="shared" si="227"/>
        <v>0</v>
      </c>
      <c r="IK126" s="48">
        <f t="shared" si="227"/>
        <v>0</v>
      </c>
      <c r="IL126" s="48">
        <f t="shared" si="227"/>
        <v>0</v>
      </c>
      <c r="IM126" s="48">
        <f t="shared" si="227"/>
        <v>0</v>
      </c>
      <c r="IN126" s="48">
        <f t="shared" si="220"/>
        <v>0</v>
      </c>
      <c r="IO126" s="48">
        <f t="shared" si="220"/>
        <v>0</v>
      </c>
      <c r="IP126" s="48">
        <f t="shared" si="220"/>
        <v>0</v>
      </c>
      <c r="IQ126" s="48">
        <f t="shared" si="220"/>
        <v>0</v>
      </c>
      <c r="IR126" s="48">
        <f t="shared" si="220"/>
        <v>0</v>
      </c>
      <c r="IS126" s="48">
        <f t="shared" si="220"/>
        <v>0</v>
      </c>
      <c r="IT126" s="48">
        <f t="shared" si="220"/>
        <v>0</v>
      </c>
      <c r="IU126" s="48">
        <f t="shared" si="220"/>
        <v>0</v>
      </c>
      <c r="IV126" s="48">
        <f t="shared" si="220"/>
        <v>0</v>
      </c>
      <c r="IW126" s="48">
        <f t="shared" si="220"/>
        <v>0</v>
      </c>
      <c r="IX126" s="48">
        <f t="shared" si="220"/>
        <v>0</v>
      </c>
      <c r="IY126" s="48">
        <f t="shared" si="220"/>
        <v>0</v>
      </c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/>
      <c r="NE126" s="11"/>
      <c r="NF126" s="11"/>
      <c r="NG126" s="11"/>
      <c r="NH126" s="11"/>
      <c r="NI126" s="11"/>
      <c r="NJ126" s="11"/>
      <c r="NK126" s="11"/>
      <c r="NL126" s="11"/>
      <c r="NM126" s="11"/>
    </row>
    <row r="127" spans="1:377" s="11" customFormat="1" ht="36.6" customHeight="1" x14ac:dyDescent="0.55000000000000004">
      <c r="A127" s="32" t="s">
        <v>48</v>
      </c>
      <c r="B127" s="33">
        <v>46160</v>
      </c>
      <c r="C127" s="33"/>
      <c r="D127" s="313"/>
      <c r="E127" s="463"/>
      <c r="F127" s="463"/>
      <c r="G127" s="463"/>
      <c r="H127" s="463"/>
      <c r="I127" s="464"/>
      <c r="J127" s="464"/>
      <c r="K127" s="464"/>
      <c r="L127" s="464"/>
      <c r="M127" s="464"/>
      <c r="N127" s="464"/>
      <c r="O127" s="464"/>
      <c r="P127" s="464"/>
      <c r="Q127" s="464"/>
      <c r="R127" s="464"/>
      <c r="S127" s="464"/>
      <c r="T127" s="464"/>
      <c r="U127" s="464"/>
      <c r="V127" s="464"/>
      <c r="W127" s="464"/>
      <c r="X127" s="464"/>
      <c r="Y127" s="464"/>
      <c r="Z127" s="329"/>
      <c r="AA127" s="586"/>
      <c r="AB127" s="586"/>
      <c r="AC127" s="586"/>
      <c r="AD127" s="586"/>
      <c r="AE127" s="586"/>
      <c r="AF127" s="586"/>
      <c r="AG127" s="586"/>
      <c r="AH127" s="586"/>
      <c r="AI127" s="354"/>
      <c r="AJ127" s="469"/>
      <c r="AK127" s="470"/>
      <c r="AL127" s="471"/>
      <c r="AM127" s="471"/>
      <c r="AN127" s="471"/>
      <c r="AO127" s="471"/>
      <c r="AP127" s="471"/>
      <c r="AQ127" s="471"/>
      <c r="AR127" s="471"/>
      <c r="AS127" s="471"/>
      <c r="AT127" s="471"/>
      <c r="AU127" s="471"/>
      <c r="AV127" s="471"/>
      <c r="AW127" s="471"/>
      <c r="AX127" s="471"/>
      <c r="AY127" s="471"/>
      <c r="AZ127" s="471"/>
      <c r="BA127" s="471"/>
      <c r="BB127" s="471"/>
      <c r="BC127" s="471"/>
      <c r="BD127" s="471"/>
      <c r="BE127" s="471"/>
      <c r="BF127" s="471"/>
      <c r="BG127" s="471"/>
      <c r="BH127" s="471"/>
      <c r="BI127" s="471"/>
      <c r="BJ127" s="471"/>
      <c r="BK127" s="471"/>
      <c r="BL127" s="471"/>
      <c r="BM127" s="471"/>
      <c r="BN127" s="471"/>
      <c r="BO127" s="471"/>
      <c r="BP127" s="471"/>
      <c r="BQ127" s="471"/>
      <c r="BR127" s="471"/>
      <c r="BS127" s="471"/>
      <c r="BT127" s="471"/>
      <c r="BU127" s="471"/>
      <c r="BV127" s="471"/>
      <c r="BW127" s="471"/>
      <c r="BX127" s="471"/>
      <c r="BY127" s="372"/>
      <c r="BZ127" s="477"/>
      <c r="CA127" s="477"/>
      <c r="CB127" s="477"/>
      <c r="CC127" s="477"/>
      <c r="CD127" s="477"/>
      <c r="CE127" s="477"/>
      <c r="CF127" s="477"/>
      <c r="CG127" s="477"/>
      <c r="CH127" s="477"/>
      <c r="CI127" s="477"/>
      <c r="CJ127" s="477"/>
      <c r="CK127" s="477"/>
      <c r="CL127" s="477"/>
      <c r="CM127" s="477"/>
      <c r="CN127" s="477"/>
      <c r="CO127" s="477"/>
      <c r="CP127" s="477"/>
      <c r="CQ127" s="477"/>
      <c r="CR127" s="477"/>
      <c r="CS127" s="477"/>
      <c r="CT127" s="477"/>
      <c r="CU127" s="477"/>
      <c r="CV127" s="477"/>
      <c r="CW127" s="477"/>
      <c r="CX127" s="477"/>
      <c r="CY127" s="394"/>
      <c r="CZ127" s="477"/>
      <c r="DA127" s="477"/>
      <c r="DB127" s="477"/>
      <c r="DC127" s="477"/>
      <c r="DD127" s="477"/>
      <c r="DE127" s="477"/>
      <c r="DF127" s="477"/>
      <c r="DG127" s="477"/>
      <c r="DH127" s="477"/>
      <c r="DI127" s="477"/>
      <c r="DJ127" s="477"/>
      <c r="DK127" s="477"/>
      <c r="DL127" s="477"/>
      <c r="DM127" s="477"/>
      <c r="DN127" s="477"/>
      <c r="DO127" s="477"/>
      <c r="DP127" s="394"/>
      <c r="DQ127" s="480"/>
      <c r="DR127" s="481"/>
      <c r="DS127" s="481"/>
      <c r="DT127" s="481"/>
      <c r="DU127" s="481"/>
      <c r="DV127" s="482"/>
      <c r="DW127" s="480"/>
      <c r="DX127" s="481"/>
      <c r="DY127" s="481"/>
      <c r="DZ127" s="481"/>
      <c r="EA127" s="481"/>
      <c r="EB127" s="482"/>
      <c r="EC127" s="480"/>
      <c r="ED127" s="481"/>
      <c r="EE127" s="481"/>
      <c r="EF127" s="481"/>
      <c r="EG127" s="481"/>
      <c r="EH127" s="482"/>
      <c r="EI127" s="480"/>
      <c r="EJ127" s="481"/>
      <c r="EK127" s="481"/>
      <c r="EL127" s="483"/>
      <c r="EM127" s="483"/>
      <c r="EN127" s="484"/>
      <c r="EO127" s="394"/>
      <c r="EP127" s="477"/>
      <c r="EQ127" s="477"/>
      <c r="ER127" s="477"/>
      <c r="ES127" s="477"/>
      <c r="ET127" s="477"/>
      <c r="EU127" s="477"/>
      <c r="EV127" s="491"/>
      <c r="EW127" s="491"/>
      <c r="EX127" s="491"/>
      <c r="EY127" s="491"/>
      <c r="EZ127" s="491"/>
      <c r="FA127" s="679"/>
      <c r="FB127" s="494"/>
      <c r="FC127" s="494"/>
      <c r="FD127" s="494"/>
      <c r="FE127" s="494"/>
      <c r="FF127" s="494"/>
      <c r="FG127" s="495"/>
      <c r="FH127" s="496"/>
      <c r="FI127" s="496"/>
      <c r="FJ127" s="496"/>
      <c r="FK127" s="496"/>
      <c r="FL127" s="496"/>
      <c r="FM127" s="496"/>
      <c r="FN127" s="496"/>
      <c r="FO127" s="496"/>
      <c r="FP127" s="496"/>
      <c r="FQ127" s="508"/>
      <c r="FR127" s="497"/>
      <c r="FS127" s="469"/>
      <c r="FT127" s="412"/>
      <c r="FU127" s="47"/>
      <c r="FV127" s="48">
        <f t="shared" si="221"/>
        <v>0</v>
      </c>
      <c r="FW127" s="48">
        <f t="shared" si="221"/>
        <v>0</v>
      </c>
      <c r="FX127" s="48">
        <f t="shared" si="221"/>
        <v>0</v>
      </c>
      <c r="FY127" s="48">
        <f t="shared" si="221"/>
        <v>0</v>
      </c>
      <c r="FZ127" s="48">
        <f t="shared" si="221"/>
        <v>0</v>
      </c>
      <c r="GA127" s="48">
        <f t="shared" si="221"/>
        <v>0</v>
      </c>
      <c r="GB127" s="48">
        <f t="shared" si="221"/>
        <v>0</v>
      </c>
      <c r="GC127" s="48">
        <f t="shared" si="221"/>
        <v>0</v>
      </c>
      <c r="GD127" s="48">
        <f t="shared" si="221"/>
        <v>0</v>
      </c>
      <c r="GE127" s="48">
        <f t="shared" si="221"/>
        <v>0</v>
      </c>
      <c r="GF127" s="48">
        <f t="shared" si="222"/>
        <v>0</v>
      </c>
      <c r="GG127" s="48">
        <f t="shared" si="222"/>
        <v>0</v>
      </c>
      <c r="GH127" s="48">
        <f t="shared" si="222"/>
        <v>0</v>
      </c>
      <c r="GI127" s="48">
        <f t="shared" si="222"/>
        <v>0</v>
      </c>
      <c r="GJ127" s="48">
        <f t="shared" si="222"/>
        <v>0</v>
      </c>
      <c r="GK127" s="48">
        <f t="shared" si="222"/>
        <v>0</v>
      </c>
      <c r="GL127" s="48">
        <f t="shared" si="222"/>
        <v>0</v>
      </c>
      <c r="GM127" s="48">
        <f t="shared" si="222"/>
        <v>0</v>
      </c>
      <c r="GN127" s="48">
        <f t="shared" si="222"/>
        <v>0</v>
      </c>
      <c r="GO127" s="48">
        <f t="shared" si="222"/>
        <v>0</v>
      </c>
      <c r="GP127" s="48">
        <f t="shared" si="223"/>
        <v>0</v>
      </c>
      <c r="GQ127" s="48">
        <f t="shared" si="223"/>
        <v>0</v>
      </c>
      <c r="GR127" s="48">
        <f t="shared" si="223"/>
        <v>0</v>
      </c>
      <c r="GS127" s="48">
        <f t="shared" si="223"/>
        <v>0</v>
      </c>
      <c r="GT127" s="48">
        <f t="shared" si="223"/>
        <v>0</v>
      </c>
      <c r="GU127" s="48">
        <f t="shared" si="223"/>
        <v>0</v>
      </c>
      <c r="GV127" s="48">
        <f t="shared" si="223"/>
        <v>0</v>
      </c>
      <c r="GW127" s="48">
        <f t="shared" si="223"/>
        <v>0</v>
      </c>
      <c r="GX127" s="48">
        <f t="shared" si="223"/>
        <v>0</v>
      </c>
      <c r="GY127" s="48">
        <f t="shared" si="223"/>
        <v>0</v>
      </c>
      <c r="GZ127" s="48">
        <f t="shared" si="224"/>
        <v>0</v>
      </c>
      <c r="HA127" s="48">
        <f t="shared" si="224"/>
        <v>0</v>
      </c>
      <c r="HB127" s="48">
        <f t="shared" si="224"/>
        <v>0</v>
      </c>
      <c r="HC127" s="48">
        <f t="shared" si="224"/>
        <v>0</v>
      </c>
      <c r="HD127" s="48">
        <f t="shared" si="224"/>
        <v>0</v>
      </c>
      <c r="HE127" s="48">
        <f t="shared" si="224"/>
        <v>0</v>
      </c>
      <c r="HF127" s="48">
        <f t="shared" si="224"/>
        <v>0</v>
      </c>
      <c r="HG127" s="48">
        <f t="shared" si="224"/>
        <v>0</v>
      </c>
      <c r="HH127" s="48">
        <f t="shared" si="224"/>
        <v>0</v>
      </c>
      <c r="HI127" s="48">
        <f t="shared" si="224"/>
        <v>0</v>
      </c>
      <c r="HJ127" s="48">
        <f t="shared" si="225"/>
        <v>0</v>
      </c>
      <c r="HK127" s="48">
        <f t="shared" si="225"/>
        <v>0</v>
      </c>
      <c r="HL127" s="48">
        <f t="shared" si="225"/>
        <v>0</v>
      </c>
      <c r="HM127" s="48">
        <f t="shared" si="225"/>
        <v>0</v>
      </c>
      <c r="HN127" s="48">
        <f t="shared" si="225"/>
        <v>0</v>
      </c>
      <c r="HO127" s="48">
        <f t="shared" si="225"/>
        <v>0</v>
      </c>
      <c r="HP127" s="48">
        <f t="shared" si="225"/>
        <v>0</v>
      </c>
      <c r="HQ127" s="48">
        <f t="shared" si="225"/>
        <v>0</v>
      </c>
      <c r="HR127" s="48">
        <f t="shared" si="225"/>
        <v>0</v>
      </c>
      <c r="HS127" s="48">
        <f t="shared" si="225"/>
        <v>0</v>
      </c>
      <c r="HT127" s="48">
        <f t="shared" si="226"/>
        <v>0</v>
      </c>
      <c r="HU127" s="48">
        <f t="shared" si="226"/>
        <v>0</v>
      </c>
      <c r="HV127" s="48">
        <f t="shared" si="226"/>
        <v>0</v>
      </c>
      <c r="HW127" s="48">
        <f t="shared" si="226"/>
        <v>0</v>
      </c>
      <c r="HX127" s="48">
        <f t="shared" si="226"/>
        <v>0</v>
      </c>
      <c r="HY127" s="48">
        <f t="shared" si="226"/>
        <v>0</v>
      </c>
      <c r="HZ127" s="48">
        <f t="shared" si="226"/>
        <v>0</v>
      </c>
      <c r="IA127" s="48">
        <f t="shared" si="226"/>
        <v>0</v>
      </c>
      <c r="IB127" s="48">
        <f t="shared" si="226"/>
        <v>0</v>
      </c>
      <c r="IC127" s="48">
        <f t="shared" si="226"/>
        <v>0</v>
      </c>
      <c r="ID127" s="48">
        <f t="shared" si="227"/>
        <v>0</v>
      </c>
      <c r="IE127" s="48">
        <f t="shared" si="227"/>
        <v>0</v>
      </c>
      <c r="IF127" s="48">
        <f t="shared" si="227"/>
        <v>0</v>
      </c>
      <c r="IG127" s="48">
        <f t="shared" si="227"/>
        <v>0</v>
      </c>
      <c r="IH127" s="48">
        <f t="shared" si="227"/>
        <v>0</v>
      </c>
      <c r="II127" s="48">
        <f t="shared" si="227"/>
        <v>0</v>
      </c>
      <c r="IJ127" s="48">
        <f t="shared" si="227"/>
        <v>0</v>
      </c>
      <c r="IK127" s="48">
        <f t="shared" si="227"/>
        <v>0</v>
      </c>
      <c r="IL127" s="48">
        <f t="shared" si="227"/>
        <v>0</v>
      </c>
      <c r="IM127" s="48">
        <f t="shared" si="227"/>
        <v>0</v>
      </c>
      <c r="IN127" s="48">
        <f t="shared" si="220"/>
        <v>0</v>
      </c>
      <c r="IO127" s="48">
        <f t="shared" si="220"/>
        <v>0</v>
      </c>
      <c r="IP127" s="48">
        <f t="shared" si="220"/>
        <v>0</v>
      </c>
      <c r="IQ127" s="48">
        <f t="shared" si="220"/>
        <v>0</v>
      </c>
      <c r="IR127" s="48">
        <f t="shared" si="220"/>
        <v>0</v>
      </c>
      <c r="IS127" s="48">
        <f t="shared" si="220"/>
        <v>0</v>
      </c>
      <c r="IT127" s="48">
        <f t="shared" si="220"/>
        <v>0</v>
      </c>
      <c r="IU127" s="48">
        <f t="shared" si="220"/>
        <v>0</v>
      </c>
      <c r="IV127" s="48">
        <f t="shared" si="220"/>
        <v>0</v>
      </c>
      <c r="IW127" s="48">
        <f t="shared" si="220"/>
        <v>0</v>
      </c>
      <c r="IX127" s="48">
        <f t="shared" si="220"/>
        <v>0</v>
      </c>
      <c r="IY127" s="48">
        <f t="shared" si="220"/>
        <v>0</v>
      </c>
    </row>
    <row r="128" spans="1:377" s="12" customFormat="1" ht="36" customHeight="1" x14ac:dyDescent="0.55000000000000004">
      <c r="A128" s="32" t="s">
        <v>51</v>
      </c>
      <c r="B128" s="33">
        <v>46161</v>
      </c>
      <c r="C128" s="33"/>
      <c r="D128" s="313"/>
      <c r="E128" s="461"/>
      <c r="F128" s="461"/>
      <c r="G128" s="461"/>
      <c r="H128" s="461"/>
      <c r="I128" s="462"/>
      <c r="J128" s="462"/>
      <c r="K128" s="462"/>
      <c r="L128" s="462"/>
      <c r="M128" s="462"/>
      <c r="N128" s="462"/>
      <c r="O128" s="462"/>
      <c r="P128" s="462"/>
      <c r="Q128" s="462"/>
      <c r="R128" s="462"/>
      <c r="S128" s="462"/>
      <c r="T128" s="462"/>
      <c r="U128" s="462"/>
      <c r="V128" s="462"/>
      <c r="W128" s="462"/>
      <c r="X128" s="462"/>
      <c r="Y128" s="462"/>
      <c r="Z128" s="329"/>
      <c r="AA128" s="586"/>
      <c r="AB128" s="586"/>
      <c r="AC128" s="586"/>
      <c r="AD128" s="586"/>
      <c r="AE128" s="586"/>
      <c r="AF128" s="586"/>
      <c r="AG128" s="586"/>
      <c r="AH128" s="586"/>
      <c r="AI128" s="354"/>
      <c r="AJ128" s="778"/>
      <c r="AK128" s="779"/>
      <c r="AL128" s="471"/>
      <c r="AM128" s="471"/>
      <c r="AN128" s="471"/>
      <c r="AO128" s="471"/>
      <c r="AP128" s="471"/>
      <c r="AQ128" s="471"/>
      <c r="AR128" s="471"/>
      <c r="AS128" s="471"/>
      <c r="AT128" s="471"/>
      <c r="AU128" s="471"/>
      <c r="AV128" s="471"/>
      <c r="AW128" s="471"/>
      <c r="AX128" s="471"/>
      <c r="AY128" s="471"/>
      <c r="AZ128" s="471"/>
      <c r="BA128" s="471"/>
      <c r="BB128" s="471"/>
      <c r="BC128" s="471"/>
      <c r="BD128" s="471"/>
      <c r="BE128" s="471"/>
      <c r="BF128" s="471"/>
      <c r="BG128" s="471"/>
      <c r="BH128" s="471"/>
      <c r="BI128" s="471"/>
      <c r="BJ128" s="471"/>
      <c r="BK128" s="471"/>
      <c r="BL128" s="471"/>
      <c r="BM128" s="471"/>
      <c r="BN128" s="471"/>
      <c r="BO128" s="471"/>
      <c r="BP128" s="471"/>
      <c r="BQ128" s="471"/>
      <c r="BR128" s="471"/>
      <c r="BS128" s="471"/>
      <c r="BT128" s="471"/>
      <c r="BU128" s="471"/>
      <c r="BV128" s="471"/>
      <c r="BW128" s="471"/>
      <c r="BX128" s="471"/>
      <c r="BY128" s="372"/>
      <c r="BZ128" s="476"/>
      <c r="CA128" s="476"/>
      <c r="CB128" s="476"/>
      <c r="CC128" s="476"/>
      <c r="CD128" s="476"/>
      <c r="CE128" s="476"/>
      <c r="CF128" s="476"/>
      <c r="CG128" s="476"/>
      <c r="CH128" s="476"/>
      <c r="CI128" s="476"/>
      <c r="CJ128" s="476"/>
      <c r="CK128" s="476"/>
      <c r="CL128" s="476"/>
      <c r="CM128" s="476"/>
      <c r="CN128" s="476"/>
      <c r="CO128" s="476"/>
      <c r="CP128" s="476"/>
      <c r="CQ128" s="476"/>
      <c r="CR128" s="476"/>
      <c r="CS128" s="476"/>
      <c r="CT128" s="476"/>
      <c r="CU128" s="476"/>
      <c r="CV128" s="476"/>
      <c r="CW128" s="476"/>
      <c r="CX128" s="476"/>
      <c r="CY128" s="400"/>
      <c r="CZ128" s="476"/>
      <c r="DA128" s="476"/>
      <c r="DB128" s="476"/>
      <c r="DC128" s="476"/>
      <c r="DD128" s="476"/>
      <c r="DE128" s="476"/>
      <c r="DF128" s="476"/>
      <c r="DG128" s="476"/>
      <c r="DH128" s="476"/>
      <c r="DI128" s="476"/>
      <c r="DJ128" s="476"/>
      <c r="DK128" s="476"/>
      <c r="DL128" s="476"/>
      <c r="DM128" s="476"/>
      <c r="DN128" s="476"/>
      <c r="DO128" s="476"/>
      <c r="DP128" s="400"/>
      <c r="DQ128" s="480"/>
      <c r="DR128" s="481"/>
      <c r="DS128" s="481"/>
      <c r="DT128" s="481"/>
      <c r="DU128" s="481"/>
      <c r="DV128" s="482"/>
      <c r="DW128" s="480"/>
      <c r="DX128" s="481"/>
      <c r="DY128" s="481"/>
      <c r="DZ128" s="481"/>
      <c r="EA128" s="481"/>
      <c r="EB128" s="482"/>
      <c r="EC128" s="480"/>
      <c r="ED128" s="481"/>
      <c r="EE128" s="481"/>
      <c r="EF128" s="481"/>
      <c r="EG128" s="481"/>
      <c r="EH128" s="482"/>
      <c r="EI128" s="480"/>
      <c r="EJ128" s="481"/>
      <c r="EK128" s="481"/>
      <c r="EL128" s="483"/>
      <c r="EM128" s="483"/>
      <c r="EN128" s="484"/>
      <c r="EO128" s="400"/>
      <c r="EP128" s="686">
        <v>80</v>
      </c>
      <c r="EQ128" s="686">
        <v>37</v>
      </c>
      <c r="ER128" s="686">
        <v>68</v>
      </c>
      <c r="ES128" s="686">
        <v>67</v>
      </c>
      <c r="ET128" s="686">
        <v>61</v>
      </c>
      <c r="EU128" s="440"/>
      <c r="EV128" s="439"/>
      <c r="EW128" s="439"/>
      <c r="EX128" s="439"/>
      <c r="EY128" s="439"/>
      <c r="EZ128" s="439"/>
      <c r="FA128" s="679"/>
      <c r="FB128" s="502"/>
      <c r="FC128" s="502"/>
      <c r="FD128" s="502"/>
      <c r="FE128" s="502"/>
      <c r="FF128" s="502"/>
      <c r="FG128" s="503"/>
      <c r="FH128" s="504"/>
      <c r="FI128" s="504"/>
      <c r="FJ128" s="504"/>
      <c r="FK128" s="504"/>
      <c r="FL128" s="504"/>
      <c r="FM128" s="504"/>
      <c r="FN128" s="504"/>
      <c r="FO128" s="504"/>
      <c r="FP128" s="504"/>
      <c r="FQ128" s="626"/>
      <c r="FR128" s="505"/>
      <c r="FS128" s="469"/>
      <c r="FT128" s="412"/>
      <c r="FU128" s="47"/>
      <c r="FV128" s="48">
        <f t="shared" si="221"/>
        <v>0</v>
      </c>
      <c r="FW128" s="48">
        <f t="shared" si="221"/>
        <v>0</v>
      </c>
      <c r="FX128" s="48">
        <f t="shared" si="221"/>
        <v>0</v>
      </c>
      <c r="FY128" s="48">
        <f t="shared" si="221"/>
        <v>0</v>
      </c>
      <c r="FZ128" s="48">
        <f t="shared" si="221"/>
        <v>0</v>
      </c>
      <c r="GA128" s="48">
        <f t="shared" si="221"/>
        <v>0</v>
      </c>
      <c r="GB128" s="48">
        <f t="shared" si="221"/>
        <v>0</v>
      </c>
      <c r="GC128" s="48">
        <f t="shared" si="221"/>
        <v>0</v>
      </c>
      <c r="GD128" s="48">
        <f t="shared" si="221"/>
        <v>0</v>
      </c>
      <c r="GE128" s="48">
        <f t="shared" si="221"/>
        <v>0</v>
      </c>
      <c r="GF128" s="48">
        <f t="shared" si="222"/>
        <v>0</v>
      </c>
      <c r="GG128" s="48">
        <f t="shared" si="222"/>
        <v>0</v>
      </c>
      <c r="GH128" s="48">
        <f t="shared" si="222"/>
        <v>0</v>
      </c>
      <c r="GI128" s="48">
        <f t="shared" si="222"/>
        <v>0</v>
      </c>
      <c r="GJ128" s="48">
        <f t="shared" si="222"/>
        <v>0</v>
      </c>
      <c r="GK128" s="48">
        <f t="shared" si="222"/>
        <v>0</v>
      </c>
      <c r="GL128" s="48">
        <f t="shared" si="222"/>
        <v>0</v>
      </c>
      <c r="GM128" s="48">
        <f t="shared" si="222"/>
        <v>0</v>
      </c>
      <c r="GN128" s="48">
        <f t="shared" si="222"/>
        <v>0</v>
      </c>
      <c r="GO128" s="48">
        <f t="shared" si="222"/>
        <v>0</v>
      </c>
      <c r="GP128" s="48">
        <f t="shared" si="223"/>
        <v>0</v>
      </c>
      <c r="GQ128" s="48">
        <f t="shared" si="223"/>
        <v>0</v>
      </c>
      <c r="GR128" s="48">
        <f t="shared" si="223"/>
        <v>0</v>
      </c>
      <c r="GS128" s="48">
        <f t="shared" si="223"/>
        <v>0</v>
      </c>
      <c r="GT128" s="48">
        <f t="shared" si="223"/>
        <v>0</v>
      </c>
      <c r="GU128" s="48">
        <f t="shared" si="223"/>
        <v>0</v>
      </c>
      <c r="GV128" s="48">
        <f t="shared" si="223"/>
        <v>0</v>
      </c>
      <c r="GW128" s="48">
        <f t="shared" si="223"/>
        <v>0</v>
      </c>
      <c r="GX128" s="48">
        <f t="shared" si="223"/>
        <v>0</v>
      </c>
      <c r="GY128" s="48">
        <f t="shared" si="223"/>
        <v>0</v>
      </c>
      <c r="GZ128" s="48">
        <f t="shared" si="224"/>
        <v>0</v>
      </c>
      <c r="HA128" s="48">
        <f t="shared" si="224"/>
        <v>0</v>
      </c>
      <c r="HB128" s="48">
        <f t="shared" si="224"/>
        <v>0</v>
      </c>
      <c r="HC128" s="48">
        <f t="shared" si="224"/>
        <v>0</v>
      </c>
      <c r="HD128" s="48">
        <f t="shared" si="224"/>
        <v>0</v>
      </c>
      <c r="HE128" s="48">
        <f t="shared" si="224"/>
        <v>0</v>
      </c>
      <c r="HF128" s="48">
        <f t="shared" si="224"/>
        <v>1</v>
      </c>
      <c r="HG128" s="48">
        <f t="shared" si="224"/>
        <v>0</v>
      </c>
      <c r="HH128" s="48">
        <f t="shared" si="224"/>
        <v>0</v>
      </c>
      <c r="HI128" s="48">
        <f t="shared" si="224"/>
        <v>0</v>
      </c>
      <c r="HJ128" s="48">
        <f t="shared" si="225"/>
        <v>0</v>
      </c>
      <c r="HK128" s="48">
        <f t="shared" si="225"/>
        <v>0</v>
      </c>
      <c r="HL128" s="48">
        <f t="shared" si="225"/>
        <v>0</v>
      </c>
      <c r="HM128" s="48">
        <f t="shared" si="225"/>
        <v>0</v>
      </c>
      <c r="HN128" s="48">
        <f t="shared" si="225"/>
        <v>0</v>
      </c>
      <c r="HO128" s="48">
        <f t="shared" si="225"/>
        <v>0</v>
      </c>
      <c r="HP128" s="48">
        <f t="shared" si="225"/>
        <v>0</v>
      </c>
      <c r="HQ128" s="48">
        <f t="shared" si="225"/>
        <v>0</v>
      </c>
      <c r="HR128" s="48">
        <f t="shared" si="225"/>
        <v>0</v>
      </c>
      <c r="HS128" s="48">
        <f t="shared" si="225"/>
        <v>0</v>
      </c>
      <c r="HT128" s="48">
        <f t="shared" si="226"/>
        <v>0</v>
      </c>
      <c r="HU128" s="48">
        <f t="shared" si="226"/>
        <v>0</v>
      </c>
      <c r="HV128" s="48">
        <f t="shared" si="226"/>
        <v>0</v>
      </c>
      <c r="HW128" s="48">
        <f t="shared" si="226"/>
        <v>0</v>
      </c>
      <c r="HX128" s="48">
        <f t="shared" si="226"/>
        <v>0</v>
      </c>
      <c r="HY128" s="48">
        <f t="shared" si="226"/>
        <v>0</v>
      </c>
      <c r="HZ128" s="48">
        <f t="shared" si="226"/>
        <v>0</v>
      </c>
      <c r="IA128" s="48">
        <f t="shared" si="226"/>
        <v>0</v>
      </c>
      <c r="IB128" s="48">
        <f t="shared" si="226"/>
        <v>0</v>
      </c>
      <c r="IC128" s="48">
        <f t="shared" si="226"/>
        <v>0</v>
      </c>
      <c r="ID128" s="48">
        <f t="shared" si="227"/>
        <v>1</v>
      </c>
      <c r="IE128" s="48">
        <f t="shared" si="227"/>
        <v>0</v>
      </c>
      <c r="IF128" s="48">
        <f t="shared" si="227"/>
        <v>0</v>
      </c>
      <c r="IG128" s="48">
        <f t="shared" si="227"/>
        <v>0</v>
      </c>
      <c r="IH128" s="48">
        <f t="shared" si="227"/>
        <v>0</v>
      </c>
      <c r="II128" s="48">
        <f t="shared" si="227"/>
        <v>0</v>
      </c>
      <c r="IJ128" s="48">
        <f t="shared" si="227"/>
        <v>1</v>
      </c>
      <c r="IK128" s="48">
        <f t="shared" si="227"/>
        <v>1</v>
      </c>
      <c r="IL128" s="48">
        <f t="shared" si="227"/>
        <v>0</v>
      </c>
      <c r="IM128" s="48">
        <f t="shared" si="227"/>
        <v>0</v>
      </c>
      <c r="IN128" s="48">
        <f t="shared" si="220"/>
        <v>0</v>
      </c>
      <c r="IO128" s="48">
        <f t="shared" si="220"/>
        <v>0</v>
      </c>
      <c r="IP128" s="48">
        <f t="shared" si="220"/>
        <v>0</v>
      </c>
      <c r="IQ128" s="48">
        <f t="shared" si="220"/>
        <v>0</v>
      </c>
      <c r="IR128" s="48">
        <f t="shared" si="220"/>
        <v>0</v>
      </c>
      <c r="IS128" s="48">
        <f t="shared" si="220"/>
        <v>0</v>
      </c>
      <c r="IT128" s="48">
        <f t="shared" si="220"/>
        <v>0</v>
      </c>
      <c r="IU128" s="48">
        <f t="shared" si="220"/>
        <v>0</v>
      </c>
      <c r="IV128" s="48">
        <f t="shared" si="220"/>
        <v>0</v>
      </c>
      <c r="IW128" s="48">
        <f t="shared" si="220"/>
        <v>1</v>
      </c>
      <c r="IX128" s="48">
        <f t="shared" si="220"/>
        <v>0</v>
      </c>
      <c r="IY128" s="48">
        <f t="shared" si="220"/>
        <v>0</v>
      </c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</row>
    <row r="129" spans="1:377" s="11" customFormat="1" ht="36" customHeight="1" x14ac:dyDescent="0.55000000000000004">
      <c r="A129" s="32" t="s">
        <v>52</v>
      </c>
      <c r="B129" s="33">
        <v>46162</v>
      </c>
      <c r="C129" s="33"/>
      <c r="D129" s="313"/>
      <c r="E129" s="461"/>
      <c r="F129" s="461"/>
      <c r="G129" s="461"/>
      <c r="H129" s="461"/>
      <c r="I129" s="462"/>
      <c r="J129" s="462"/>
      <c r="K129" s="462"/>
      <c r="L129" s="462"/>
      <c r="M129" s="462"/>
      <c r="N129" s="462"/>
      <c r="O129" s="462"/>
      <c r="P129" s="462"/>
      <c r="Q129" s="462"/>
      <c r="R129" s="462"/>
      <c r="S129" s="462"/>
      <c r="T129" s="462"/>
      <c r="U129" s="462"/>
      <c r="V129" s="462"/>
      <c r="W129" s="462"/>
      <c r="X129" s="462"/>
      <c r="Y129" s="462"/>
      <c r="Z129" s="329"/>
      <c r="AA129" s="586"/>
      <c r="AB129" s="586"/>
      <c r="AC129" s="586"/>
      <c r="AD129" s="586"/>
      <c r="AE129" s="586"/>
      <c r="AF129" s="586"/>
      <c r="AG129" s="586"/>
      <c r="AH129" s="586"/>
      <c r="AI129" s="354"/>
      <c r="AJ129" s="469"/>
      <c r="AK129" s="470"/>
      <c r="AL129" s="471"/>
      <c r="AM129" s="471"/>
      <c r="AN129" s="471"/>
      <c r="AO129" s="471"/>
      <c r="AP129" s="471"/>
      <c r="AQ129" s="471"/>
      <c r="AR129" s="471"/>
      <c r="AS129" s="471"/>
      <c r="AT129" s="471"/>
      <c r="AU129" s="471"/>
      <c r="AV129" s="471"/>
      <c r="AW129" s="471"/>
      <c r="AX129" s="471"/>
      <c r="AY129" s="471"/>
      <c r="AZ129" s="471"/>
      <c r="BA129" s="471"/>
      <c r="BB129" s="471"/>
      <c r="BC129" s="471"/>
      <c r="BD129" s="471"/>
      <c r="BE129" s="471"/>
      <c r="BF129" s="471"/>
      <c r="BG129" s="471"/>
      <c r="BH129" s="471"/>
      <c r="BI129" s="471"/>
      <c r="BJ129" s="471"/>
      <c r="BK129" s="471"/>
      <c r="BL129" s="471"/>
      <c r="BM129" s="471"/>
      <c r="BN129" s="471"/>
      <c r="BO129" s="471"/>
      <c r="BP129" s="471"/>
      <c r="BQ129" s="471"/>
      <c r="BR129" s="471"/>
      <c r="BS129" s="471"/>
      <c r="BT129" s="471"/>
      <c r="BU129" s="471"/>
      <c r="BV129" s="471"/>
      <c r="BW129" s="471"/>
      <c r="BX129" s="471"/>
      <c r="BY129" s="372"/>
      <c r="BZ129" s="476"/>
      <c r="CA129" s="476"/>
      <c r="CB129" s="476"/>
      <c r="CC129" s="476"/>
      <c r="CD129" s="476"/>
      <c r="CE129" s="476"/>
      <c r="CF129" s="476"/>
      <c r="CG129" s="476"/>
      <c r="CH129" s="476"/>
      <c r="CI129" s="476"/>
      <c r="CJ129" s="476"/>
      <c r="CK129" s="476"/>
      <c r="CL129" s="476"/>
      <c r="CM129" s="476"/>
      <c r="CN129" s="476"/>
      <c r="CO129" s="476"/>
      <c r="CP129" s="476"/>
      <c r="CQ129" s="476"/>
      <c r="CR129" s="476"/>
      <c r="CS129" s="476"/>
      <c r="CT129" s="476"/>
      <c r="CU129" s="476"/>
      <c r="CV129" s="476"/>
      <c r="CW129" s="476"/>
      <c r="CX129" s="476"/>
      <c r="CY129" s="400"/>
      <c r="CZ129" s="476"/>
      <c r="DA129" s="476"/>
      <c r="DB129" s="476"/>
      <c r="DC129" s="476"/>
      <c r="DD129" s="476"/>
      <c r="DE129" s="476"/>
      <c r="DF129" s="476"/>
      <c r="DG129" s="476"/>
      <c r="DH129" s="476"/>
      <c r="DI129" s="476"/>
      <c r="DJ129" s="476"/>
      <c r="DK129" s="476"/>
      <c r="DL129" s="476"/>
      <c r="DM129" s="476"/>
      <c r="DN129" s="476"/>
      <c r="DO129" s="476"/>
      <c r="DP129" s="400"/>
      <c r="DQ129" s="480"/>
      <c r="DR129" s="481"/>
      <c r="DS129" s="481"/>
      <c r="DT129" s="481"/>
      <c r="DU129" s="481"/>
      <c r="DV129" s="482"/>
      <c r="DW129" s="480"/>
      <c r="DX129" s="481"/>
      <c r="DY129" s="481"/>
      <c r="DZ129" s="481"/>
      <c r="EA129" s="481"/>
      <c r="EB129" s="482"/>
      <c r="EC129" s="480"/>
      <c r="ED129" s="481"/>
      <c r="EE129" s="481"/>
      <c r="EF129" s="481"/>
      <c r="EG129" s="481"/>
      <c r="EH129" s="482"/>
      <c r="EI129" s="480"/>
      <c r="EJ129" s="481"/>
      <c r="EK129" s="481"/>
      <c r="EL129" s="483"/>
      <c r="EM129" s="483"/>
      <c r="EN129" s="484"/>
      <c r="EO129" s="400"/>
      <c r="EP129" s="686">
        <v>39</v>
      </c>
      <c r="EQ129" s="686">
        <v>33</v>
      </c>
      <c r="ER129" s="686">
        <v>42</v>
      </c>
      <c r="ES129" s="686">
        <v>35</v>
      </c>
      <c r="ET129" s="686">
        <v>52</v>
      </c>
      <c r="EU129" s="440"/>
      <c r="EV129" s="439"/>
      <c r="EW129" s="439"/>
      <c r="EX129" s="439"/>
      <c r="EY129" s="439"/>
      <c r="EZ129" s="439"/>
      <c r="FA129" s="679"/>
      <c r="FB129" s="665"/>
      <c r="FC129" s="516"/>
      <c r="FD129" s="510"/>
      <c r="FE129" s="510"/>
      <c r="FF129" s="510"/>
      <c r="FG129" s="511"/>
      <c r="FH129" s="465"/>
      <c r="FI129" s="518"/>
      <c r="FJ129" s="465"/>
      <c r="FK129" s="465"/>
      <c r="FL129" s="465"/>
      <c r="FM129" s="465"/>
      <c r="FN129" s="465"/>
      <c r="FO129" s="465"/>
      <c r="FP129" s="465"/>
      <c r="FQ129" s="465"/>
      <c r="FR129" s="512"/>
      <c r="FS129" s="501"/>
      <c r="FT129" s="412"/>
      <c r="FU129" s="47"/>
      <c r="FV129" s="48">
        <f t="shared" si="221"/>
        <v>0</v>
      </c>
      <c r="FW129" s="48">
        <f t="shared" si="221"/>
        <v>0</v>
      </c>
      <c r="FX129" s="48">
        <f t="shared" si="221"/>
        <v>0</v>
      </c>
      <c r="FY129" s="48">
        <f t="shared" si="221"/>
        <v>0</v>
      </c>
      <c r="FZ129" s="48">
        <f t="shared" si="221"/>
        <v>0</v>
      </c>
      <c r="GA129" s="48">
        <f t="shared" si="221"/>
        <v>0</v>
      </c>
      <c r="GB129" s="48">
        <f t="shared" si="221"/>
        <v>0</v>
      </c>
      <c r="GC129" s="48">
        <f t="shared" si="221"/>
        <v>0</v>
      </c>
      <c r="GD129" s="48">
        <f t="shared" si="221"/>
        <v>0</v>
      </c>
      <c r="GE129" s="48">
        <f t="shared" si="221"/>
        <v>0</v>
      </c>
      <c r="GF129" s="48">
        <f t="shared" si="222"/>
        <v>0</v>
      </c>
      <c r="GG129" s="48">
        <f t="shared" si="222"/>
        <v>0</v>
      </c>
      <c r="GH129" s="48">
        <f t="shared" si="222"/>
        <v>0</v>
      </c>
      <c r="GI129" s="48">
        <f t="shared" si="222"/>
        <v>0</v>
      </c>
      <c r="GJ129" s="48">
        <f t="shared" si="222"/>
        <v>0</v>
      </c>
      <c r="GK129" s="48">
        <f t="shared" si="222"/>
        <v>0</v>
      </c>
      <c r="GL129" s="48">
        <f t="shared" si="222"/>
        <v>0</v>
      </c>
      <c r="GM129" s="48">
        <f t="shared" si="222"/>
        <v>0</v>
      </c>
      <c r="GN129" s="48">
        <f t="shared" si="222"/>
        <v>0</v>
      </c>
      <c r="GO129" s="48">
        <f t="shared" si="222"/>
        <v>0</v>
      </c>
      <c r="GP129" s="48">
        <f t="shared" si="223"/>
        <v>0</v>
      </c>
      <c r="GQ129" s="48">
        <f t="shared" si="223"/>
        <v>0</v>
      </c>
      <c r="GR129" s="48">
        <f t="shared" si="223"/>
        <v>0</v>
      </c>
      <c r="GS129" s="48">
        <f t="shared" si="223"/>
        <v>0</v>
      </c>
      <c r="GT129" s="48">
        <f t="shared" si="223"/>
        <v>0</v>
      </c>
      <c r="GU129" s="48">
        <f t="shared" si="223"/>
        <v>0</v>
      </c>
      <c r="GV129" s="48">
        <f t="shared" si="223"/>
        <v>0</v>
      </c>
      <c r="GW129" s="48">
        <f t="shared" si="223"/>
        <v>0</v>
      </c>
      <c r="GX129" s="48">
        <f t="shared" si="223"/>
        <v>0</v>
      </c>
      <c r="GY129" s="48">
        <f t="shared" si="223"/>
        <v>0</v>
      </c>
      <c r="GZ129" s="48">
        <f t="shared" si="224"/>
        <v>0</v>
      </c>
      <c r="HA129" s="48">
        <f t="shared" si="224"/>
        <v>0</v>
      </c>
      <c r="HB129" s="48">
        <f t="shared" si="224"/>
        <v>1</v>
      </c>
      <c r="HC129" s="48">
        <f t="shared" si="224"/>
        <v>0</v>
      </c>
      <c r="HD129" s="48">
        <f t="shared" si="224"/>
        <v>1</v>
      </c>
      <c r="HE129" s="48">
        <f t="shared" si="224"/>
        <v>0</v>
      </c>
      <c r="HF129" s="48">
        <f t="shared" si="224"/>
        <v>0</v>
      </c>
      <c r="HG129" s="48">
        <f t="shared" si="224"/>
        <v>0</v>
      </c>
      <c r="HH129" s="48">
        <f t="shared" si="224"/>
        <v>1</v>
      </c>
      <c r="HI129" s="48">
        <f t="shared" si="224"/>
        <v>0</v>
      </c>
      <c r="HJ129" s="48">
        <f t="shared" si="225"/>
        <v>0</v>
      </c>
      <c r="HK129" s="48">
        <f t="shared" si="225"/>
        <v>1</v>
      </c>
      <c r="HL129" s="48">
        <f t="shared" si="225"/>
        <v>0</v>
      </c>
      <c r="HM129" s="48">
        <f t="shared" si="225"/>
        <v>0</v>
      </c>
      <c r="HN129" s="48">
        <f t="shared" si="225"/>
        <v>0</v>
      </c>
      <c r="HO129" s="48">
        <f t="shared" si="225"/>
        <v>0</v>
      </c>
      <c r="HP129" s="48">
        <f t="shared" si="225"/>
        <v>0</v>
      </c>
      <c r="HQ129" s="48">
        <f t="shared" si="225"/>
        <v>0</v>
      </c>
      <c r="HR129" s="48">
        <f t="shared" si="225"/>
        <v>0</v>
      </c>
      <c r="HS129" s="48">
        <f t="shared" si="225"/>
        <v>0</v>
      </c>
      <c r="HT129" s="48">
        <f t="shared" si="226"/>
        <v>0</v>
      </c>
      <c r="HU129" s="48">
        <f t="shared" si="226"/>
        <v>1</v>
      </c>
      <c r="HV129" s="48">
        <f t="shared" si="226"/>
        <v>0</v>
      </c>
      <c r="HW129" s="48">
        <f t="shared" si="226"/>
        <v>0</v>
      </c>
      <c r="HX129" s="48">
        <f t="shared" si="226"/>
        <v>0</v>
      </c>
      <c r="HY129" s="48">
        <f t="shared" si="226"/>
        <v>0</v>
      </c>
      <c r="HZ129" s="48">
        <f t="shared" si="226"/>
        <v>0</v>
      </c>
      <c r="IA129" s="48">
        <f t="shared" si="226"/>
        <v>0</v>
      </c>
      <c r="IB129" s="48">
        <f t="shared" si="226"/>
        <v>0</v>
      </c>
      <c r="IC129" s="48">
        <f t="shared" si="226"/>
        <v>0</v>
      </c>
      <c r="ID129" s="48">
        <f t="shared" si="227"/>
        <v>0</v>
      </c>
      <c r="IE129" s="48">
        <f t="shared" si="227"/>
        <v>0</v>
      </c>
      <c r="IF129" s="48">
        <f t="shared" si="227"/>
        <v>0</v>
      </c>
      <c r="IG129" s="48">
        <f t="shared" si="227"/>
        <v>0</v>
      </c>
      <c r="IH129" s="48">
        <f t="shared" si="227"/>
        <v>0</v>
      </c>
      <c r="II129" s="48">
        <f t="shared" si="227"/>
        <v>0</v>
      </c>
      <c r="IJ129" s="48">
        <f t="shared" si="227"/>
        <v>0</v>
      </c>
      <c r="IK129" s="48">
        <f t="shared" si="227"/>
        <v>0</v>
      </c>
      <c r="IL129" s="48">
        <f t="shared" si="227"/>
        <v>0</v>
      </c>
      <c r="IM129" s="48">
        <f t="shared" si="227"/>
        <v>0</v>
      </c>
      <c r="IN129" s="48">
        <f t="shared" si="220"/>
        <v>0</v>
      </c>
      <c r="IO129" s="48">
        <f t="shared" si="220"/>
        <v>0</v>
      </c>
      <c r="IP129" s="48">
        <f t="shared" si="220"/>
        <v>0</v>
      </c>
      <c r="IQ129" s="48">
        <f t="shared" si="220"/>
        <v>0</v>
      </c>
      <c r="IR129" s="48">
        <f t="shared" si="220"/>
        <v>0</v>
      </c>
      <c r="IS129" s="48">
        <f t="shared" si="220"/>
        <v>0</v>
      </c>
      <c r="IT129" s="48">
        <f t="shared" ref="IN129:IY150" si="228">COUNTIF($E129:$FS129,IT$4)</f>
        <v>0</v>
      </c>
      <c r="IU129" s="48">
        <f t="shared" si="228"/>
        <v>0</v>
      </c>
      <c r="IV129" s="48">
        <f t="shared" si="228"/>
        <v>0</v>
      </c>
      <c r="IW129" s="48">
        <f t="shared" si="228"/>
        <v>0</v>
      </c>
      <c r="IX129" s="48">
        <f t="shared" si="228"/>
        <v>0</v>
      </c>
      <c r="IY129" s="48">
        <f t="shared" si="228"/>
        <v>0</v>
      </c>
    </row>
    <row r="130" spans="1:377" s="12" customFormat="1" ht="36" customHeight="1" x14ac:dyDescent="0.55000000000000004">
      <c r="A130" s="32" t="s">
        <v>53</v>
      </c>
      <c r="B130" s="33">
        <v>46163</v>
      </c>
      <c r="C130" s="33"/>
      <c r="D130" s="313"/>
      <c r="E130" s="463"/>
      <c r="F130" s="463"/>
      <c r="G130" s="463"/>
      <c r="H130" s="463"/>
      <c r="I130" s="464"/>
      <c r="J130" s="464"/>
      <c r="K130" s="464"/>
      <c r="L130" s="464"/>
      <c r="M130" s="464"/>
      <c r="N130" s="464"/>
      <c r="O130" s="464"/>
      <c r="P130" s="464"/>
      <c r="Q130" s="464"/>
      <c r="R130" s="464"/>
      <c r="S130" s="464"/>
      <c r="T130" s="464"/>
      <c r="U130" s="464"/>
      <c r="V130" s="464"/>
      <c r="W130" s="464"/>
      <c r="X130" s="464"/>
      <c r="Y130" s="464"/>
      <c r="Z130" s="329"/>
      <c r="AA130" s="586"/>
      <c r="AB130" s="586"/>
      <c r="AC130" s="586"/>
      <c r="AD130" s="586"/>
      <c r="AE130" s="586"/>
      <c r="AF130" s="586"/>
      <c r="AG130" s="586"/>
      <c r="AH130" s="586"/>
      <c r="AI130" s="354"/>
      <c r="AJ130" s="778"/>
      <c r="AK130" s="779"/>
      <c r="AL130" s="471"/>
      <c r="AM130" s="471"/>
      <c r="AN130" s="471"/>
      <c r="AO130" s="471"/>
      <c r="AP130" s="471"/>
      <c r="AQ130" s="471"/>
      <c r="AR130" s="471"/>
      <c r="AS130" s="471"/>
      <c r="AT130" s="471"/>
      <c r="AU130" s="471"/>
      <c r="AV130" s="471"/>
      <c r="AW130" s="471"/>
      <c r="AX130" s="471"/>
      <c r="AY130" s="471"/>
      <c r="AZ130" s="471"/>
      <c r="BA130" s="471"/>
      <c r="BB130" s="471"/>
      <c r="BC130" s="471"/>
      <c r="BD130" s="471"/>
      <c r="BE130" s="471"/>
      <c r="BF130" s="471"/>
      <c r="BG130" s="471"/>
      <c r="BH130" s="471"/>
      <c r="BI130" s="471"/>
      <c r="BJ130" s="471"/>
      <c r="BK130" s="471"/>
      <c r="BL130" s="471"/>
      <c r="BM130" s="471"/>
      <c r="BN130" s="471"/>
      <c r="BO130" s="471"/>
      <c r="BP130" s="471"/>
      <c r="BQ130" s="471"/>
      <c r="BR130" s="471"/>
      <c r="BS130" s="471"/>
      <c r="BT130" s="471"/>
      <c r="BU130" s="471"/>
      <c r="BV130" s="471"/>
      <c r="BW130" s="471"/>
      <c r="BX130" s="471"/>
      <c r="BY130" s="372"/>
      <c r="BZ130" s="478"/>
      <c r="CA130" s="478"/>
      <c r="CB130" s="478"/>
      <c r="CC130" s="478"/>
      <c r="CD130" s="478"/>
      <c r="CE130" s="478"/>
      <c r="CF130" s="478"/>
      <c r="CG130" s="478"/>
      <c r="CH130" s="478"/>
      <c r="CI130" s="478"/>
      <c r="CJ130" s="478"/>
      <c r="CK130" s="478"/>
      <c r="CL130" s="478"/>
      <c r="CM130" s="478"/>
      <c r="CN130" s="478"/>
      <c r="CO130" s="478"/>
      <c r="CP130" s="478"/>
      <c r="CQ130" s="478"/>
      <c r="CR130" s="478"/>
      <c r="CS130" s="478"/>
      <c r="CT130" s="478"/>
      <c r="CU130" s="478"/>
      <c r="CV130" s="478"/>
      <c r="CW130" s="478"/>
      <c r="CX130" s="478"/>
      <c r="CY130" s="363"/>
      <c r="CZ130" s="478"/>
      <c r="DA130" s="478"/>
      <c r="DB130" s="478"/>
      <c r="DC130" s="478"/>
      <c r="DD130" s="478"/>
      <c r="DE130" s="478"/>
      <c r="DF130" s="478"/>
      <c r="DG130" s="478"/>
      <c r="DH130" s="478"/>
      <c r="DI130" s="478"/>
      <c r="DJ130" s="478"/>
      <c r="DK130" s="478"/>
      <c r="DL130" s="478"/>
      <c r="DM130" s="478"/>
      <c r="DN130" s="478"/>
      <c r="DO130" s="478"/>
      <c r="DP130" s="363"/>
      <c r="DQ130" s="660">
        <v>6</v>
      </c>
      <c r="DR130" s="661">
        <v>60</v>
      </c>
      <c r="DS130" s="661">
        <v>32</v>
      </c>
      <c r="DT130" s="661">
        <v>49</v>
      </c>
      <c r="DU130" s="662">
        <v>50</v>
      </c>
      <c r="DV130" s="662"/>
      <c r="DW130" s="660">
        <v>24</v>
      </c>
      <c r="DX130" s="661">
        <v>28</v>
      </c>
      <c r="DY130" s="661">
        <v>78</v>
      </c>
      <c r="DZ130" s="662">
        <v>25</v>
      </c>
      <c r="EA130" s="662">
        <v>38</v>
      </c>
      <c r="EB130" s="662"/>
      <c r="EC130" s="660"/>
      <c r="ED130" s="661">
        <v>18</v>
      </c>
      <c r="EE130" s="661">
        <v>74</v>
      </c>
      <c r="EF130" s="661">
        <v>12</v>
      </c>
      <c r="EG130" s="661">
        <v>59</v>
      </c>
      <c r="EH130" s="662">
        <v>58</v>
      </c>
      <c r="EI130" s="660"/>
      <c r="EJ130" s="660">
        <v>11</v>
      </c>
      <c r="EK130" s="661">
        <v>62</v>
      </c>
      <c r="EL130" s="661">
        <v>70</v>
      </c>
      <c r="EM130" s="661">
        <v>71</v>
      </c>
      <c r="EN130" s="662">
        <v>75</v>
      </c>
      <c r="EO130" s="363"/>
      <c r="EP130" s="439">
        <v>17</v>
      </c>
      <c r="EQ130" s="439">
        <v>46</v>
      </c>
      <c r="ER130" s="439">
        <v>56</v>
      </c>
      <c r="ES130" s="439">
        <v>31</v>
      </c>
      <c r="ET130" s="439">
        <v>27</v>
      </c>
      <c r="EU130" s="439"/>
      <c r="EV130" s="441"/>
      <c r="EW130" s="441"/>
      <c r="EX130" s="441"/>
      <c r="EY130" s="441"/>
      <c r="EZ130" s="441"/>
      <c r="FA130" s="683"/>
      <c r="FB130" s="666"/>
      <c r="FC130" s="516"/>
      <c r="FD130" s="510"/>
      <c r="FE130" s="513"/>
      <c r="FF130" s="514"/>
      <c r="FG130" s="511"/>
      <c r="FH130" s="465"/>
      <c r="FI130" s="518"/>
      <c r="FJ130" s="465"/>
      <c r="FK130" s="465"/>
      <c r="FL130" s="465"/>
      <c r="FM130" s="465"/>
      <c r="FN130" s="465"/>
      <c r="FO130" s="465"/>
      <c r="FP130" s="465"/>
      <c r="FQ130" s="465"/>
      <c r="FR130" s="515"/>
      <c r="FS130" s="501"/>
      <c r="FT130" s="412"/>
      <c r="FU130" s="47"/>
      <c r="FV130" s="48">
        <f t="shared" si="221"/>
        <v>0</v>
      </c>
      <c r="FW130" s="48">
        <f t="shared" si="221"/>
        <v>0</v>
      </c>
      <c r="FX130" s="48">
        <f t="shared" si="221"/>
        <v>0</v>
      </c>
      <c r="FY130" s="48">
        <f t="shared" si="221"/>
        <v>0</v>
      </c>
      <c r="FZ130" s="48">
        <f t="shared" si="221"/>
        <v>0</v>
      </c>
      <c r="GA130" s="48">
        <f t="shared" si="221"/>
        <v>1</v>
      </c>
      <c r="GB130" s="48">
        <f t="shared" si="221"/>
        <v>0</v>
      </c>
      <c r="GC130" s="48">
        <f t="shared" si="221"/>
        <v>0</v>
      </c>
      <c r="GD130" s="48">
        <f t="shared" si="221"/>
        <v>0</v>
      </c>
      <c r="GE130" s="48">
        <f t="shared" si="221"/>
        <v>0</v>
      </c>
      <c r="GF130" s="48">
        <f t="shared" si="222"/>
        <v>1</v>
      </c>
      <c r="GG130" s="48">
        <f t="shared" si="222"/>
        <v>1</v>
      </c>
      <c r="GH130" s="48">
        <f t="shared" si="222"/>
        <v>0</v>
      </c>
      <c r="GI130" s="48">
        <f t="shared" si="222"/>
        <v>0</v>
      </c>
      <c r="GJ130" s="48">
        <f t="shared" si="222"/>
        <v>0</v>
      </c>
      <c r="GK130" s="48">
        <f t="shared" si="222"/>
        <v>0</v>
      </c>
      <c r="GL130" s="48">
        <f t="shared" si="222"/>
        <v>1</v>
      </c>
      <c r="GM130" s="48">
        <f t="shared" si="222"/>
        <v>1</v>
      </c>
      <c r="GN130" s="48">
        <f t="shared" si="222"/>
        <v>0</v>
      </c>
      <c r="GO130" s="48">
        <f t="shared" si="222"/>
        <v>0</v>
      </c>
      <c r="GP130" s="48">
        <f t="shared" si="223"/>
        <v>0</v>
      </c>
      <c r="GQ130" s="48">
        <f t="shared" si="223"/>
        <v>0</v>
      </c>
      <c r="GR130" s="48">
        <f t="shared" si="223"/>
        <v>0</v>
      </c>
      <c r="GS130" s="48">
        <f t="shared" si="223"/>
        <v>1</v>
      </c>
      <c r="GT130" s="48">
        <f t="shared" si="223"/>
        <v>1</v>
      </c>
      <c r="GU130" s="48">
        <f t="shared" si="223"/>
        <v>0</v>
      </c>
      <c r="GV130" s="48">
        <f t="shared" si="223"/>
        <v>1</v>
      </c>
      <c r="GW130" s="48">
        <f t="shared" si="223"/>
        <v>1</v>
      </c>
      <c r="GX130" s="48">
        <f t="shared" si="223"/>
        <v>0</v>
      </c>
      <c r="GY130" s="48">
        <f t="shared" si="223"/>
        <v>0</v>
      </c>
      <c r="GZ130" s="48">
        <f t="shared" si="224"/>
        <v>1</v>
      </c>
      <c r="HA130" s="48">
        <f t="shared" si="224"/>
        <v>1</v>
      </c>
      <c r="HB130" s="48">
        <f t="shared" si="224"/>
        <v>0</v>
      </c>
      <c r="HC130" s="48">
        <f t="shared" si="224"/>
        <v>0</v>
      </c>
      <c r="HD130" s="48">
        <f t="shared" si="224"/>
        <v>0</v>
      </c>
      <c r="HE130" s="48">
        <f t="shared" si="224"/>
        <v>0</v>
      </c>
      <c r="HF130" s="48">
        <f t="shared" si="224"/>
        <v>0</v>
      </c>
      <c r="HG130" s="48">
        <f t="shared" si="224"/>
        <v>1</v>
      </c>
      <c r="HH130" s="48">
        <f t="shared" si="224"/>
        <v>0</v>
      </c>
      <c r="HI130" s="48">
        <f t="shared" si="224"/>
        <v>0</v>
      </c>
      <c r="HJ130" s="48">
        <f t="shared" si="225"/>
        <v>0</v>
      </c>
      <c r="HK130" s="48">
        <f t="shared" si="225"/>
        <v>0</v>
      </c>
      <c r="HL130" s="48">
        <f t="shared" si="225"/>
        <v>0</v>
      </c>
      <c r="HM130" s="48">
        <f t="shared" si="225"/>
        <v>0</v>
      </c>
      <c r="HN130" s="48">
        <f t="shared" si="225"/>
        <v>0</v>
      </c>
      <c r="HO130" s="48">
        <f t="shared" si="225"/>
        <v>1</v>
      </c>
      <c r="HP130" s="48">
        <f t="shared" si="225"/>
        <v>0</v>
      </c>
      <c r="HQ130" s="48">
        <f t="shared" si="225"/>
        <v>0</v>
      </c>
      <c r="HR130" s="48">
        <f t="shared" si="225"/>
        <v>1</v>
      </c>
      <c r="HS130" s="48">
        <f t="shared" si="225"/>
        <v>1</v>
      </c>
      <c r="HT130" s="48">
        <f t="shared" si="226"/>
        <v>0</v>
      </c>
      <c r="HU130" s="48">
        <f t="shared" si="226"/>
        <v>0</v>
      </c>
      <c r="HV130" s="48">
        <f t="shared" si="226"/>
        <v>0</v>
      </c>
      <c r="HW130" s="48">
        <f t="shared" si="226"/>
        <v>0</v>
      </c>
      <c r="HX130" s="48">
        <f t="shared" si="226"/>
        <v>0</v>
      </c>
      <c r="HY130" s="48">
        <f t="shared" si="226"/>
        <v>1</v>
      </c>
      <c r="HZ130" s="48">
        <f t="shared" si="226"/>
        <v>0</v>
      </c>
      <c r="IA130" s="48">
        <f t="shared" si="226"/>
        <v>1</v>
      </c>
      <c r="IB130" s="48">
        <f t="shared" si="226"/>
        <v>1</v>
      </c>
      <c r="IC130" s="48">
        <f t="shared" si="226"/>
        <v>1</v>
      </c>
      <c r="ID130" s="48">
        <f t="shared" si="227"/>
        <v>0</v>
      </c>
      <c r="IE130" s="48">
        <f t="shared" si="227"/>
        <v>1</v>
      </c>
      <c r="IF130" s="48">
        <f t="shared" si="227"/>
        <v>0</v>
      </c>
      <c r="IG130" s="48">
        <f t="shared" si="227"/>
        <v>0</v>
      </c>
      <c r="IH130" s="48">
        <f t="shared" si="227"/>
        <v>0</v>
      </c>
      <c r="II130" s="48">
        <f t="shared" si="227"/>
        <v>0</v>
      </c>
      <c r="IJ130" s="48">
        <f t="shared" si="227"/>
        <v>0</v>
      </c>
      <c r="IK130" s="48">
        <f t="shared" si="227"/>
        <v>0</v>
      </c>
      <c r="IL130" s="48">
        <f t="shared" si="227"/>
        <v>0</v>
      </c>
      <c r="IM130" s="48">
        <f t="shared" si="227"/>
        <v>1</v>
      </c>
      <c r="IN130" s="48">
        <f t="shared" si="228"/>
        <v>1</v>
      </c>
      <c r="IO130" s="48">
        <f t="shared" si="228"/>
        <v>0</v>
      </c>
      <c r="IP130" s="48">
        <f t="shared" si="228"/>
        <v>0</v>
      </c>
      <c r="IQ130" s="48">
        <f t="shared" si="228"/>
        <v>1</v>
      </c>
      <c r="IR130" s="48">
        <f t="shared" si="228"/>
        <v>1</v>
      </c>
      <c r="IS130" s="48">
        <f t="shared" si="228"/>
        <v>0</v>
      </c>
      <c r="IT130" s="48">
        <f t="shared" si="228"/>
        <v>0</v>
      </c>
      <c r="IU130" s="48">
        <f t="shared" si="228"/>
        <v>1</v>
      </c>
      <c r="IV130" s="48">
        <f t="shared" si="228"/>
        <v>0</v>
      </c>
      <c r="IW130" s="48">
        <f t="shared" si="228"/>
        <v>0</v>
      </c>
      <c r="IX130" s="48">
        <f t="shared" si="228"/>
        <v>0</v>
      </c>
      <c r="IY130" s="48">
        <f t="shared" si="228"/>
        <v>0</v>
      </c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</row>
    <row r="131" spans="1:377" s="11" customFormat="1" ht="36" customHeight="1" x14ac:dyDescent="0.55000000000000004">
      <c r="A131" s="32" t="s">
        <v>54</v>
      </c>
      <c r="B131" s="33">
        <v>46164</v>
      </c>
      <c r="C131" s="33"/>
      <c r="D131" s="313"/>
      <c r="E131" s="463"/>
      <c r="F131" s="463"/>
      <c r="G131" s="463"/>
      <c r="H131" s="463"/>
      <c r="I131" s="464"/>
      <c r="J131" s="464"/>
      <c r="K131" s="464"/>
      <c r="L131" s="464"/>
      <c r="M131" s="464"/>
      <c r="N131" s="464"/>
      <c r="O131" s="464"/>
      <c r="P131" s="464"/>
      <c r="Q131" s="464"/>
      <c r="R131" s="464"/>
      <c r="S131" s="464"/>
      <c r="T131" s="464"/>
      <c r="U131" s="464"/>
      <c r="V131" s="464"/>
      <c r="W131" s="464"/>
      <c r="X131" s="464"/>
      <c r="Y131" s="464"/>
      <c r="Z131" s="329"/>
      <c r="AA131" s="587"/>
      <c r="AB131" s="587"/>
      <c r="AC131" s="587"/>
      <c r="AD131" s="587"/>
      <c r="AE131" s="587"/>
      <c r="AF131" s="587"/>
      <c r="AG131" s="587"/>
      <c r="AH131" s="587"/>
      <c r="AI131" s="354"/>
      <c r="AJ131" s="472"/>
      <c r="AK131" s="472"/>
      <c r="AL131" s="473"/>
      <c r="AM131" s="473"/>
      <c r="AN131" s="473"/>
      <c r="AO131" s="473"/>
      <c r="AP131" s="473"/>
      <c r="AQ131" s="473"/>
      <c r="AR131" s="473"/>
      <c r="AS131" s="473"/>
      <c r="AT131" s="473"/>
      <c r="AU131" s="473"/>
      <c r="AV131" s="473"/>
      <c r="AW131" s="473"/>
      <c r="AX131" s="473"/>
      <c r="AY131" s="473"/>
      <c r="AZ131" s="473"/>
      <c r="BA131" s="473"/>
      <c r="BB131" s="473"/>
      <c r="BC131" s="473"/>
      <c r="BD131" s="473"/>
      <c r="BE131" s="473"/>
      <c r="BF131" s="473"/>
      <c r="BG131" s="473"/>
      <c r="BH131" s="473"/>
      <c r="BI131" s="473"/>
      <c r="BJ131" s="473"/>
      <c r="BK131" s="473"/>
      <c r="BL131" s="473"/>
      <c r="BM131" s="473"/>
      <c r="BN131" s="473"/>
      <c r="BO131" s="473"/>
      <c r="BP131" s="473"/>
      <c r="BQ131" s="473"/>
      <c r="BR131" s="473"/>
      <c r="BS131" s="473"/>
      <c r="BT131" s="473"/>
      <c r="BU131" s="473"/>
      <c r="BV131" s="473"/>
      <c r="BW131" s="473"/>
      <c r="BX131" s="473"/>
      <c r="BY131" s="372"/>
      <c r="BZ131" s="478"/>
      <c r="CA131" s="478"/>
      <c r="CB131" s="478"/>
      <c r="CC131" s="478"/>
      <c r="CD131" s="478"/>
      <c r="CE131" s="478"/>
      <c r="CF131" s="478"/>
      <c r="CG131" s="478"/>
      <c r="CH131" s="478"/>
      <c r="CI131" s="478"/>
      <c r="CJ131" s="478"/>
      <c r="CK131" s="478"/>
      <c r="CL131" s="478"/>
      <c r="CM131" s="478"/>
      <c r="CN131" s="478"/>
      <c r="CO131" s="478"/>
      <c r="CP131" s="478"/>
      <c r="CQ131" s="478"/>
      <c r="CR131" s="478"/>
      <c r="CS131" s="478"/>
      <c r="CT131" s="478"/>
      <c r="CU131" s="478"/>
      <c r="CV131" s="478"/>
      <c r="CW131" s="478"/>
      <c r="CX131" s="478"/>
      <c r="CY131" s="401"/>
      <c r="CZ131" s="478"/>
      <c r="DA131" s="478"/>
      <c r="DB131" s="478"/>
      <c r="DC131" s="478"/>
      <c r="DD131" s="478"/>
      <c r="DE131" s="478"/>
      <c r="DF131" s="478"/>
      <c r="DG131" s="478"/>
      <c r="DH131" s="478"/>
      <c r="DI131" s="478"/>
      <c r="DJ131" s="478"/>
      <c r="DK131" s="478"/>
      <c r="DL131" s="478"/>
      <c r="DM131" s="478"/>
      <c r="DN131" s="478"/>
      <c r="DO131" s="478"/>
      <c r="DP131" s="401"/>
      <c r="DQ131" s="480"/>
      <c r="DR131" s="481"/>
      <c r="DS131" s="481"/>
      <c r="DT131" s="481"/>
      <c r="DU131" s="481"/>
      <c r="DV131" s="482"/>
      <c r="DW131" s="480"/>
      <c r="DX131" s="481"/>
      <c r="DY131" s="481"/>
      <c r="DZ131" s="481"/>
      <c r="EA131" s="481"/>
      <c r="EB131" s="482"/>
      <c r="EC131" s="480"/>
      <c r="ED131" s="481"/>
      <c r="EE131" s="481"/>
      <c r="EF131" s="481"/>
      <c r="EG131" s="481"/>
      <c r="EH131" s="482"/>
      <c r="EI131" s="480"/>
      <c r="EJ131" s="481"/>
      <c r="EK131" s="481"/>
      <c r="EL131" s="483"/>
      <c r="EM131" s="483"/>
      <c r="EN131" s="484"/>
      <c r="EO131" s="401"/>
      <c r="EP131" s="491"/>
      <c r="EQ131" s="491"/>
      <c r="ER131" s="491"/>
      <c r="ES131" s="491"/>
      <c r="ET131" s="491"/>
      <c r="EU131" s="491"/>
      <c r="EV131" s="492"/>
      <c r="EW131" s="492"/>
      <c r="EX131" s="492"/>
      <c r="EY131" s="492"/>
      <c r="EZ131" s="492"/>
      <c r="FA131" s="683"/>
      <c r="FB131" s="506"/>
      <c r="FC131" s="517"/>
      <c r="FD131" s="510"/>
      <c r="FE131" s="513"/>
      <c r="FF131" s="514"/>
      <c r="FG131" s="511"/>
      <c r="FH131" s="465"/>
      <c r="FI131" s="519"/>
      <c r="FJ131" s="508"/>
      <c r="FK131" s="508"/>
      <c r="FL131" s="508"/>
      <c r="FM131" s="508"/>
      <c r="FN131" s="508"/>
      <c r="FO131" s="508"/>
      <c r="FP131" s="508"/>
      <c r="FQ131" s="627"/>
      <c r="FR131" s="509"/>
      <c r="FS131" s="469"/>
      <c r="FT131" s="412"/>
      <c r="FU131" s="47"/>
      <c r="FV131" s="48">
        <f t="shared" si="221"/>
        <v>0</v>
      </c>
      <c r="FW131" s="48">
        <f t="shared" si="221"/>
        <v>0</v>
      </c>
      <c r="FX131" s="48">
        <f t="shared" si="221"/>
        <v>0</v>
      </c>
      <c r="FY131" s="48">
        <f t="shared" si="221"/>
        <v>0</v>
      </c>
      <c r="FZ131" s="48">
        <f t="shared" si="221"/>
        <v>0</v>
      </c>
      <c r="GA131" s="48">
        <f t="shared" si="221"/>
        <v>0</v>
      </c>
      <c r="GB131" s="48">
        <f t="shared" si="221"/>
        <v>0</v>
      </c>
      <c r="GC131" s="48">
        <f t="shared" si="221"/>
        <v>0</v>
      </c>
      <c r="GD131" s="48">
        <f t="shared" si="221"/>
        <v>0</v>
      </c>
      <c r="GE131" s="48">
        <f t="shared" si="221"/>
        <v>0</v>
      </c>
      <c r="GF131" s="48">
        <f t="shared" si="222"/>
        <v>0</v>
      </c>
      <c r="GG131" s="48">
        <f t="shared" si="222"/>
        <v>0</v>
      </c>
      <c r="GH131" s="48">
        <f t="shared" si="222"/>
        <v>0</v>
      </c>
      <c r="GI131" s="48">
        <f t="shared" si="222"/>
        <v>0</v>
      </c>
      <c r="GJ131" s="48">
        <f t="shared" si="222"/>
        <v>0</v>
      </c>
      <c r="GK131" s="48">
        <f t="shared" si="222"/>
        <v>0</v>
      </c>
      <c r="GL131" s="48">
        <f t="shared" si="222"/>
        <v>0</v>
      </c>
      <c r="GM131" s="48">
        <f t="shared" si="222"/>
        <v>0</v>
      </c>
      <c r="GN131" s="48">
        <f t="shared" si="222"/>
        <v>0</v>
      </c>
      <c r="GO131" s="48">
        <f t="shared" si="222"/>
        <v>0</v>
      </c>
      <c r="GP131" s="48">
        <f t="shared" si="223"/>
        <v>0</v>
      </c>
      <c r="GQ131" s="48">
        <f t="shared" si="223"/>
        <v>0</v>
      </c>
      <c r="GR131" s="48">
        <f t="shared" si="223"/>
        <v>0</v>
      </c>
      <c r="GS131" s="48">
        <f t="shared" si="223"/>
        <v>0</v>
      </c>
      <c r="GT131" s="48">
        <f t="shared" si="223"/>
        <v>0</v>
      </c>
      <c r="GU131" s="48">
        <f t="shared" si="223"/>
        <v>0</v>
      </c>
      <c r="GV131" s="48">
        <f t="shared" si="223"/>
        <v>0</v>
      </c>
      <c r="GW131" s="48">
        <f t="shared" si="223"/>
        <v>0</v>
      </c>
      <c r="GX131" s="48">
        <f t="shared" si="223"/>
        <v>0</v>
      </c>
      <c r="GY131" s="48">
        <f t="shared" si="223"/>
        <v>0</v>
      </c>
      <c r="GZ131" s="48">
        <f t="shared" si="224"/>
        <v>0</v>
      </c>
      <c r="HA131" s="48">
        <f t="shared" si="224"/>
        <v>0</v>
      </c>
      <c r="HB131" s="48">
        <f t="shared" si="224"/>
        <v>0</v>
      </c>
      <c r="HC131" s="48">
        <f t="shared" si="224"/>
        <v>0</v>
      </c>
      <c r="HD131" s="48">
        <f t="shared" si="224"/>
        <v>0</v>
      </c>
      <c r="HE131" s="48">
        <f t="shared" si="224"/>
        <v>0</v>
      </c>
      <c r="HF131" s="48">
        <f t="shared" si="224"/>
        <v>0</v>
      </c>
      <c r="HG131" s="48">
        <f t="shared" si="224"/>
        <v>0</v>
      </c>
      <c r="HH131" s="48">
        <f t="shared" si="224"/>
        <v>0</v>
      </c>
      <c r="HI131" s="48">
        <f t="shared" si="224"/>
        <v>0</v>
      </c>
      <c r="HJ131" s="48">
        <f t="shared" si="225"/>
        <v>0</v>
      </c>
      <c r="HK131" s="48">
        <f t="shared" si="225"/>
        <v>0</v>
      </c>
      <c r="HL131" s="48">
        <f t="shared" si="225"/>
        <v>0</v>
      </c>
      <c r="HM131" s="48">
        <f t="shared" si="225"/>
        <v>0</v>
      </c>
      <c r="HN131" s="48">
        <f t="shared" si="225"/>
        <v>0</v>
      </c>
      <c r="HO131" s="48">
        <f t="shared" si="225"/>
        <v>0</v>
      </c>
      <c r="HP131" s="48">
        <f t="shared" si="225"/>
        <v>0</v>
      </c>
      <c r="HQ131" s="48">
        <f t="shared" si="225"/>
        <v>0</v>
      </c>
      <c r="HR131" s="48">
        <f t="shared" si="225"/>
        <v>0</v>
      </c>
      <c r="HS131" s="48">
        <f t="shared" si="225"/>
        <v>0</v>
      </c>
      <c r="HT131" s="48">
        <f t="shared" si="226"/>
        <v>0</v>
      </c>
      <c r="HU131" s="48">
        <f t="shared" si="226"/>
        <v>0</v>
      </c>
      <c r="HV131" s="48">
        <f t="shared" si="226"/>
        <v>0</v>
      </c>
      <c r="HW131" s="48">
        <f t="shared" si="226"/>
        <v>0</v>
      </c>
      <c r="HX131" s="48">
        <f t="shared" si="226"/>
        <v>0</v>
      </c>
      <c r="HY131" s="48">
        <f t="shared" si="226"/>
        <v>0</v>
      </c>
      <c r="HZ131" s="48">
        <f t="shared" si="226"/>
        <v>0</v>
      </c>
      <c r="IA131" s="48">
        <f t="shared" si="226"/>
        <v>0</v>
      </c>
      <c r="IB131" s="48">
        <f t="shared" si="226"/>
        <v>0</v>
      </c>
      <c r="IC131" s="48">
        <f t="shared" si="226"/>
        <v>0</v>
      </c>
      <c r="ID131" s="48">
        <f t="shared" si="227"/>
        <v>0</v>
      </c>
      <c r="IE131" s="48">
        <f t="shared" si="227"/>
        <v>0</v>
      </c>
      <c r="IF131" s="48">
        <f t="shared" si="227"/>
        <v>0</v>
      </c>
      <c r="IG131" s="48">
        <f t="shared" si="227"/>
        <v>0</v>
      </c>
      <c r="IH131" s="48">
        <f t="shared" si="227"/>
        <v>0</v>
      </c>
      <c r="II131" s="48">
        <f t="shared" si="227"/>
        <v>0</v>
      </c>
      <c r="IJ131" s="48">
        <f t="shared" si="227"/>
        <v>0</v>
      </c>
      <c r="IK131" s="48">
        <f t="shared" si="227"/>
        <v>0</v>
      </c>
      <c r="IL131" s="48">
        <f t="shared" si="227"/>
        <v>0</v>
      </c>
      <c r="IM131" s="48">
        <f t="shared" si="227"/>
        <v>0</v>
      </c>
      <c r="IN131" s="48">
        <f t="shared" si="228"/>
        <v>0</v>
      </c>
      <c r="IO131" s="48">
        <f t="shared" si="228"/>
        <v>0</v>
      </c>
      <c r="IP131" s="48">
        <f t="shared" si="228"/>
        <v>0</v>
      </c>
      <c r="IQ131" s="48">
        <f t="shared" si="228"/>
        <v>0</v>
      </c>
      <c r="IR131" s="48">
        <f t="shared" si="228"/>
        <v>0</v>
      </c>
      <c r="IS131" s="48">
        <f t="shared" si="228"/>
        <v>0</v>
      </c>
      <c r="IT131" s="48">
        <f t="shared" si="228"/>
        <v>0</v>
      </c>
      <c r="IU131" s="48">
        <f t="shared" si="228"/>
        <v>0</v>
      </c>
      <c r="IV131" s="48">
        <f t="shared" si="228"/>
        <v>0</v>
      </c>
      <c r="IW131" s="48">
        <f t="shared" si="228"/>
        <v>0</v>
      </c>
      <c r="IX131" s="48">
        <f t="shared" si="228"/>
        <v>0</v>
      </c>
      <c r="IY131" s="48">
        <f t="shared" si="228"/>
        <v>0</v>
      </c>
    </row>
    <row r="132" spans="1:377" s="12" customFormat="1" ht="36" customHeight="1" thickBot="1" x14ac:dyDescent="0.6">
      <c r="A132" s="32" t="s">
        <v>55</v>
      </c>
      <c r="B132" s="33">
        <v>46165</v>
      </c>
      <c r="C132" s="33"/>
      <c r="D132" s="313"/>
      <c r="E132" s="463"/>
      <c r="F132" s="463"/>
      <c r="G132" s="463"/>
      <c r="H132" s="463"/>
      <c r="I132" s="464"/>
      <c r="J132" s="464"/>
      <c r="K132" s="464"/>
      <c r="L132" s="464"/>
      <c r="M132" s="464"/>
      <c r="N132" s="464"/>
      <c r="O132" s="464"/>
      <c r="P132" s="464"/>
      <c r="Q132" s="464"/>
      <c r="R132" s="464"/>
      <c r="S132" s="464"/>
      <c r="T132" s="464"/>
      <c r="U132" s="464"/>
      <c r="V132" s="464"/>
      <c r="W132" s="464"/>
      <c r="X132" s="464"/>
      <c r="Y132" s="464"/>
      <c r="Z132" s="329"/>
      <c r="AA132" s="576"/>
      <c r="AB132" s="576"/>
      <c r="AC132" s="578"/>
      <c r="AD132" s="578"/>
      <c r="AE132" s="578"/>
      <c r="AF132" s="578"/>
      <c r="AG132" s="578"/>
      <c r="AH132" s="578"/>
      <c r="AI132" s="354"/>
      <c r="AJ132" s="474"/>
      <c r="AK132" s="474"/>
      <c r="AL132" s="474"/>
      <c r="AM132" s="474"/>
      <c r="AN132" s="474"/>
      <c r="AO132" s="474"/>
      <c r="AP132" s="474"/>
      <c r="AQ132" s="474"/>
      <c r="AR132" s="474"/>
      <c r="AS132" s="474"/>
      <c r="AT132" s="474"/>
      <c r="AU132" s="474"/>
      <c r="AV132" s="474"/>
      <c r="AW132" s="474"/>
      <c r="AX132" s="474"/>
      <c r="AY132" s="474"/>
      <c r="AZ132" s="474"/>
      <c r="BA132" s="474"/>
      <c r="BB132" s="474"/>
      <c r="BC132" s="474"/>
      <c r="BD132" s="474"/>
      <c r="BE132" s="474"/>
      <c r="BF132" s="474"/>
      <c r="BG132" s="474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474"/>
      <c r="BS132" s="474"/>
      <c r="BT132" s="474"/>
      <c r="BU132" s="474"/>
      <c r="BV132" s="474"/>
      <c r="BW132" s="474"/>
      <c r="BX132" s="474"/>
      <c r="BY132" s="373"/>
      <c r="BZ132" s="479"/>
      <c r="CA132" s="479"/>
      <c r="CB132" s="479"/>
      <c r="CC132" s="479"/>
      <c r="CD132" s="479"/>
      <c r="CE132" s="479"/>
      <c r="CF132" s="479"/>
      <c r="CG132" s="479"/>
      <c r="CH132" s="479"/>
      <c r="CI132" s="479"/>
      <c r="CJ132" s="479"/>
      <c r="CK132" s="479"/>
      <c r="CL132" s="479"/>
      <c r="CM132" s="479"/>
      <c r="CN132" s="479"/>
      <c r="CO132" s="479"/>
      <c r="CP132" s="479"/>
      <c r="CQ132" s="479"/>
      <c r="CR132" s="479"/>
      <c r="CS132" s="479"/>
      <c r="CT132" s="479"/>
      <c r="CU132" s="479"/>
      <c r="CV132" s="479"/>
      <c r="CW132" s="479"/>
      <c r="CX132" s="479"/>
      <c r="CY132" s="375"/>
      <c r="CZ132" s="479"/>
      <c r="DA132" s="479"/>
      <c r="DB132" s="479"/>
      <c r="DC132" s="479"/>
      <c r="DD132" s="479"/>
      <c r="DE132" s="479"/>
      <c r="DF132" s="479"/>
      <c r="DG132" s="479"/>
      <c r="DH132" s="479"/>
      <c r="DI132" s="479"/>
      <c r="DJ132" s="479"/>
      <c r="DK132" s="479"/>
      <c r="DL132" s="479"/>
      <c r="DM132" s="479"/>
      <c r="DN132" s="479"/>
      <c r="DO132" s="479"/>
      <c r="DP132" s="375"/>
      <c r="DQ132" s="485"/>
      <c r="DR132" s="486"/>
      <c r="DS132" s="486"/>
      <c r="DT132" s="486"/>
      <c r="DU132" s="486"/>
      <c r="DV132" s="487"/>
      <c r="DW132" s="485"/>
      <c r="DX132" s="486"/>
      <c r="DY132" s="486"/>
      <c r="DZ132" s="486"/>
      <c r="EA132" s="486"/>
      <c r="EB132" s="487"/>
      <c r="EC132" s="485"/>
      <c r="ED132" s="486"/>
      <c r="EE132" s="486"/>
      <c r="EF132" s="486"/>
      <c r="EG132" s="486"/>
      <c r="EH132" s="487"/>
      <c r="EI132" s="485"/>
      <c r="EJ132" s="486"/>
      <c r="EK132" s="486"/>
      <c r="EL132" s="486"/>
      <c r="EM132" s="486"/>
      <c r="EN132" s="488"/>
      <c r="EO132" s="375"/>
      <c r="EP132" s="492"/>
      <c r="EQ132" s="492"/>
      <c r="ER132" s="492"/>
      <c r="ES132" s="492"/>
      <c r="ET132" s="492"/>
      <c r="EU132" s="492"/>
      <c r="EV132" s="492"/>
      <c r="EW132" s="492"/>
      <c r="EX132" s="492"/>
      <c r="EY132" s="492"/>
      <c r="EZ132" s="492"/>
      <c r="FA132" s="683"/>
      <c r="FB132" s="498"/>
      <c r="FC132" s="499"/>
      <c r="FD132" s="507"/>
      <c r="FE132" s="507"/>
      <c r="FF132" s="507"/>
      <c r="FG132" s="520"/>
      <c r="FH132" s="507"/>
      <c r="FI132" s="499"/>
      <c r="FJ132" s="499"/>
      <c r="FK132" s="499"/>
      <c r="FL132" s="499"/>
      <c r="FM132" s="499"/>
      <c r="FN132" s="499"/>
      <c r="FO132" s="499"/>
      <c r="FP132" s="499"/>
      <c r="FQ132" s="628"/>
      <c r="FR132" s="469"/>
      <c r="FS132" s="469"/>
      <c r="FT132" s="412"/>
      <c r="FU132" s="47"/>
      <c r="FV132" s="48">
        <f t="shared" si="221"/>
        <v>0</v>
      </c>
      <c r="FW132" s="48">
        <f t="shared" si="221"/>
        <v>0</v>
      </c>
      <c r="FX132" s="48">
        <f t="shared" si="221"/>
        <v>0</v>
      </c>
      <c r="FY132" s="48">
        <f t="shared" si="221"/>
        <v>0</v>
      </c>
      <c r="FZ132" s="48">
        <f t="shared" si="221"/>
        <v>0</v>
      </c>
      <c r="GA132" s="48">
        <f t="shared" si="221"/>
        <v>0</v>
      </c>
      <c r="GB132" s="48">
        <f t="shared" si="221"/>
        <v>0</v>
      </c>
      <c r="GC132" s="48">
        <f t="shared" si="221"/>
        <v>0</v>
      </c>
      <c r="GD132" s="48">
        <f t="shared" si="221"/>
        <v>0</v>
      </c>
      <c r="GE132" s="48">
        <f t="shared" si="221"/>
        <v>0</v>
      </c>
      <c r="GF132" s="48">
        <f t="shared" si="222"/>
        <v>0</v>
      </c>
      <c r="GG132" s="48">
        <f t="shared" si="222"/>
        <v>0</v>
      </c>
      <c r="GH132" s="48">
        <f t="shared" si="222"/>
        <v>0</v>
      </c>
      <c r="GI132" s="48">
        <f t="shared" si="222"/>
        <v>0</v>
      </c>
      <c r="GJ132" s="48">
        <f t="shared" si="222"/>
        <v>0</v>
      </c>
      <c r="GK132" s="48">
        <f t="shared" si="222"/>
        <v>0</v>
      </c>
      <c r="GL132" s="48">
        <f t="shared" si="222"/>
        <v>0</v>
      </c>
      <c r="GM132" s="48">
        <f t="shared" si="222"/>
        <v>0</v>
      </c>
      <c r="GN132" s="48">
        <f t="shared" si="222"/>
        <v>0</v>
      </c>
      <c r="GO132" s="48">
        <f t="shared" si="222"/>
        <v>0</v>
      </c>
      <c r="GP132" s="48">
        <f t="shared" si="223"/>
        <v>0</v>
      </c>
      <c r="GQ132" s="48">
        <f t="shared" si="223"/>
        <v>0</v>
      </c>
      <c r="GR132" s="48">
        <f t="shared" si="223"/>
        <v>0</v>
      </c>
      <c r="GS132" s="48">
        <f t="shared" si="223"/>
        <v>0</v>
      </c>
      <c r="GT132" s="48">
        <f t="shared" si="223"/>
        <v>0</v>
      </c>
      <c r="GU132" s="48">
        <f t="shared" si="223"/>
        <v>0</v>
      </c>
      <c r="GV132" s="48">
        <f t="shared" si="223"/>
        <v>0</v>
      </c>
      <c r="GW132" s="48">
        <f t="shared" si="223"/>
        <v>0</v>
      </c>
      <c r="GX132" s="48">
        <f t="shared" si="223"/>
        <v>0</v>
      </c>
      <c r="GY132" s="48">
        <f t="shared" si="223"/>
        <v>0</v>
      </c>
      <c r="GZ132" s="48">
        <f t="shared" si="224"/>
        <v>0</v>
      </c>
      <c r="HA132" s="48">
        <f t="shared" si="224"/>
        <v>0</v>
      </c>
      <c r="HB132" s="48">
        <f t="shared" si="224"/>
        <v>0</v>
      </c>
      <c r="HC132" s="48">
        <f t="shared" si="224"/>
        <v>0</v>
      </c>
      <c r="HD132" s="48">
        <f t="shared" si="224"/>
        <v>0</v>
      </c>
      <c r="HE132" s="48">
        <f t="shared" si="224"/>
        <v>0</v>
      </c>
      <c r="HF132" s="48">
        <f t="shared" si="224"/>
        <v>0</v>
      </c>
      <c r="HG132" s="48">
        <f t="shared" si="224"/>
        <v>0</v>
      </c>
      <c r="HH132" s="48">
        <f t="shared" si="224"/>
        <v>0</v>
      </c>
      <c r="HI132" s="48">
        <f t="shared" si="224"/>
        <v>0</v>
      </c>
      <c r="HJ132" s="48">
        <f t="shared" si="225"/>
        <v>0</v>
      </c>
      <c r="HK132" s="48">
        <f t="shared" si="225"/>
        <v>0</v>
      </c>
      <c r="HL132" s="48">
        <f t="shared" si="225"/>
        <v>0</v>
      </c>
      <c r="HM132" s="48">
        <f t="shared" si="225"/>
        <v>0</v>
      </c>
      <c r="HN132" s="48">
        <f t="shared" si="225"/>
        <v>0</v>
      </c>
      <c r="HO132" s="48">
        <f t="shared" si="225"/>
        <v>0</v>
      </c>
      <c r="HP132" s="48">
        <f t="shared" si="225"/>
        <v>0</v>
      </c>
      <c r="HQ132" s="48">
        <f t="shared" si="225"/>
        <v>0</v>
      </c>
      <c r="HR132" s="48">
        <f t="shared" si="225"/>
        <v>0</v>
      </c>
      <c r="HS132" s="48">
        <f t="shared" si="225"/>
        <v>0</v>
      </c>
      <c r="HT132" s="48">
        <f t="shared" si="226"/>
        <v>0</v>
      </c>
      <c r="HU132" s="48">
        <f t="shared" si="226"/>
        <v>0</v>
      </c>
      <c r="HV132" s="48">
        <f t="shared" si="226"/>
        <v>0</v>
      </c>
      <c r="HW132" s="48">
        <f t="shared" si="226"/>
        <v>0</v>
      </c>
      <c r="HX132" s="48">
        <f t="shared" si="226"/>
        <v>0</v>
      </c>
      <c r="HY132" s="48">
        <f t="shared" si="226"/>
        <v>0</v>
      </c>
      <c r="HZ132" s="48">
        <f t="shared" si="226"/>
        <v>0</v>
      </c>
      <c r="IA132" s="48">
        <f t="shared" si="226"/>
        <v>0</v>
      </c>
      <c r="IB132" s="48">
        <f t="shared" si="226"/>
        <v>0</v>
      </c>
      <c r="IC132" s="48">
        <f t="shared" si="226"/>
        <v>0</v>
      </c>
      <c r="ID132" s="48">
        <f t="shared" si="227"/>
        <v>0</v>
      </c>
      <c r="IE132" s="48">
        <f t="shared" si="227"/>
        <v>0</v>
      </c>
      <c r="IF132" s="48">
        <f t="shared" si="227"/>
        <v>0</v>
      </c>
      <c r="IG132" s="48">
        <f t="shared" si="227"/>
        <v>0</v>
      </c>
      <c r="IH132" s="48">
        <f t="shared" si="227"/>
        <v>0</v>
      </c>
      <c r="II132" s="48">
        <f t="shared" si="227"/>
        <v>0</v>
      </c>
      <c r="IJ132" s="48">
        <f t="shared" si="227"/>
        <v>0</v>
      </c>
      <c r="IK132" s="48">
        <f t="shared" si="227"/>
        <v>0</v>
      </c>
      <c r="IL132" s="48">
        <f t="shared" si="227"/>
        <v>0</v>
      </c>
      <c r="IM132" s="48">
        <f t="shared" si="227"/>
        <v>0</v>
      </c>
      <c r="IN132" s="48">
        <f t="shared" si="228"/>
        <v>0</v>
      </c>
      <c r="IO132" s="48">
        <f t="shared" si="228"/>
        <v>0</v>
      </c>
      <c r="IP132" s="48">
        <f t="shared" si="228"/>
        <v>0</v>
      </c>
      <c r="IQ132" s="48">
        <f t="shared" si="228"/>
        <v>0</v>
      </c>
      <c r="IR132" s="48">
        <f t="shared" si="228"/>
        <v>0</v>
      </c>
      <c r="IS132" s="48">
        <f t="shared" si="228"/>
        <v>0</v>
      </c>
      <c r="IT132" s="48">
        <f t="shared" si="228"/>
        <v>0</v>
      </c>
      <c r="IU132" s="48">
        <f t="shared" si="228"/>
        <v>0</v>
      </c>
      <c r="IV132" s="48">
        <f t="shared" si="228"/>
        <v>0</v>
      </c>
      <c r="IW132" s="48">
        <f t="shared" si="228"/>
        <v>0</v>
      </c>
      <c r="IX132" s="48">
        <f t="shared" si="228"/>
        <v>0</v>
      </c>
      <c r="IY132" s="48">
        <f t="shared" si="228"/>
        <v>0</v>
      </c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</row>
    <row r="133" spans="1:377" s="12" customFormat="1" ht="36" customHeight="1" x14ac:dyDescent="0.55000000000000004">
      <c r="A133" s="32" t="s">
        <v>56</v>
      </c>
      <c r="B133" s="33">
        <v>46166</v>
      </c>
      <c r="C133" s="33"/>
      <c r="D133" s="313"/>
      <c r="E133" s="463"/>
      <c r="F133" s="463"/>
      <c r="G133" s="463"/>
      <c r="H133" s="463"/>
      <c r="I133" s="464"/>
      <c r="J133" s="464"/>
      <c r="K133" s="464"/>
      <c r="L133" s="464"/>
      <c r="M133" s="464"/>
      <c r="N133" s="464"/>
      <c r="O133" s="464"/>
      <c r="P133" s="464"/>
      <c r="Q133" s="464"/>
      <c r="R133" s="464"/>
      <c r="S133" s="464"/>
      <c r="T133" s="464"/>
      <c r="U133" s="464"/>
      <c r="V133" s="464"/>
      <c r="W133" s="464"/>
      <c r="X133" s="464"/>
      <c r="Y133" s="464"/>
      <c r="Z133" s="329"/>
      <c r="AA133" s="576"/>
      <c r="AB133" s="576"/>
      <c r="AC133" s="576"/>
      <c r="AD133" s="576"/>
      <c r="AE133" s="576"/>
      <c r="AF133" s="576"/>
      <c r="AG133" s="576"/>
      <c r="AH133" s="576"/>
      <c r="AI133" s="355"/>
      <c r="AJ133" s="475"/>
      <c r="AK133" s="475"/>
      <c r="AL133" s="475"/>
      <c r="AM133" s="475"/>
      <c r="AN133" s="475"/>
      <c r="AO133" s="475"/>
      <c r="AP133" s="475"/>
      <c r="AQ133" s="475"/>
      <c r="AR133" s="475"/>
      <c r="AS133" s="475"/>
      <c r="AT133" s="475"/>
      <c r="AU133" s="475"/>
      <c r="AV133" s="475"/>
      <c r="AW133" s="475"/>
      <c r="AX133" s="475"/>
      <c r="AY133" s="475"/>
      <c r="AZ133" s="475"/>
      <c r="BA133" s="475"/>
      <c r="BB133" s="475"/>
      <c r="BC133" s="475"/>
      <c r="BD133" s="475"/>
      <c r="BE133" s="475"/>
      <c r="BF133" s="475"/>
      <c r="BG133" s="475"/>
      <c r="BH133" s="475"/>
      <c r="BI133" s="475"/>
      <c r="BJ133" s="475"/>
      <c r="BK133" s="475"/>
      <c r="BL133" s="475"/>
      <c r="BM133" s="475"/>
      <c r="BN133" s="475"/>
      <c r="BO133" s="475"/>
      <c r="BP133" s="475"/>
      <c r="BQ133" s="475"/>
      <c r="BR133" s="475"/>
      <c r="BS133" s="475"/>
      <c r="BT133" s="475"/>
      <c r="BU133" s="475"/>
      <c r="BV133" s="475"/>
      <c r="BW133" s="475"/>
      <c r="BX133" s="475"/>
      <c r="BY133" s="374"/>
      <c r="BZ133" s="476"/>
      <c r="CA133" s="476"/>
      <c r="CB133" s="476"/>
      <c r="CC133" s="476"/>
      <c r="CD133" s="476"/>
      <c r="CE133" s="476"/>
      <c r="CF133" s="476"/>
      <c r="CG133" s="476"/>
      <c r="CH133" s="476"/>
      <c r="CI133" s="476"/>
      <c r="CJ133" s="476"/>
      <c r="CK133" s="476"/>
      <c r="CL133" s="476"/>
      <c r="CM133" s="476"/>
      <c r="CN133" s="476"/>
      <c r="CO133" s="476"/>
      <c r="CP133" s="476"/>
      <c r="CQ133" s="476"/>
      <c r="CR133" s="476"/>
      <c r="CS133" s="476"/>
      <c r="CT133" s="476"/>
      <c r="CU133" s="476"/>
      <c r="CV133" s="476"/>
      <c r="CW133" s="476"/>
      <c r="CX133" s="476"/>
      <c r="CY133" s="400"/>
      <c r="CZ133" s="476"/>
      <c r="DA133" s="476"/>
      <c r="DB133" s="476"/>
      <c r="DC133" s="476"/>
      <c r="DD133" s="476"/>
      <c r="DE133" s="476"/>
      <c r="DF133" s="476"/>
      <c r="DG133" s="476"/>
      <c r="DH133" s="476"/>
      <c r="DI133" s="476"/>
      <c r="DJ133" s="476"/>
      <c r="DK133" s="476"/>
      <c r="DL133" s="476"/>
      <c r="DM133" s="476"/>
      <c r="DN133" s="476"/>
      <c r="DO133" s="476"/>
      <c r="DP133" s="400"/>
      <c r="DQ133" s="489"/>
      <c r="DR133" s="489"/>
      <c r="DS133" s="489"/>
      <c r="DT133" s="489"/>
      <c r="DU133" s="489"/>
      <c r="DV133" s="489"/>
      <c r="DW133" s="489"/>
      <c r="DX133" s="489"/>
      <c r="DY133" s="489"/>
      <c r="DZ133" s="489"/>
      <c r="EA133" s="489"/>
      <c r="EB133" s="489"/>
      <c r="EC133" s="489"/>
      <c r="ED133" s="489"/>
      <c r="EE133" s="489"/>
      <c r="EF133" s="489"/>
      <c r="EG133" s="489"/>
      <c r="EH133" s="489"/>
      <c r="EI133" s="489"/>
      <c r="EJ133" s="489"/>
      <c r="EK133" s="489"/>
      <c r="EL133" s="489"/>
      <c r="EM133" s="489"/>
      <c r="EN133" s="489"/>
      <c r="EO133" s="400"/>
      <c r="EP133" s="491"/>
      <c r="EQ133" s="491"/>
      <c r="ER133" s="491"/>
      <c r="ES133" s="491"/>
      <c r="ET133" s="491"/>
      <c r="EU133" s="491"/>
      <c r="EV133" s="493"/>
      <c r="EW133" s="493"/>
      <c r="EX133" s="493"/>
      <c r="EY133" s="493"/>
      <c r="EZ133" s="493"/>
      <c r="FA133" s="680"/>
      <c r="FB133" s="494"/>
      <c r="FC133" s="494"/>
      <c r="FD133" s="494"/>
      <c r="FE133" s="494"/>
      <c r="FF133" s="494"/>
      <c r="FG133" s="495"/>
      <c r="FH133" s="496"/>
      <c r="FI133" s="496"/>
      <c r="FJ133" s="496"/>
      <c r="FK133" s="496"/>
      <c r="FL133" s="496"/>
      <c r="FM133" s="496"/>
      <c r="FN133" s="496"/>
      <c r="FO133" s="499"/>
      <c r="FP133" s="499"/>
      <c r="FQ133" s="507"/>
      <c r="FR133" s="497"/>
      <c r="FS133" s="500"/>
      <c r="FT133" s="412"/>
      <c r="FU133" s="47"/>
      <c r="FV133" s="48">
        <f t="shared" si="221"/>
        <v>0</v>
      </c>
      <c r="FW133" s="48">
        <f t="shared" si="221"/>
        <v>0</v>
      </c>
      <c r="FX133" s="48">
        <f t="shared" si="221"/>
        <v>0</v>
      </c>
      <c r="FY133" s="48">
        <f t="shared" si="221"/>
        <v>0</v>
      </c>
      <c r="FZ133" s="48">
        <f t="shared" si="221"/>
        <v>0</v>
      </c>
      <c r="GA133" s="48">
        <f t="shared" si="221"/>
        <v>0</v>
      </c>
      <c r="GB133" s="48">
        <f t="shared" si="221"/>
        <v>0</v>
      </c>
      <c r="GC133" s="48">
        <f t="shared" si="221"/>
        <v>0</v>
      </c>
      <c r="GD133" s="48">
        <f t="shared" si="221"/>
        <v>0</v>
      </c>
      <c r="GE133" s="48">
        <f t="shared" si="221"/>
        <v>0</v>
      </c>
      <c r="GF133" s="48">
        <f t="shared" si="222"/>
        <v>0</v>
      </c>
      <c r="GG133" s="48">
        <f t="shared" si="222"/>
        <v>0</v>
      </c>
      <c r="GH133" s="48">
        <f t="shared" si="222"/>
        <v>0</v>
      </c>
      <c r="GI133" s="48">
        <f t="shared" si="222"/>
        <v>0</v>
      </c>
      <c r="GJ133" s="48">
        <f t="shared" si="222"/>
        <v>0</v>
      </c>
      <c r="GK133" s="48">
        <f t="shared" si="222"/>
        <v>0</v>
      </c>
      <c r="GL133" s="48">
        <f t="shared" si="222"/>
        <v>0</v>
      </c>
      <c r="GM133" s="48">
        <f t="shared" si="222"/>
        <v>0</v>
      </c>
      <c r="GN133" s="48">
        <f t="shared" si="222"/>
        <v>0</v>
      </c>
      <c r="GO133" s="48">
        <f t="shared" si="222"/>
        <v>0</v>
      </c>
      <c r="GP133" s="48">
        <f t="shared" si="223"/>
        <v>0</v>
      </c>
      <c r="GQ133" s="48">
        <f t="shared" si="223"/>
        <v>0</v>
      </c>
      <c r="GR133" s="48">
        <f t="shared" si="223"/>
        <v>0</v>
      </c>
      <c r="GS133" s="48">
        <f t="shared" si="223"/>
        <v>0</v>
      </c>
      <c r="GT133" s="48">
        <f t="shared" si="223"/>
        <v>0</v>
      </c>
      <c r="GU133" s="48">
        <f t="shared" si="223"/>
        <v>0</v>
      </c>
      <c r="GV133" s="48">
        <f t="shared" si="223"/>
        <v>0</v>
      </c>
      <c r="GW133" s="48">
        <f t="shared" si="223"/>
        <v>0</v>
      </c>
      <c r="GX133" s="48">
        <f t="shared" si="223"/>
        <v>0</v>
      </c>
      <c r="GY133" s="48">
        <f t="shared" si="223"/>
        <v>0</v>
      </c>
      <c r="GZ133" s="48">
        <f t="shared" si="224"/>
        <v>0</v>
      </c>
      <c r="HA133" s="48">
        <f t="shared" si="224"/>
        <v>0</v>
      </c>
      <c r="HB133" s="48">
        <f t="shared" si="224"/>
        <v>0</v>
      </c>
      <c r="HC133" s="48">
        <f t="shared" si="224"/>
        <v>0</v>
      </c>
      <c r="HD133" s="48">
        <f t="shared" si="224"/>
        <v>0</v>
      </c>
      <c r="HE133" s="48">
        <f t="shared" si="224"/>
        <v>0</v>
      </c>
      <c r="HF133" s="48">
        <f t="shared" si="224"/>
        <v>0</v>
      </c>
      <c r="HG133" s="48">
        <f t="shared" si="224"/>
        <v>0</v>
      </c>
      <c r="HH133" s="48">
        <f t="shared" si="224"/>
        <v>0</v>
      </c>
      <c r="HI133" s="48">
        <f t="shared" si="224"/>
        <v>0</v>
      </c>
      <c r="HJ133" s="48">
        <f t="shared" si="225"/>
        <v>0</v>
      </c>
      <c r="HK133" s="48">
        <f t="shared" si="225"/>
        <v>0</v>
      </c>
      <c r="HL133" s="48">
        <f t="shared" si="225"/>
        <v>0</v>
      </c>
      <c r="HM133" s="48">
        <f t="shared" si="225"/>
        <v>0</v>
      </c>
      <c r="HN133" s="48">
        <f t="shared" si="225"/>
        <v>0</v>
      </c>
      <c r="HO133" s="48">
        <f t="shared" si="225"/>
        <v>0</v>
      </c>
      <c r="HP133" s="48">
        <f t="shared" si="225"/>
        <v>0</v>
      </c>
      <c r="HQ133" s="48">
        <f t="shared" si="225"/>
        <v>0</v>
      </c>
      <c r="HR133" s="48">
        <f t="shared" si="225"/>
        <v>0</v>
      </c>
      <c r="HS133" s="48">
        <f t="shared" si="225"/>
        <v>0</v>
      </c>
      <c r="HT133" s="48">
        <f t="shared" si="226"/>
        <v>0</v>
      </c>
      <c r="HU133" s="48">
        <f t="shared" si="226"/>
        <v>0</v>
      </c>
      <c r="HV133" s="48">
        <f t="shared" si="226"/>
        <v>0</v>
      </c>
      <c r="HW133" s="48">
        <f t="shared" si="226"/>
        <v>0</v>
      </c>
      <c r="HX133" s="48">
        <f t="shared" si="226"/>
        <v>0</v>
      </c>
      <c r="HY133" s="48">
        <f t="shared" si="226"/>
        <v>0</v>
      </c>
      <c r="HZ133" s="48">
        <f t="shared" si="226"/>
        <v>0</v>
      </c>
      <c r="IA133" s="48">
        <f t="shared" si="226"/>
        <v>0</v>
      </c>
      <c r="IB133" s="48">
        <f t="shared" si="226"/>
        <v>0</v>
      </c>
      <c r="IC133" s="48">
        <f t="shared" si="226"/>
        <v>0</v>
      </c>
      <c r="ID133" s="48">
        <f t="shared" si="227"/>
        <v>0</v>
      </c>
      <c r="IE133" s="48">
        <f t="shared" si="227"/>
        <v>0</v>
      </c>
      <c r="IF133" s="48">
        <f t="shared" si="227"/>
        <v>0</v>
      </c>
      <c r="IG133" s="48">
        <f t="shared" si="227"/>
        <v>0</v>
      </c>
      <c r="IH133" s="48">
        <f t="shared" si="227"/>
        <v>0</v>
      </c>
      <c r="II133" s="48">
        <f t="shared" si="227"/>
        <v>0</v>
      </c>
      <c r="IJ133" s="48">
        <f t="shared" si="227"/>
        <v>0</v>
      </c>
      <c r="IK133" s="48">
        <f t="shared" si="227"/>
        <v>0</v>
      </c>
      <c r="IL133" s="48">
        <f t="shared" si="227"/>
        <v>0</v>
      </c>
      <c r="IM133" s="48">
        <f t="shared" si="227"/>
        <v>0</v>
      </c>
      <c r="IN133" s="48">
        <f t="shared" si="228"/>
        <v>0</v>
      </c>
      <c r="IO133" s="48">
        <f t="shared" si="228"/>
        <v>0</v>
      </c>
      <c r="IP133" s="48">
        <f t="shared" si="228"/>
        <v>0</v>
      </c>
      <c r="IQ133" s="48">
        <f t="shared" si="228"/>
        <v>0</v>
      </c>
      <c r="IR133" s="48">
        <f t="shared" si="228"/>
        <v>0</v>
      </c>
      <c r="IS133" s="48">
        <f t="shared" si="228"/>
        <v>0</v>
      </c>
      <c r="IT133" s="48">
        <f t="shared" si="228"/>
        <v>0</v>
      </c>
      <c r="IU133" s="48">
        <f t="shared" si="228"/>
        <v>0</v>
      </c>
      <c r="IV133" s="48">
        <f t="shared" si="228"/>
        <v>0</v>
      </c>
      <c r="IW133" s="48">
        <f t="shared" si="228"/>
        <v>0</v>
      </c>
      <c r="IX133" s="48">
        <f t="shared" si="228"/>
        <v>0</v>
      </c>
      <c r="IY133" s="48">
        <f t="shared" si="228"/>
        <v>0</v>
      </c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</row>
    <row r="134" spans="1:377" s="12" customFormat="1" ht="36" customHeight="1" x14ac:dyDescent="0.55000000000000004">
      <c r="A134" s="32" t="s">
        <v>48</v>
      </c>
      <c r="B134" s="33">
        <v>46167</v>
      </c>
      <c r="C134" s="33" t="s">
        <v>49</v>
      </c>
      <c r="D134" s="313"/>
      <c r="E134" s="111"/>
      <c r="F134" s="111"/>
      <c r="G134" s="111"/>
      <c r="H134" s="111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329"/>
      <c r="AA134" s="215">
        <v>8</v>
      </c>
      <c r="AB134" s="215">
        <v>7</v>
      </c>
      <c r="AC134" s="577">
        <v>24</v>
      </c>
      <c r="AD134" s="577">
        <v>27</v>
      </c>
      <c r="AE134" s="577">
        <v>12</v>
      </c>
      <c r="AF134" s="577">
        <v>64</v>
      </c>
      <c r="AG134" s="577">
        <v>70</v>
      </c>
      <c r="AH134" s="764">
        <v>59</v>
      </c>
      <c r="AI134" s="354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373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68"/>
      <c r="CX134" s="68"/>
      <c r="CY134" s="363"/>
      <c r="CZ134" s="68"/>
      <c r="DA134" s="68"/>
      <c r="DB134" s="68"/>
      <c r="DC134" s="68"/>
      <c r="DD134" s="68"/>
      <c r="DE134" s="68"/>
      <c r="DF134" s="68"/>
      <c r="DG134" s="68"/>
      <c r="DH134" s="68"/>
      <c r="DI134" s="68"/>
      <c r="DJ134" s="68"/>
      <c r="DK134" s="68"/>
      <c r="DL134" s="68"/>
      <c r="DM134" s="68"/>
      <c r="DN134" s="68"/>
      <c r="DO134" s="68"/>
      <c r="DP134" s="363"/>
      <c r="DQ134" s="202"/>
      <c r="DR134" s="202"/>
      <c r="DS134" s="202"/>
      <c r="DT134" s="202"/>
      <c r="DU134" s="202"/>
      <c r="DV134" s="202"/>
      <c r="DW134" s="202"/>
      <c r="DX134" s="202"/>
      <c r="DY134" s="202"/>
      <c r="DZ134" s="202"/>
      <c r="EA134" s="202"/>
      <c r="EB134" s="202"/>
      <c r="EC134" s="202"/>
      <c r="ED134" s="202"/>
      <c r="EE134" s="202"/>
      <c r="EF134" s="202"/>
      <c r="EG134" s="202"/>
      <c r="EH134" s="202"/>
      <c r="EI134" s="223"/>
      <c r="EJ134" s="223"/>
      <c r="EK134" s="164"/>
      <c r="EL134" s="223"/>
      <c r="EM134" s="223"/>
      <c r="EN134" s="223"/>
      <c r="EO134" s="363"/>
      <c r="EP134" s="207"/>
      <c r="EQ134" s="207"/>
      <c r="ER134" s="207"/>
      <c r="ES134" s="207"/>
      <c r="ET134" s="207"/>
      <c r="EU134" s="207"/>
      <c r="EV134" s="228"/>
      <c r="EW134" s="228"/>
      <c r="EX134" s="228"/>
      <c r="EY134" s="228"/>
      <c r="EZ134" s="228"/>
      <c r="FA134" s="683"/>
      <c r="FB134" s="129">
        <v>77</v>
      </c>
      <c r="FC134" s="129">
        <v>80</v>
      </c>
      <c r="FD134" s="129">
        <v>79</v>
      </c>
      <c r="FE134" s="129">
        <v>26</v>
      </c>
      <c r="FF134" s="129">
        <v>1</v>
      </c>
      <c r="FG134" s="199">
        <v>22</v>
      </c>
      <c r="FH134" s="138">
        <v>20</v>
      </c>
      <c r="FI134" s="138">
        <v>17</v>
      </c>
      <c r="FJ134" s="138"/>
      <c r="FK134" s="138"/>
      <c r="FL134" s="138">
        <v>14</v>
      </c>
      <c r="FM134" s="138">
        <v>9</v>
      </c>
      <c r="FN134" s="138">
        <v>66</v>
      </c>
      <c r="FO134" s="108" t="s">
        <v>59</v>
      </c>
      <c r="FP134" s="233">
        <v>68</v>
      </c>
      <c r="FQ134" s="266">
        <v>76</v>
      </c>
      <c r="FR134" s="139">
        <v>57</v>
      </c>
      <c r="FS134" s="234">
        <v>61</v>
      </c>
      <c r="FT134" s="412"/>
      <c r="FU134" s="47"/>
      <c r="FV134" s="48">
        <f t="shared" si="221"/>
        <v>1</v>
      </c>
      <c r="FW134" s="48">
        <f t="shared" si="221"/>
        <v>0</v>
      </c>
      <c r="FX134" s="48">
        <f t="shared" si="221"/>
        <v>0</v>
      </c>
      <c r="FY134" s="48">
        <f t="shared" si="221"/>
        <v>0</v>
      </c>
      <c r="FZ134" s="48">
        <f t="shared" si="221"/>
        <v>0</v>
      </c>
      <c r="GA134" s="48">
        <f t="shared" si="221"/>
        <v>0</v>
      </c>
      <c r="GB134" s="48">
        <f t="shared" si="221"/>
        <v>1</v>
      </c>
      <c r="GC134" s="48">
        <f t="shared" si="221"/>
        <v>1</v>
      </c>
      <c r="GD134" s="48">
        <f t="shared" si="221"/>
        <v>1</v>
      </c>
      <c r="GE134" s="48">
        <f t="shared" si="221"/>
        <v>0</v>
      </c>
      <c r="GF134" s="48">
        <f t="shared" si="222"/>
        <v>0</v>
      </c>
      <c r="GG134" s="48">
        <f t="shared" si="222"/>
        <v>1</v>
      </c>
      <c r="GH134" s="48">
        <f t="shared" si="222"/>
        <v>0</v>
      </c>
      <c r="GI134" s="48">
        <f t="shared" si="222"/>
        <v>1</v>
      </c>
      <c r="GJ134" s="48">
        <f t="shared" si="222"/>
        <v>0</v>
      </c>
      <c r="GK134" s="48">
        <f t="shared" si="222"/>
        <v>0</v>
      </c>
      <c r="GL134" s="48">
        <f t="shared" si="222"/>
        <v>1</v>
      </c>
      <c r="GM134" s="48">
        <f t="shared" si="222"/>
        <v>0</v>
      </c>
      <c r="GN134" s="48">
        <f t="shared" si="222"/>
        <v>0</v>
      </c>
      <c r="GO134" s="48">
        <f t="shared" si="222"/>
        <v>1</v>
      </c>
      <c r="GP134" s="48">
        <f t="shared" si="223"/>
        <v>0</v>
      </c>
      <c r="GQ134" s="48">
        <f t="shared" si="223"/>
        <v>1</v>
      </c>
      <c r="GR134" s="48">
        <f t="shared" si="223"/>
        <v>0</v>
      </c>
      <c r="GS134" s="48">
        <f t="shared" si="223"/>
        <v>1</v>
      </c>
      <c r="GT134" s="48">
        <f t="shared" si="223"/>
        <v>0</v>
      </c>
      <c r="GU134" s="48">
        <f t="shared" si="223"/>
        <v>1</v>
      </c>
      <c r="GV134" s="48">
        <f t="shared" si="223"/>
        <v>1</v>
      </c>
      <c r="GW134" s="48">
        <f t="shared" si="223"/>
        <v>0</v>
      </c>
      <c r="GX134" s="48">
        <f t="shared" si="223"/>
        <v>0</v>
      </c>
      <c r="GY134" s="48">
        <f t="shared" si="223"/>
        <v>0</v>
      </c>
      <c r="GZ134" s="48">
        <f t="shared" si="224"/>
        <v>0</v>
      </c>
      <c r="HA134" s="48">
        <f t="shared" si="224"/>
        <v>0</v>
      </c>
      <c r="HB134" s="48">
        <f t="shared" si="224"/>
        <v>0</v>
      </c>
      <c r="HC134" s="48">
        <f t="shared" si="224"/>
        <v>0</v>
      </c>
      <c r="HD134" s="48">
        <f t="shared" si="224"/>
        <v>0</v>
      </c>
      <c r="HE134" s="48">
        <f t="shared" si="224"/>
        <v>0</v>
      </c>
      <c r="HF134" s="48">
        <f t="shared" si="224"/>
        <v>0</v>
      </c>
      <c r="HG134" s="48">
        <f t="shared" si="224"/>
        <v>0</v>
      </c>
      <c r="HH134" s="48">
        <f t="shared" si="224"/>
        <v>0</v>
      </c>
      <c r="HI134" s="48">
        <f t="shared" si="224"/>
        <v>0</v>
      </c>
      <c r="HJ134" s="48">
        <f t="shared" si="225"/>
        <v>0</v>
      </c>
      <c r="HK134" s="48">
        <f t="shared" si="225"/>
        <v>0</v>
      </c>
      <c r="HL134" s="48">
        <f t="shared" si="225"/>
        <v>0</v>
      </c>
      <c r="HM134" s="48">
        <f t="shared" si="225"/>
        <v>0</v>
      </c>
      <c r="HN134" s="48">
        <f t="shared" si="225"/>
        <v>0</v>
      </c>
      <c r="HO134" s="48">
        <f t="shared" si="225"/>
        <v>0</v>
      </c>
      <c r="HP134" s="48">
        <f t="shared" si="225"/>
        <v>0</v>
      </c>
      <c r="HQ134" s="48">
        <f t="shared" si="225"/>
        <v>0</v>
      </c>
      <c r="HR134" s="48">
        <f t="shared" si="225"/>
        <v>0</v>
      </c>
      <c r="HS134" s="48">
        <f t="shared" si="225"/>
        <v>0</v>
      </c>
      <c r="HT134" s="48">
        <f t="shared" si="226"/>
        <v>0</v>
      </c>
      <c r="HU134" s="48">
        <f t="shared" si="226"/>
        <v>0</v>
      </c>
      <c r="HV134" s="48">
        <f t="shared" si="226"/>
        <v>0</v>
      </c>
      <c r="HW134" s="48">
        <f t="shared" si="226"/>
        <v>0</v>
      </c>
      <c r="HX134" s="48">
        <f t="shared" si="226"/>
        <v>0</v>
      </c>
      <c r="HY134" s="48">
        <f t="shared" si="226"/>
        <v>0</v>
      </c>
      <c r="HZ134" s="48">
        <f t="shared" si="226"/>
        <v>1</v>
      </c>
      <c r="IA134" s="48">
        <f t="shared" si="226"/>
        <v>0</v>
      </c>
      <c r="IB134" s="48">
        <f t="shared" si="226"/>
        <v>1</v>
      </c>
      <c r="IC134" s="48">
        <f t="shared" si="226"/>
        <v>0</v>
      </c>
      <c r="ID134" s="48">
        <f t="shared" si="227"/>
        <v>1</v>
      </c>
      <c r="IE134" s="48">
        <f t="shared" si="227"/>
        <v>0</v>
      </c>
      <c r="IF134" s="48">
        <f t="shared" si="227"/>
        <v>0</v>
      </c>
      <c r="IG134" s="48">
        <f t="shared" si="227"/>
        <v>1</v>
      </c>
      <c r="IH134" s="48">
        <f t="shared" si="227"/>
        <v>0</v>
      </c>
      <c r="II134" s="48">
        <f t="shared" si="227"/>
        <v>1</v>
      </c>
      <c r="IJ134" s="48">
        <f t="shared" si="227"/>
        <v>0</v>
      </c>
      <c r="IK134" s="48">
        <f t="shared" si="227"/>
        <v>1</v>
      </c>
      <c r="IL134" s="48">
        <f t="shared" si="227"/>
        <v>0</v>
      </c>
      <c r="IM134" s="48">
        <f t="shared" si="227"/>
        <v>1</v>
      </c>
      <c r="IN134" s="48">
        <f t="shared" si="228"/>
        <v>0</v>
      </c>
      <c r="IO134" s="48">
        <f t="shared" si="228"/>
        <v>0</v>
      </c>
      <c r="IP134" s="48">
        <f t="shared" si="228"/>
        <v>0</v>
      </c>
      <c r="IQ134" s="48">
        <f t="shared" si="228"/>
        <v>0</v>
      </c>
      <c r="IR134" s="48">
        <f t="shared" si="228"/>
        <v>0</v>
      </c>
      <c r="IS134" s="48">
        <f t="shared" si="228"/>
        <v>1</v>
      </c>
      <c r="IT134" s="48">
        <f t="shared" si="228"/>
        <v>1</v>
      </c>
      <c r="IU134" s="48">
        <f t="shared" si="228"/>
        <v>0</v>
      </c>
      <c r="IV134" s="48">
        <f t="shared" si="228"/>
        <v>1</v>
      </c>
      <c r="IW134" s="48">
        <f t="shared" si="228"/>
        <v>1</v>
      </c>
      <c r="IX134" s="48">
        <f t="shared" si="228"/>
        <v>0</v>
      </c>
      <c r="IY134" s="48">
        <f t="shared" si="228"/>
        <v>0</v>
      </c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</row>
    <row r="135" spans="1:377" s="11" customFormat="1" ht="36" customHeight="1" x14ac:dyDescent="0.55000000000000004">
      <c r="A135" s="32"/>
      <c r="B135" s="33"/>
      <c r="C135" s="33" t="s">
        <v>50</v>
      </c>
      <c r="D135" s="313"/>
      <c r="E135" s="111"/>
      <c r="F135" s="111"/>
      <c r="G135" s="111"/>
      <c r="H135" s="111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329"/>
      <c r="AA135" s="215"/>
      <c r="AB135" s="215"/>
      <c r="AC135" s="612"/>
      <c r="AD135" s="577"/>
      <c r="AE135" s="577"/>
      <c r="AF135" s="577"/>
      <c r="AG135" s="577"/>
      <c r="AH135" s="771"/>
      <c r="AI135" s="354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373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363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401"/>
      <c r="DQ135" s="202"/>
      <c r="DR135" s="202"/>
      <c r="DS135" s="202"/>
      <c r="DT135" s="202"/>
      <c r="DU135" s="202"/>
      <c r="DV135" s="202"/>
      <c r="DW135" s="202"/>
      <c r="DX135" s="202"/>
      <c r="DY135" s="202"/>
      <c r="DZ135" s="202"/>
      <c r="EA135" s="202"/>
      <c r="EB135" s="202"/>
      <c r="EC135" s="202"/>
      <c r="ED135" s="202"/>
      <c r="EE135" s="202"/>
      <c r="EF135" s="202"/>
      <c r="EG135" s="202"/>
      <c r="EH135" s="202"/>
      <c r="EI135" s="223"/>
      <c r="EJ135" s="223"/>
      <c r="EK135" s="164"/>
      <c r="EL135" s="223"/>
      <c r="EM135" s="223"/>
      <c r="EN135" s="223"/>
      <c r="EO135" s="401"/>
      <c r="EP135" s="207"/>
      <c r="EQ135" s="207"/>
      <c r="ER135" s="207"/>
      <c r="ES135" s="207"/>
      <c r="ET135" s="207"/>
      <c r="EU135" s="207"/>
      <c r="EV135" s="228"/>
      <c r="EW135" s="228"/>
      <c r="EX135" s="228"/>
      <c r="EY135" s="228"/>
      <c r="EZ135" s="228"/>
      <c r="FA135" s="683"/>
      <c r="FB135" s="129">
        <v>77</v>
      </c>
      <c r="FC135" s="129">
        <v>80</v>
      </c>
      <c r="FD135" s="129">
        <v>79</v>
      </c>
      <c r="FE135" s="129">
        <v>26</v>
      </c>
      <c r="FF135" s="129">
        <v>1</v>
      </c>
      <c r="FG135" s="199">
        <v>22</v>
      </c>
      <c r="FH135" s="138">
        <v>20</v>
      </c>
      <c r="FI135" s="138">
        <v>17</v>
      </c>
      <c r="FJ135" s="138"/>
      <c r="FK135" s="138"/>
      <c r="FL135" s="138">
        <v>14</v>
      </c>
      <c r="FM135" s="138">
        <v>9</v>
      </c>
      <c r="FN135" s="138">
        <v>66</v>
      </c>
      <c r="FO135" s="108" t="s">
        <v>59</v>
      </c>
      <c r="FP135" s="233">
        <v>68</v>
      </c>
      <c r="FQ135" s="266">
        <v>76</v>
      </c>
      <c r="FR135" s="139">
        <v>57</v>
      </c>
      <c r="FS135" s="234">
        <v>61</v>
      </c>
      <c r="FT135" s="412"/>
      <c r="FU135" s="47"/>
      <c r="FV135" s="48">
        <f t="shared" si="221"/>
        <v>1</v>
      </c>
      <c r="FW135" s="48">
        <f t="shared" si="221"/>
        <v>0</v>
      </c>
      <c r="FX135" s="48">
        <f t="shared" si="221"/>
        <v>0</v>
      </c>
      <c r="FY135" s="48">
        <f t="shared" si="221"/>
        <v>0</v>
      </c>
      <c r="FZ135" s="48">
        <f t="shared" si="221"/>
        <v>0</v>
      </c>
      <c r="GA135" s="48">
        <f t="shared" si="221"/>
        <v>0</v>
      </c>
      <c r="GB135" s="48">
        <f t="shared" si="221"/>
        <v>0</v>
      </c>
      <c r="GC135" s="48">
        <f t="shared" si="221"/>
        <v>0</v>
      </c>
      <c r="GD135" s="48">
        <f t="shared" si="221"/>
        <v>1</v>
      </c>
      <c r="GE135" s="48">
        <f t="shared" si="221"/>
        <v>0</v>
      </c>
      <c r="GF135" s="48">
        <f t="shared" si="222"/>
        <v>0</v>
      </c>
      <c r="GG135" s="48">
        <f t="shared" si="222"/>
        <v>0</v>
      </c>
      <c r="GH135" s="48">
        <f t="shared" si="222"/>
        <v>0</v>
      </c>
      <c r="GI135" s="48">
        <f t="shared" si="222"/>
        <v>1</v>
      </c>
      <c r="GJ135" s="48">
        <f t="shared" si="222"/>
        <v>0</v>
      </c>
      <c r="GK135" s="48">
        <f t="shared" si="222"/>
        <v>0</v>
      </c>
      <c r="GL135" s="48">
        <f t="shared" si="222"/>
        <v>1</v>
      </c>
      <c r="GM135" s="48">
        <f t="shared" si="222"/>
        <v>0</v>
      </c>
      <c r="GN135" s="48">
        <f t="shared" si="222"/>
        <v>0</v>
      </c>
      <c r="GO135" s="48">
        <f t="shared" si="222"/>
        <v>1</v>
      </c>
      <c r="GP135" s="48">
        <f t="shared" si="223"/>
        <v>0</v>
      </c>
      <c r="GQ135" s="48">
        <f t="shared" si="223"/>
        <v>1</v>
      </c>
      <c r="GR135" s="48">
        <f t="shared" si="223"/>
        <v>0</v>
      </c>
      <c r="GS135" s="48">
        <f t="shared" si="223"/>
        <v>0</v>
      </c>
      <c r="GT135" s="48">
        <f t="shared" si="223"/>
        <v>0</v>
      </c>
      <c r="GU135" s="48">
        <f t="shared" si="223"/>
        <v>1</v>
      </c>
      <c r="GV135" s="48">
        <f t="shared" si="223"/>
        <v>0</v>
      </c>
      <c r="GW135" s="48">
        <f t="shared" si="223"/>
        <v>0</v>
      </c>
      <c r="GX135" s="48">
        <f t="shared" si="223"/>
        <v>0</v>
      </c>
      <c r="GY135" s="48">
        <f t="shared" si="223"/>
        <v>0</v>
      </c>
      <c r="GZ135" s="48">
        <f t="shared" si="224"/>
        <v>0</v>
      </c>
      <c r="HA135" s="48">
        <f t="shared" si="224"/>
        <v>0</v>
      </c>
      <c r="HB135" s="48">
        <f t="shared" si="224"/>
        <v>0</v>
      </c>
      <c r="HC135" s="48">
        <f t="shared" si="224"/>
        <v>0</v>
      </c>
      <c r="HD135" s="48">
        <f t="shared" si="224"/>
        <v>0</v>
      </c>
      <c r="HE135" s="48">
        <f t="shared" si="224"/>
        <v>0</v>
      </c>
      <c r="HF135" s="48">
        <f t="shared" si="224"/>
        <v>0</v>
      </c>
      <c r="HG135" s="48">
        <f t="shared" si="224"/>
        <v>0</v>
      </c>
      <c r="HH135" s="48">
        <f t="shared" si="224"/>
        <v>0</v>
      </c>
      <c r="HI135" s="48">
        <f t="shared" si="224"/>
        <v>0</v>
      </c>
      <c r="HJ135" s="48">
        <f t="shared" si="225"/>
        <v>0</v>
      </c>
      <c r="HK135" s="48">
        <f t="shared" si="225"/>
        <v>0</v>
      </c>
      <c r="HL135" s="48">
        <f t="shared" si="225"/>
        <v>0</v>
      </c>
      <c r="HM135" s="48">
        <f t="shared" si="225"/>
        <v>0</v>
      </c>
      <c r="HN135" s="48">
        <f t="shared" si="225"/>
        <v>0</v>
      </c>
      <c r="HO135" s="48">
        <f t="shared" si="225"/>
        <v>0</v>
      </c>
      <c r="HP135" s="48">
        <f t="shared" si="225"/>
        <v>0</v>
      </c>
      <c r="HQ135" s="48">
        <f t="shared" si="225"/>
        <v>0</v>
      </c>
      <c r="HR135" s="48">
        <f t="shared" si="225"/>
        <v>0</v>
      </c>
      <c r="HS135" s="48">
        <f t="shared" si="225"/>
        <v>0</v>
      </c>
      <c r="HT135" s="48">
        <f t="shared" si="226"/>
        <v>0</v>
      </c>
      <c r="HU135" s="48">
        <f t="shared" si="226"/>
        <v>0</v>
      </c>
      <c r="HV135" s="48">
        <f t="shared" si="226"/>
        <v>0</v>
      </c>
      <c r="HW135" s="48">
        <f t="shared" si="226"/>
        <v>0</v>
      </c>
      <c r="HX135" s="48">
        <f t="shared" si="226"/>
        <v>0</v>
      </c>
      <c r="HY135" s="48">
        <f t="shared" si="226"/>
        <v>0</v>
      </c>
      <c r="HZ135" s="48">
        <f t="shared" si="226"/>
        <v>1</v>
      </c>
      <c r="IA135" s="48">
        <f t="shared" si="226"/>
        <v>0</v>
      </c>
      <c r="IB135" s="48">
        <f t="shared" si="226"/>
        <v>0</v>
      </c>
      <c r="IC135" s="48">
        <f t="shared" si="226"/>
        <v>0</v>
      </c>
      <c r="ID135" s="48">
        <f t="shared" si="227"/>
        <v>1</v>
      </c>
      <c r="IE135" s="48">
        <f t="shared" si="227"/>
        <v>0</v>
      </c>
      <c r="IF135" s="48">
        <f t="shared" si="227"/>
        <v>0</v>
      </c>
      <c r="IG135" s="48">
        <f t="shared" si="227"/>
        <v>0</v>
      </c>
      <c r="IH135" s="48">
        <f t="shared" si="227"/>
        <v>0</v>
      </c>
      <c r="II135" s="48">
        <f t="shared" si="227"/>
        <v>1</v>
      </c>
      <c r="IJ135" s="48">
        <f t="shared" si="227"/>
        <v>0</v>
      </c>
      <c r="IK135" s="48">
        <f t="shared" si="227"/>
        <v>1</v>
      </c>
      <c r="IL135" s="48">
        <f t="shared" si="227"/>
        <v>0</v>
      </c>
      <c r="IM135" s="48">
        <f t="shared" si="227"/>
        <v>0</v>
      </c>
      <c r="IN135" s="48">
        <f t="shared" si="228"/>
        <v>0</v>
      </c>
      <c r="IO135" s="48">
        <f t="shared" si="228"/>
        <v>0</v>
      </c>
      <c r="IP135" s="48">
        <f t="shared" si="228"/>
        <v>0</v>
      </c>
      <c r="IQ135" s="48">
        <f t="shared" si="228"/>
        <v>0</v>
      </c>
      <c r="IR135" s="48">
        <f t="shared" si="228"/>
        <v>0</v>
      </c>
      <c r="IS135" s="48">
        <f t="shared" si="228"/>
        <v>1</v>
      </c>
      <c r="IT135" s="48">
        <f t="shared" si="228"/>
        <v>1</v>
      </c>
      <c r="IU135" s="48">
        <f t="shared" si="228"/>
        <v>0</v>
      </c>
      <c r="IV135" s="48">
        <f t="shared" si="228"/>
        <v>1</v>
      </c>
      <c r="IW135" s="48">
        <f t="shared" si="228"/>
        <v>1</v>
      </c>
      <c r="IX135" s="48">
        <f t="shared" si="228"/>
        <v>0</v>
      </c>
      <c r="IY135" s="48">
        <f t="shared" si="228"/>
        <v>0</v>
      </c>
    </row>
    <row r="136" spans="1:377" s="12" customFormat="1" ht="36" customHeight="1" x14ac:dyDescent="0.55000000000000004">
      <c r="A136" s="32" t="s">
        <v>51</v>
      </c>
      <c r="B136" s="33">
        <v>46168</v>
      </c>
      <c r="C136" s="33" t="s">
        <v>49</v>
      </c>
      <c r="D136" s="313"/>
      <c r="E136" s="111"/>
      <c r="F136" s="111"/>
      <c r="G136" s="111"/>
      <c r="H136" s="111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329"/>
      <c r="AA136" s="215">
        <v>8</v>
      </c>
      <c r="AB136" s="215">
        <v>7</v>
      </c>
      <c r="AC136" s="577">
        <v>24</v>
      </c>
      <c r="AD136" s="577">
        <v>74</v>
      </c>
      <c r="AE136" s="577">
        <v>11</v>
      </c>
      <c r="AF136" s="577">
        <v>62</v>
      </c>
      <c r="AG136" s="577">
        <v>71</v>
      </c>
      <c r="AH136" s="764">
        <v>58</v>
      </c>
      <c r="AI136" s="354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373"/>
      <c r="BZ136" s="225"/>
      <c r="CA136" s="225"/>
      <c r="CB136" s="225"/>
      <c r="CC136" s="225"/>
      <c r="CD136" s="225"/>
      <c r="CE136" s="225"/>
      <c r="CF136" s="225"/>
      <c r="CG136" s="225"/>
      <c r="CH136" s="225"/>
      <c r="CI136" s="225"/>
      <c r="CJ136" s="225"/>
      <c r="CK136" s="225"/>
      <c r="CL136" s="225"/>
      <c r="CM136" s="225"/>
      <c r="CN136" s="225"/>
      <c r="CO136" s="225"/>
      <c r="CP136" s="225"/>
      <c r="CQ136" s="225"/>
      <c r="CR136" s="225"/>
      <c r="CS136" s="225"/>
      <c r="CT136" s="225"/>
      <c r="CU136" s="225"/>
      <c r="CV136" s="225"/>
      <c r="CW136" s="225"/>
      <c r="CX136" s="225"/>
      <c r="CY136" s="400"/>
      <c r="CZ136" s="225"/>
      <c r="DA136" s="225"/>
      <c r="DB136" s="225"/>
      <c r="DC136" s="225"/>
      <c r="DD136" s="225"/>
      <c r="DE136" s="225"/>
      <c r="DF136" s="225"/>
      <c r="DG136" s="225"/>
      <c r="DH136" s="225"/>
      <c r="DI136" s="225"/>
      <c r="DJ136" s="225"/>
      <c r="DK136" s="225"/>
      <c r="DL136" s="225"/>
      <c r="DM136" s="225"/>
      <c r="DN136" s="225"/>
      <c r="DO136" s="225"/>
      <c r="DP136" s="402"/>
      <c r="DQ136" s="202"/>
      <c r="DR136" s="202"/>
      <c r="DS136" s="202"/>
      <c r="DT136" s="202"/>
      <c r="DU136" s="202"/>
      <c r="DV136" s="202"/>
      <c r="DW136" s="202"/>
      <c r="DX136" s="202"/>
      <c r="DY136" s="202"/>
      <c r="DZ136" s="202"/>
      <c r="EA136" s="202"/>
      <c r="EB136" s="202"/>
      <c r="EC136" s="202"/>
      <c r="ED136" s="202"/>
      <c r="EE136" s="202"/>
      <c r="EF136" s="202"/>
      <c r="EG136" s="202"/>
      <c r="EH136" s="202"/>
      <c r="EI136" s="202"/>
      <c r="EJ136" s="202"/>
      <c r="EK136" s="202"/>
      <c r="EL136" s="223"/>
      <c r="EM136" s="223"/>
      <c r="EN136" s="223"/>
      <c r="EO136" s="402"/>
      <c r="EP136" s="34"/>
      <c r="EQ136" s="34"/>
      <c r="ER136" s="34"/>
      <c r="ES136" s="34"/>
      <c r="ET136" s="34"/>
      <c r="EU136" s="34"/>
      <c r="EV136" s="228"/>
      <c r="EW136" s="228"/>
      <c r="EX136" s="228"/>
      <c r="EY136" s="228"/>
      <c r="EZ136" s="228"/>
      <c r="FA136" s="683"/>
      <c r="FB136" s="129">
        <v>77</v>
      </c>
      <c r="FC136" s="129">
        <v>80</v>
      </c>
      <c r="FD136" s="129">
        <v>79</v>
      </c>
      <c r="FE136" s="129">
        <v>26</v>
      </c>
      <c r="FF136" s="129">
        <v>1</v>
      </c>
      <c r="FG136" s="199">
        <v>22</v>
      </c>
      <c r="FH136" s="138">
        <v>20</v>
      </c>
      <c r="FI136" s="138">
        <v>17</v>
      </c>
      <c r="FJ136" s="138"/>
      <c r="FK136" s="138"/>
      <c r="FL136" s="138">
        <v>14</v>
      </c>
      <c r="FM136" s="138">
        <v>9</v>
      </c>
      <c r="FN136" s="138">
        <v>66</v>
      </c>
      <c r="FO136" s="108" t="s">
        <v>59</v>
      </c>
      <c r="FP136" s="233">
        <v>68</v>
      </c>
      <c r="FQ136" s="266">
        <v>76</v>
      </c>
      <c r="FR136" s="139">
        <v>57</v>
      </c>
      <c r="FS136" s="234">
        <v>61</v>
      </c>
      <c r="FT136" s="412"/>
      <c r="FU136" s="47"/>
      <c r="FV136" s="48">
        <f t="shared" si="221"/>
        <v>1</v>
      </c>
      <c r="FW136" s="48">
        <f t="shared" si="221"/>
        <v>0</v>
      </c>
      <c r="FX136" s="48">
        <f t="shared" si="221"/>
        <v>0</v>
      </c>
      <c r="FY136" s="48">
        <f t="shared" si="221"/>
        <v>0</v>
      </c>
      <c r="FZ136" s="48">
        <f t="shared" si="221"/>
        <v>0</v>
      </c>
      <c r="GA136" s="48">
        <f t="shared" si="221"/>
        <v>0</v>
      </c>
      <c r="GB136" s="48">
        <f t="shared" si="221"/>
        <v>1</v>
      </c>
      <c r="GC136" s="48">
        <f t="shared" si="221"/>
        <v>1</v>
      </c>
      <c r="GD136" s="48">
        <f t="shared" si="221"/>
        <v>1</v>
      </c>
      <c r="GE136" s="48">
        <f t="shared" si="221"/>
        <v>0</v>
      </c>
      <c r="GF136" s="48">
        <f t="shared" si="222"/>
        <v>1</v>
      </c>
      <c r="GG136" s="48">
        <f t="shared" si="222"/>
        <v>0</v>
      </c>
      <c r="GH136" s="48">
        <f t="shared" si="222"/>
        <v>0</v>
      </c>
      <c r="GI136" s="48">
        <f t="shared" si="222"/>
        <v>1</v>
      </c>
      <c r="GJ136" s="48">
        <f t="shared" si="222"/>
        <v>0</v>
      </c>
      <c r="GK136" s="48">
        <f t="shared" si="222"/>
        <v>0</v>
      </c>
      <c r="GL136" s="48">
        <f t="shared" si="222"/>
        <v>1</v>
      </c>
      <c r="GM136" s="48">
        <f t="shared" si="222"/>
        <v>0</v>
      </c>
      <c r="GN136" s="48">
        <f t="shared" si="222"/>
        <v>0</v>
      </c>
      <c r="GO136" s="48">
        <f t="shared" si="222"/>
        <v>1</v>
      </c>
      <c r="GP136" s="48">
        <f t="shared" si="223"/>
        <v>0</v>
      </c>
      <c r="GQ136" s="48">
        <f t="shared" si="223"/>
        <v>1</v>
      </c>
      <c r="GR136" s="48">
        <f t="shared" si="223"/>
        <v>0</v>
      </c>
      <c r="GS136" s="48">
        <f t="shared" si="223"/>
        <v>1</v>
      </c>
      <c r="GT136" s="48">
        <f t="shared" si="223"/>
        <v>0</v>
      </c>
      <c r="GU136" s="48">
        <f t="shared" si="223"/>
        <v>1</v>
      </c>
      <c r="GV136" s="48">
        <f t="shared" si="223"/>
        <v>0</v>
      </c>
      <c r="GW136" s="48">
        <f t="shared" si="223"/>
        <v>0</v>
      </c>
      <c r="GX136" s="48">
        <f t="shared" si="223"/>
        <v>0</v>
      </c>
      <c r="GY136" s="48">
        <f t="shared" si="223"/>
        <v>0</v>
      </c>
      <c r="GZ136" s="48">
        <f t="shared" si="224"/>
        <v>0</v>
      </c>
      <c r="HA136" s="48">
        <f t="shared" si="224"/>
        <v>0</v>
      </c>
      <c r="HB136" s="48">
        <f t="shared" si="224"/>
        <v>0</v>
      </c>
      <c r="HC136" s="48">
        <f t="shared" si="224"/>
        <v>0</v>
      </c>
      <c r="HD136" s="48">
        <f t="shared" si="224"/>
        <v>0</v>
      </c>
      <c r="HE136" s="48">
        <f t="shared" si="224"/>
        <v>0</v>
      </c>
      <c r="HF136" s="48">
        <f t="shared" si="224"/>
        <v>0</v>
      </c>
      <c r="HG136" s="48">
        <f t="shared" si="224"/>
        <v>0</v>
      </c>
      <c r="HH136" s="48">
        <f t="shared" si="224"/>
        <v>0</v>
      </c>
      <c r="HI136" s="48">
        <f t="shared" si="224"/>
        <v>0</v>
      </c>
      <c r="HJ136" s="48">
        <f t="shared" si="225"/>
        <v>0</v>
      </c>
      <c r="HK136" s="48">
        <f t="shared" si="225"/>
        <v>0</v>
      </c>
      <c r="HL136" s="48">
        <f t="shared" si="225"/>
        <v>0</v>
      </c>
      <c r="HM136" s="48">
        <f t="shared" si="225"/>
        <v>0</v>
      </c>
      <c r="HN136" s="48">
        <f t="shared" si="225"/>
        <v>0</v>
      </c>
      <c r="HO136" s="48">
        <f t="shared" si="225"/>
        <v>0</v>
      </c>
      <c r="HP136" s="48">
        <f t="shared" si="225"/>
        <v>0</v>
      </c>
      <c r="HQ136" s="48">
        <f t="shared" si="225"/>
        <v>0</v>
      </c>
      <c r="HR136" s="48">
        <f t="shared" si="225"/>
        <v>0</v>
      </c>
      <c r="HS136" s="48">
        <f t="shared" si="225"/>
        <v>0</v>
      </c>
      <c r="HT136" s="48">
        <f t="shared" si="226"/>
        <v>0</v>
      </c>
      <c r="HU136" s="48">
        <f t="shared" si="226"/>
        <v>0</v>
      </c>
      <c r="HV136" s="48">
        <f t="shared" si="226"/>
        <v>0</v>
      </c>
      <c r="HW136" s="48">
        <f t="shared" si="226"/>
        <v>0</v>
      </c>
      <c r="HX136" s="48">
        <f t="shared" si="226"/>
        <v>0</v>
      </c>
      <c r="HY136" s="48">
        <f t="shared" si="226"/>
        <v>0</v>
      </c>
      <c r="HZ136" s="48">
        <f t="shared" si="226"/>
        <v>1</v>
      </c>
      <c r="IA136" s="48">
        <f t="shared" si="226"/>
        <v>1</v>
      </c>
      <c r="IB136" s="48">
        <f t="shared" si="226"/>
        <v>0</v>
      </c>
      <c r="IC136" s="48">
        <f t="shared" si="226"/>
        <v>0</v>
      </c>
      <c r="ID136" s="48">
        <f t="shared" si="227"/>
        <v>1</v>
      </c>
      <c r="IE136" s="48">
        <f t="shared" si="227"/>
        <v>1</v>
      </c>
      <c r="IF136" s="48">
        <f t="shared" si="227"/>
        <v>0</v>
      </c>
      <c r="IG136" s="48">
        <f t="shared" si="227"/>
        <v>0</v>
      </c>
      <c r="IH136" s="48">
        <f t="shared" si="227"/>
        <v>0</v>
      </c>
      <c r="II136" s="48">
        <f t="shared" si="227"/>
        <v>1</v>
      </c>
      <c r="IJ136" s="48">
        <f t="shared" si="227"/>
        <v>0</v>
      </c>
      <c r="IK136" s="48">
        <f t="shared" si="227"/>
        <v>1</v>
      </c>
      <c r="IL136" s="48">
        <f t="shared" si="227"/>
        <v>0</v>
      </c>
      <c r="IM136" s="48">
        <f t="shared" si="227"/>
        <v>0</v>
      </c>
      <c r="IN136" s="48">
        <f t="shared" si="228"/>
        <v>1</v>
      </c>
      <c r="IO136" s="48">
        <f t="shared" si="228"/>
        <v>0</v>
      </c>
      <c r="IP136" s="48">
        <f t="shared" si="228"/>
        <v>0</v>
      </c>
      <c r="IQ136" s="48">
        <f t="shared" si="228"/>
        <v>1</v>
      </c>
      <c r="IR136" s="48">
        <f t="shared" si="228"/>
        <v>0</v>
      </c>
      <c r="IS136" s="48">
        <f t="shared" si="228"/>
        <v>1</v>
      </c>
      <c r="IT136" s="48">
        <f t="shared" si="228"/>
        <v>1</v>
      </c>
      <c r="IU136" s="48">
        <f t="shared" si="228"/>
        <v>0</v>
      </c>
      <c r="IV136" s="48">
        <f t="shared" si="228"/>
        <v>1</v>
      </c>
      <c r="IW136" s="48">
        <f t="shared" si="228"/>
        <v>1</v>
      </c>
      <c r="IX136" s="48">
        <f t="shared" si="228"/>
        <v>0</v>
      </c>
      <c r="IY136" s="48">
        <f t="shared" si="228"/>
        <v>0</v>
      </c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</row>
    <row r="137" spans="1:377" s="11" customFormat="1" ht="36" customHeight="1" x14ac:dyDescent="0.55000000000000004">
      <c r="A137" s="32"/>
      <c r="B137" s="33"/>
      <c r="C137" s="33" t="s">
        <v>50</v>
      </c>
      <c r="D137" s="313"/>
      <c r="E137" s="111"/>
      <c r="F137" s="111"/>
      <c r="G137" s="111"/>
      <c r="H137" s="111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329"/>
      <c r="AA137" s="215"/>
      <c r="AB137" s="215"/>
      <c r="AC137" s="612"/>
      <c r="AD137" s="577"/>
      <c r="AE137" s="577"/>
      <c r="AF137" s="577"/>
      <c r="AG137" s="577"/>
      <c r="AH137" s="771"/>
      <c r="AI137" s="354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373"/>
      <c r="BZ137" s="225"/>
      <c r="CA137" s="225"/>
      <c r="CB137" s="225"/>
      <c r="CC137" s="225"/>
      <c r="CD137" s="225"/>
      <c r="CE137" s="225"/>
      <c r="CF137" s="225"/>
      <c r="CG137" s="225"/>
      <c r="CH137" s="225"/>
      <c r="CI137" s="225"/>
      <c r="CJ137" s="225"/>
      <c r="CK137" s="225"/>
      <c r="CL137" s="225"/>
      <c r="CM137" s="225"/>
      <c r="CN137" s="225"/>
      <c r="CO137" s="225"/>
      <c r="CP137" s="225"/>
      <c r="CQ137" s="225"/>
      <c r="CR137" s="225"/>
      <c r="CS137" s="225"/>
      <c r="CT137" s="225"/>
      <c r="CU137" s="225"/>
      <c r="CV137" s="225"/>
      <c r="CW137" s="225"/>
      <c r="CX137" s="225"/>
      <c r="CY137" s="400"/>
      <c r="CZ137" s="225"/>
      <c r="DA137" s="225"/>
      <c r="DB137" s="225"/>
      <c r="DC137" s="225"/>
      <c r="DD137" s="225"/>
      <c r="DE137" s="225"/>
      <c r="DF137" s="225"/>
      <c r="DG137" s="225"/>
      <c r="DH137" s="225"/>
      <c r="DI137" s="225"/>
      <c r="DJ137" s="225"/>
      <c r="DK137" s="225"/>
      <c r="DL137" s="225"/>
      <c r="DM137" s="225"/>
      <c r="DN137" s="225"/>
      <c r="DO137" s="225"/>
      <c r="DP137" s="402"/>
      <c r="DQ137" s="202"/>
      <c r="DR137" s="202"/>
      <c r="DS137" s="202"/>
      <c r="DT137" s="202"/>
      <c r="DU137" s="202"/>
      <c r="DV137" s="202"/>
      <c r="DW137" s="202"/>
      <c r="DX137" s="202"/>
      <c r="DY137" s="202"/>
      <c r="DZ137" s="202"/>
      <c r="EA137" s="202"/>
      <c r="EB137" s="202"/>
      <c r="EC137" s="202"/>
      <c r="ED137" s="202"/>
      <c r="EE137" s="202"/>
      <c r="EF137" s="202"/>
      <c r="EG137" s="202"/>
      <c r="EH137" s="202"/>
      <c r="EI137" s="202"/>
      <c r="EJ137" s="202"/>
      <c r="EK137" s="202"/>
      <c r="EL137" s="223"/>
      <c r="EM137" s="223"/>
      <c r="EN137" s="223"/>
      <c r="EO137" s="402"/>
      <c r="EP137" s="34"/>
      <c r="EQ137" s="34"/>
      <c r="ER137" s="34"/>
      <c r="ES137" s="34"/>
      <c r="ET137" s="34"/>
      <c r="EU137" s="34"/>
      <c r="EV137" s="228"/>
      <c r="EW137" s="228"/>
      <c r="EX137" s="228"/>
      <c r="EY137" s="228"/>
      <c r="EZ137" s="228"/>
      <c r="FA137" s="683"/>
      <c r="FB137" s="129">
        <v>77</v>
      </c>
      <c r="FC137" s="129">
        <v>80</v>
      </c>
      <c r="FD137" s="129">
        <v>79</v>
      </c>
      <c r="FE137" s="129">
        <v>26</v>
      </c>
      <c r="FF137" s="129">
        <v>1</v>
      </c>
      <c r="FG137" s="199">
        <v>22</v>
      </c>
      <c r="FH137" s="138">
        <v>20</v>
      </c>
      <c r="FI137" s="138">
        <v>17</v>
      </c>
      <c r="FJ137" s="138"/>
      <c r="FK137" s="138"/>
      <c r="FL137" s="138">
        <v>14</v>
      </c>
      <c r="FM137" s="138">
        <v>9</v>
      </c>
      <c r="FN137" s="138">
        <v>66</v>
      </c>
      <c r="FO137" s="108" t="s">
        <v>59</v>
      </c>
      <c r="FP137" s="233">
        <v>68</v>
      </c>
      <c r="FQ137" s="266">
        <v>76</v>
      </c>
      <c r="FR137" s="139">
        <v>57</v>
      </c>
      <c r="FS137" s="234">
        <v>61</v>
      </c>
      <c r="FT137" s="412"/>
      <c r="FU137" s="47"/>
      <c r="FV137" s="48">
        <f t="shared" si="221"/>
        <v>1</v>
      </c>
      <c r="FW137" s="48">
        <f t="shared" si="221"/>
        <v>0</v>
      </c>
      <c r="FX137" s="48">
        <f t="shared" si="221"/>
        <v>0</v>
      </c>
      <c r="FY137" s="48">
        <f t="shared" si="221"/>
        <v>0</v>
      </c>
      <c r="FZ137" s="48">
        <f t="shared" si="221"/>
        <v>0</v>
      </c>
      <c r="GA137" s="48">
        <f t="shared" si="221"/>
        <v>0</v>
      </c>
      <c r="GB137" s="48">
        <f t="shared" si="221"/>
        <v>0</v>
      </c>
      <c r="GC137" s="48">
        <f t="shared" si="221"/>
        <v>0</v>
      </c>
      <c r="GD137" s="48">
        <f t="shared" si="221"/>
        <v>1</v>
      </c>
      <c r="GE137" s="48">
        <f t="shared" si="221"/>
        <v>0</v>
      </c>
      <c r="GF137" s="48">
        <f t="shared" si="222"/>
        <v>0</v>
      </c>
      <c r="GG137" s="48">
        <f t="shared" si="222"/>
        <v>0</v>
      </c>
      <c r="GH137" s="48">
        <f t="shared" si="222"/>
        <v>0</v>
      </c>
      <c r="GI137" s="48">
        <f t="shared" si="222"/>
        <v>1</v>
      </c>
      <c r="GJ137" s="48">
        <f t="shared" si="222"/>
        <v>0</v>
      </c>
      <c r="GK137" s="48">
        <f t="shared" si="222"/>
        <v>0</v>
      </c>
      <c r="GL137" s="48">
        <f t="shared" si="222"/>
        <v>1</v>
      </c>
      <c r="GM137" s="48">
        <f t="shared" si="222"/>
        <v>0</v>
      </c>
      <c r="GN137" s="48">
        <f t="shared" si="222"/>
        <v>0</v>
      </c>
      <c r="GO137" s="48">
        <f t="shared" si="222"/>
        <v>1</v>
      </c>
      <c r="GP137" s="48">
        <f t="shared" si="223"/>
        <v>0</v>
      </c>
      <c r="GQ137" s="48">
        <f t="shared" si="223"/>
        <v>1</v>
      </c>
      <c r="GR137" s="48">
        <f t="shared" si="223"/>
        <v>0</v>
      </c>
      <c r="GS137" s="48">
        <f t="shared" si="223"/>
        <v>0</v>
      </c>
      <c r="GT137" s="48">
        <f t="shared" si="223"/>
        <v>0</v>
      </c>
      <c r="GU137" s="48">
        <f t="shared" si="223"/>
        <v>1</v>
      </c>
      <c r="GV137" s="48">
        <f t="shared" si="223"/>
        <v>0</v>
      </c>
      <c r="GW137" s="48">
        <f t="shared" si="223"/>
        <v>0</v>
      </c>
      <c r="GX137" s="48">
        <f t="shared" si="223"/>
        <v>0</v>
      </c>
      <c r="GY137" s="48">
        <f t="shared" si="223"/>
        <v>0</v>
      </c>
      <c r="GZ137" s="48">
        <f t="shared" si="224"/>
        <v>0</v>
      </c>
      <c r="HA137" s="48">
        <f t="shared" si="224"/>
        <v>0</v>
      </c>
      <c r="HB137" s="48">
        <f t="shared" si="224"/>
        <v>0</v>
      </c>
      <c r="HC137" s="48">
        <f t="shared" si="224"/>
        <v>0</v>
      </c>
      <c r="HD137" s="48">
        <f t="shared" si="224"/>
        <v>0</v>
      </c>
      <c r="HE137" s="48">
        <f t="shared" si="224"/>
        <v>0</v>
      </c>
      <c r="HF137" s="48">
        <f t="shared" si="224"/>
        <v>0</v>
      </c>
      <c r="HG137" s="48">
        <f t="shared" si="224"/>
        <v>0</v>
      </c>
      <c r="HH137" s="48">
        <f t="shared" si="224"/>
        <v>0</v>
      </c>
      <c r="HI137" s="48">
        <f t="shared" si="224"/>
        <v>0</v>
      </c>
      <c r="HJ137" s="48">
        <f t="shared" si="225"/>
        <v>0</v>
      </c>
      <c r="HK137" s="48">
        <f t="shared" si="225"/>
        <v>0</v>
      </c>
      <c r="HL137" s="48">
        <f t="shared" si="225"/>
        <v>0</v>
      </c>
      <c r="HM137" s="48">
        <f t="shared" si="225"/>
        <v>0</v>
      </c>
      <c r="HN137" s="48">
        <f t="shared" si="225"/>
        <v>0</v>
      </c>
      <c r="HO137" s="48">
        <f t="shared" si="225"/>
        <v>0</v>
      </c>
      <c r="HP137" s="48">
        <f t="shared" si="225"/>
        <v>0</v>
      </c>
      <c r="HQ137" s="48">
        <f t="shared" si="225"/>
        <v>0</v>
      </c>
      <c r="HR137" s="48">
        <f t="shared" si="225"/>
        <v>0</v>
      </c>
      <c r="HS137" s="48">
        <f t="shared" si="225"/>
        <v>0</v>
      </c>
      <c r="HT137" s="48">
        <f t="shared" si="226"/>
        <v>0</v>
      </c>
      <c r="HU137" s="48">
        <f t="shared" si="226"/>
        <v>0</v>
      </c>
      <c r="HV137" s="48">
        <f t="shared" si="226"/>
        <v>0</v>
      </c>
      <c r="HW137" s="48">
        <f t="shared" si="226"/>
        <v>0</v>
      </c>
      <c r="HX137" s="48">
        <f t="shared" si="226"/>
        <v>0</v>
      </c>
      <c r="HY137" s="48">
        <f t="shared" si="226"/>
        <v>0</v>
      </c>
      <c r="HZ137" s="48">
        <f t="shared" si="226"/>
        <v>1</v>
      </c>
      <c r="IA137" s="48">
        <f t="shared" si="226"/>
        <v>0</v>
      </c>
      <c r="IB137" s="48">
        <f t="shared" si="226"/>
        <v>0</v>
      </c>
      <c r="IC137" s="48">
        <f t="shared" si="226"/>
        <v>0</v>
      </c>
      <c r="ID137" s="48">
        <f t="shared" si="227"/>
        <v>1</v>
      </c>
      <c r="IE137" s="48">
        <f t="shared" si="227"/>
        <v>0</v>
      </c>
      <c r="IF137" s="48">
        <f t="shared" si="227"/>
        <v>0</v>
      </c>
      <c r="IG137" s="48">
        <f t="shared" si="227"/>
        <v>0</v>
      </c>
      <c r="IH137" s="48">
        <f t="shared" si="227"/>
        <v>0</v>
      </c>
      <c r="II137" s="48">
        <f t="shared" si="227"/>
        <v>1</v>
      </c>
      <c r="IJ137" s="48">
        <f t="shared" si="227"/>
        <v>0</v>
      </c>
      <c r="IK137" s="48">
        <f t="shared" si="227"/>
        <v>1</v>
      </c>
      <c r="IL137" s="48">
        <f t="shared" si="227"/>
        <v>0</v>
      </c>
      <c r="IM137" s="48">
        <f t="shared" si="227"/>
        <v>0</v>
      </c>
      <c r="IN137" s="48">
        <f t="shared" si="228"/>
        <v>0</v>
      </c>
      <c r="IO137" s="48">
        <f t="shared" si="228"/>
        <v>0</v>
      </c>
      <c r="IP137" s="48">
        <f t="shared" si="228"/>
        <v>0</v>
      </c>
      <c r="IQ137" s="48">
        <f t="shared" si="228"/>
        <v>0</v>
      </c>
      <c r="IR137" s="48">
        <f t="shared" si="228"/>
        <v>0</v>
      </c>
      <c r="IS137" s="48">
        <f t="shared" si="228"/>
        <v>1</v>
      </c>
      <c r="IT137" s="48">
        <f t="shared" si="228"/>
        <v>1</v>
      </c>
      <c r="IU137" s="48">
        <f t="shared" si="228"/>
        <v>0</v>
      </c>
      <c r="IV137" s="48">
        <f t="shared" si="228"/>
        <v>1</v>
      </c>
      <c r="IW137" s="48">
        <f t="shared" si="228"/>
        <v>1</v>
      </c>
      <c r="IX137" s="48">
        <f t="shared" si="228"/>
        <v>0</v>
      </c>
      <c r="IY137" s="48">
        <f t="shared" si="228"/>
        <v>0</v>
      </c>
    </row>
    <row r="138" spans="1:377" s="12" customFormat="1" ht="35.25" customHeight="1" x14ac:dyDescent="0.55000000000000004">
      <c r="A138" s="32" t="s">
        <v>52</v>
      </c>
      <c r="B138" s="33">
        <v>46169</v>
      </c>
      <c r="C138" s="33" t="s">
        <v>49</v>
      </c>
      <c r="D138" s="313"/>
      <c r="E138" s="111"/>
      <c r="F138" s="111"/>
      <c r="G138" s="111"/>
      <c r="H138" s="111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329"/>
      <c r="AA138" s="215">
        <v>34</v>
      </c>
      <c r="AB138" s="215">
        <v>55</v>
      </c>
      <c r="AC138" s="577"/>
      <c r="AD138" s="577">
        <v>74</v>
      </c>
      <c r="AE138" s="577">
        <v>11</v>
      </c>
      <c r="AF138" s="577">
        <v>62</v>
      </c>
      <c r="AG138" s="577">
        <v>71</v>
      </c>
      <c r="AH138" s="764">
        <v>58</v>
      </c>
      <c r="AI138" s="354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373"/>
      <c r="BZ138" s="444">
        <v>3</v>
      </c>
      <c r="CA138" s="444">
        <v>6</v>
      </c>
      <c r="CB138" s="444">
        <v>12</v>
      </c>
      <c r="CC138" s="444">
        <v>13</v>
      </c>
      <c r="CD138" s="444">
        <v>15</v>
      </c>
      <c r="CE138" s="444">
        <v>18</v>
      </c>
      <c r="CF138" s="444">
        <v>29</v>
      </c>
      <c r="CG138" s="444">
        <v>30</v>
      </c>
      <c r="CH138" s="444">
        <v>42</v>
      </c>
      <c r="CI138" s="444">
        <v>43</v>
      </c>
      <c r="CJ138" s="444">
        <v>44</v>
      </c>
      <c r="CK138" s="444">
        <v>49</v>
      </c>
      <c r="CL138" s="444">
        <v>51</v>
      </c>
      <c r="CM138" s="444">
        <v>52</v>
      </c>
      <c r="CN138" s="444">
        <v>53</v>
      </c>
      <c r="CO138" s="444">
        <v>56</v>
      </c>
      <c r="CP138" s="444">
        <v>75</v>
      </c>
      <c r="CQ138" s="444">
        <v>77</v>
      </c>
      <c r="CR138" s="444">
        <v>79</v>
      </c>
      <c r="CS138" s="444">
        <v>80</v>
      </c>
      <c r="CT138" s="444"/>
      <c r="CU138" s="444"/>
      <c r="CV138" s="444"/>
      <c r="CW138" s="444"/>
      <c r="CX138" s="444"/>
      <c r="CY138" s="400"/>
      <c r="CZ138" s="225"/>
      <c r="DA138" s="225"/>
      <c r="DB138" s="225"/>
      <c r="DC138" s="225"/>
      <c r="DD138" s="225"/>
      <c r="DE138" s="225"/>
      <c r="DF138" s="225"/>
      <c r="DG138" s="225"/>
      <c r="DH138" s="225"/>
      <c r="DI138" s="225"/>
      <c r="DJ138" s="225"/>
      <c r="DK138" s="225"/>
      <c r="DL138" s="225"/>
      <c r="DM138" s="225"/>
      <c r="DN138" s="225"/>
      <c r="DO138" s="225"/>
      <c r="DP138" s="400"/>
      <c r="DQ138" s="202"/>
      <c r="DR138" s="202"/>
      <c r="DS138" s="202"/>
      <c r="DT138" s="202"/>
      <c r="DU138" s="202"/>
      <c r="DV138" s="202"/>
      <c r="DW138" s="202"/>
      <c r="DX138" s="202"/>
      <c r="DY138" s="202"/>
      <c r="DZ138" s="202"/>
      <c r="EA138" s="202"/>
      <c r="EB138" s="202"/>
      <c r="EC138" s="202"/>
      <c r="ED138" s="202"/>
      <c r="EE138" s="202"/>
      <c r="EF138" s="202"/>
      <c r="EG138" s="202"/>
      <c r="EH138" s="202"/>
      <c r="EI138" s="202"/>
      <c r="EJ138" s="202"/>
      <c r="EK138" s="202"/>
      <c r="EL138" s="223"/>
      <c r="EM138" s="223"/>
      <c r="EN138" s="223"/>
      <c r="EO138" s="400"/>
      <c r="EP138" s="167"/>
      <c r="EQ138" s="167"/>
      <c r="ER138" s="167"/>
      <c r="ES138" s="167"/>
      <c r="ET138" s="167"/>
      <c r="EU138" s="167"/>
      <c r="EV138" s="207"/>
      <c r="EW138" s="207"/>
      <c r="EX138" s="207"/>
      <c r="EY138" s="207"/>
      <c r="EZ138" s="207"/>
      <c r="FA138" s="679"/>
      <c r="FB138" s="129">
        <v>81</v>
      </c>
      <c r="FC138" s="129">
        <v>37</v>
      </c>
      <c r="FD138" s="129">
        <v>31</v>
      </c>
      <c r="FE138" s="129">
        <v>2</v>
      </c>
      <c r="FF138" s="129" t="s">
        <v>60</v>
      </c>
      <c r="FG138" s="199">
        <v>22</v>
      </c>
      <c r="FH138" s="138">
        <v>20</v>
      </c>
      <c r="FI138" s="138">
        <v>16</v>
      </c>
      <c r="FJ138" s="138"/>
      <c r="FK138" s="138"/>
      <c r="FL138" s="138">
        <v>14</v>
      </c>
      <c r="FM138" s="138">
        <v>9</v>
      </c>
      <c r="FN138" s="138">
        <v>66</v>
      </c>
      <c r="FO138" s="108" t="s">
        <v>59</v>
      </c>
      <c r="FP138" s="233">
        <v>68</v>
      </c>
      <c r="FQ138" s="266">
        <v>76</v>
      </c>
      <c r="FR138" s="139">
        <v>57</v>
      </c>
      <c r="FS138" s="234">
        <v>61</v>
      </c>
      <c r="FT138" s="412"/>
      <c r="FU138" s="47"/>
      <c r="FV138" s="48">
        <f t="shared" ref="FV138:GK153" si="229">COUNTIF($E138:$FS138,FV$4)</f>
        <v>0</v>
      </c>
      <c r="FW138" s="48">
        <f t="shared" si="229"/>
        <v>1</v>
      </c>
      <c r="FX138" s="48">
        <f t="shared" si="229"/>
        <v>1</v>
      </c>
      <c r="FY138" s="48">
        <f t="shared" si="229"/>
        <v>0</v>
      </c>
      <c r="FZ138" s="48">
        <f t="shared" si="229"/>
        <v>0</v>
      </c>
      <c r="GA138" s="48">
        <f t="shared" si="229"/>
        <v>1</v>
      </c>
      <c r="GB138" s="48">
        <f t="shared" si="229"/>
        <v>0</v>
      </c>
      <c r="GC138" s="48">
        <f t="shared" si="229"/>
        <v>0</v>
      </c>
      <c r="GD138" s="48">
        <f t="shared" si="229"/>
        <v>1</v>
      </c>
      <c r="GE138" s="48">
        <f t="shared" si="229"/>
        <v>0</v>
      </c>
      <c r="GF138" s="48">
        <f t="shared" si="229"/>
        <v>1</v>
      </c>
      <c r="GG138" s="48">
        <f t="shared" si="229"/>
        <v>1</v>
      </c>
      <c r="GH138" s="48">
        <f t="shared" si="229"/>
        <v>1</v>
      </c>
      <c r="GI138" s="48">
        <f t="shared" si="229"/>
        <v>1</v>
      </c>
      <c r="GJ138" s="48">
        <f t="shared" si="229"/>
        <v>1</v>
      </c>
      <c r="GK138" s="48">
        <f t="shared" si="229"/>
        <v>1</v>
      </c>
      <c r="GL138" s="48">
        <f t="shared" ref="GL138:HA154" si="230">COUNTIF($E138:$FS138,GL$4)</f>
        <v>0</v>
      </c>
      <c r="GM138" s="48">
        <f t="shared" si="230"/>
        <v>1</v>
      </c>
      <c r="GN138" s="48">
        <f t="shared" si="230"/>
        <v>0</v>
      </c>
      <c r="GO138" s="48">
        <f t="shared" si="230"/>
        <v>1</v>
      </c>
      <c r="GP138" s="48">
        <f t="shared" si="230"/>
        <v>0</v>
      </c>
      <c r="GQ138" s="48">
        <f t="shared" si="230"/>
        <v>1</v>
      </c>
      <c r="GR138" s="48">
        <f t="shared" si="230"/>
        <v>0</v>
      </c>
      <c r="GS138" s="48">
        <f t="shared" si="230"/>
        <v>0</v>
      </c>
      <c r="GT138" s="48">
        <f t="shared" si="230"/>
        <v>0</v>
      </c>
      <c r="GU138" s="48">
        <f t="shared" si="230"/>
        <v>0</v>
      </c>
      <c r="GV138" s="48">
        <f t="shared" si="230"/>
        <v>0</v>
      </c>
      <c r="GW138" s="48">
        <f t="shared" si="230"/>
        <v>0</v>
      </c>
      <c r="GX138" s="48">
        <f t="shared" si="230"/>
        <v>1</v>
      </c>
      <c r="GY138" s="48">
        <f t="shared" si="230"/>
        <v>1</v>
      </c>
      <c r="GZ138" s="48">
        <f t="shared" si="230"/>
        <v>1</v>
      </c>
      <c r="HA138" s="48">
        <f t="shared" si="230"/>
        <v>0</v>
      </c>
      <c r="HB138" s="48">
        <f t="shared" ref="HB138:HQ153" si="231">COUNTIF($E138:$FS138,HB$4)</f>
        <v>0</v>
      </c>
      <c r="HC138" s="48">
        <f t="shared" si="231"/>
        <v>1</v>
      </c>
      <c r="HD138" s="48">
        <f t="shared" si="231"/>
        <v>0</v>
      </c>
      <c r="HE138" s="48">
        <f t="shared" si="231"/>
        <v>0</v>
      </c>
      <c r="HF138" s="48">
        <f t="shared" si="231"/>
        <v>1</v>
      </c>
      <c r="HG138" s="48">
        <f t="shared" si="231"/>
        <v>0</v>
      </c>
      <c r="HH138" s="48">
        <f t="shared" si="231"/>
        <v>0</v>
      </c>
      <c r="HI138" s="48">
        <f t="shared" si="231"/>
        <v>0</v>
      </c>
      <c r="HJ138" s="48">
        <f t="shared" si="231"/>
        <v>0</v>
      </c>
      <c r="HK138" s="48">
        <f t="shared" si="231"/>
        <v>1</v>
      </c>
      <c r="HL138" s="48">
        <f t="shared" si="231"/>
        <v>1</v>
      </c>
      <c r="HM138" s="48">
        <f t="shared" si="231"/>
        <v>1</v>
      </c>
      <c r="HN138" s="48">
        <f t="shared" si="231"/>
        <v>0</v>
      </c>
      <c r="HO138" s="48">
        <f t="shared" si="231"/>
        <v>0</v>
      </c>
      <c r="HP138" s="48">
        <f t="shared" si="231"/>
        <v>0</v>
      </c>
      <c r="HQ138" s="48">
        <f t="shared" si="231"/>
        <v>0</v>
      </c>
      <c r="HR138" s="48">
        <f t="shared" ref="HR138:IG160" si="232">COUNTIF($E138:$FS138,HR$4)</f>
        <v>1</v>
      </c>
      <c r="HS138" s="48">
        <f t="shared" si="232"/>
        <v>0</v>
      </c>
      <c r="HT138" s="48">
        <f t="shared" si="232"/>
        <v>1</v>
      </c>
      <c r="HU138" s="48">
        <f t="shared" si="232"/>
        <v>1</v>
      </c>
      <c r="HV138" s="48">
        <f t="shared" si="232"/>
        <v>1</v>
      </c>
      <c r="HW138" s="48">
        <f t="shared" si="232"/>
        <v>0</v>
      </c>
      <c r="HX138" s="48">
        <f t="shared" si="232"/>
        <v>1</v>
      </c>
      <c r="HY138" s="48">
        <f t="shared" si="232"/>
        <v>1</v>
      </c>
      <c r="HZ138" s="48">
        <f t="shared" si="232"/>
        <v>1</v>
      </c>
      <c r="IA138" s="48">
        <f t="shared" si="232"/>
        <v>1</v>
      </c>
      <c r="IB138" s="48">
        <f t="shared" si="232"/>
        <v>0</v>
      </c>
      <c r="IC138" s="48">
        <f t="shared" si="232"/>
        <v>0</v>
      </c>
      <c r="ID138" s="48">
        <f t="shared" si="232"/>
        <v>1</v>
      </c>
      <c r="IE138" s="48">
        <f t="shared" si="232"/>
        <v>1</v>
      </c>
      <c r="IF138" s="48">
        <f t="shared" si="232"/>
        <v>0</v>
      </c>
      <c r="IG138" s="48">
        <f t="shared" si="232"/>
        <v>0</v>
      </c>
      <c r="IH138" s="48">
        <f t="shared" ref="ID138:IM163" si="233">COUNTIF($E138:$FS138,IH$4)</f>
        <v>0</v>
      </c>
      <c r="II138" s="48">
        <f t="shared" si="233"/>
        <v>1</v>
      </c>
      <c r="IJ138" s="48">
        <f t="shared" si="233"/>
        <v>0</v>
      </c>
      <c r="IK138" s="48">
        <f t="shared" si="233"/>
        <v>1</v>
      </c>
      <c r="IL138" s="48">
        <f t="shared" si="233"/>
        <v>0</v>
      </c>
      <c r="IM138" s="48">
        <f t="shared" si="233"/>
        <v>0</v>
      </c>
      <c r="IN138" s="48">
        <f t="shared" si="228"/>
        <v>1</v>
      </c>
      <c r="IO138" s="48">
        <f t="shared" si="228"/>
        <v>0</v>
      </c>
      <c r="IP138" s="48">
        <f t="shared" si="228"/>
        <v>0</v>
      </c>
      <c r="IQ138" s="48">
        <f t="shared" si="228"/>
        <v>1</v>
      </c>
      <c r="IR138" s="48">
        <f t="shared" si="228"/>
        <v>1</v>
      </c>
      <c r="IS138" s="48">
        <f t="shared" si="228"/>
        <v>1</v>
      </c>
      <c r="IT138" s="48">
        <f t="shared" si="228"/>
        <v>1</v>
      </c>
      <c r="IU138" s="48">
        <f t="shared" si="228"/>
        <v>0</v>
      </c>
      <c r="IV138" s="48">
        <f t="shared" si="228"/>
        <v>1</v>
      </c>
      <c r="IW138" s="48">
        <f t="shared" si="228"/>
        <v>1</v>
      </c>
      <c r="IX138" s="48">
        <f t="shared" si="228"/>
        <v>1</v>
      </c>
      <c r="IY138" s="48">
        <f t="shared" si="228"/>
        <v>0</v>
      </c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</row>
    <row r="139" spans="1:377" s="11" customFormat="1" ht="35.25" customHeight="1" x14ac:dyDescent="0.55000000000000004">
      <c r="A139" s="32"/>
      <c r="B139" s="33"/>
      <c r="C139" s="33" t="s">
        <v>50</v>
      </c>
      <c r="D139" s="313"/>
      <c r="E139" s="111"/>
      <c r="F139" s="111"/>
      <c r="G139" s="111"/>
      <c r="H139" s="111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329"/>
      <c r="AA139" s="215"/>
      <c r="AB139" s="215"/>
      <c r="AC139" s="612"/>
      <c r="AD139" s="577"/>
      <c r="AE139" s="577"/>
      <c r="AF139" s="577"/>
      <c r="AG139" s="577"/>
      <c r="AH139" s="612"/>
      <c r="AI139" s="351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375"/>
      <c r="BZ139" s="444">
        <v>3</v>
      </c>
      <c r="CA139" s="444">
        <v>6</v>
      </c>
      <c r="CB139" s="444">
        <v>12</v>
      </c>
      <c r="CC139" s="444">
        <v>13</v>
      </c>
      <c r="CD139" s="444">
        <v>15</v>
      </c>
      <c r="CE139" s="444">
        <v>18</v>
      </c>
      <c r="CF139" s="444">
        <v>29</v>
      </c>
      <c r="CG139" s="444">
        <v>30</v>
      </c>
      <c r="CH139" s="445">
        <v>42</v>
      </c>
      <c r="CI139" s="445">
        <v>43</v>
      </c>
      <c r="CJ139" s="445">
        <v>44</v>
      </c>
      <c r="CK139" s="445">
        <v>49</v>
      </c>
      <c r="CL139" s="445">
        <v>51</v>
      </c>
      <c r="CM139" s="445">
        <v>52</v>
      </c>
      <c r="CN139" s="445">
        <v>53</v>
      </c>
      <c r="CO139" s="445">
        <v>56</v>
      </c>
      <c r="CP139" s="445">
        <v>75</v>
      </c>
      <c r="CQ139" s="445">
        <v>77</v>
      </c>
      <c r="CR139" s="445">
        <v>79</v>
      </c>
      <c r="CS139" s="445">
        <v>80</v>
      </c>
      <c r="CT139" s="445"/>
      <c r="CU139" s="445"/>
      <c r="CV139" s="445"/>
      <c r="CW139" s="445"/>
      <c r="CX139" s="445"/>
      <c r="CY139" s="400"/>
      <c r="CZ139" s="225"/>
      <c r="DA139" s="225"/>
      <c r="DB139" s="225"/>
      <c r="DC139" s="225"/>
      <c r="DD139" s="225"/>
      <c r="DE139" s="225"/>
      <c r="DF139" s="225"/>
      <c r="DG139" s="225"/>
      <c r="DH139" s="225"/>
      <c r="DI139" s="225"/>
      <c r="DJ139" s="225"/>
      <c r="DK139" s="225"/>
      <c r="DL139" s="225"/>
      <c r="DM139" s="225"/>
      <c r="DN139" s="225"/>
      <c r="DO139" s="225"/>
      <c r="DP139" s="400"/>
      <c r="DQ139" s="202"/>
      <c r="DR139" s="202"/>
      <c r="DS139" s="202"/>
      <c r="DT139" s="202"/>
      <c r="DU139" s="202"/>
      <c r="DV139" s="202"/>
      <c r="DW139" s="202"/>
      <c r="DX139" s="202"/>
      <c r="DY139" s="202"/>
      <c r="DZ139" s="202"/>
      <c r="EA139" s="202"/>
      <c r="EB139" s="202"/>
      <c r="EC139" s="202"/>
      <c r="ED139" s="202"/>
      <c r="EE139" s="202"/>
      <c r="EF139" s="202"/>
      <c r="EG139" s="202"/>
      <c r="EH139" s="202"/>
      <c r="EI139" s="202"/>
      <c r="EJ139" s="202"/>
      <c r="EK139" s="202"/>
      <c r="EL139" s="223"/>
      <c r="EM139" s="223"/>
      <c r="EN139" s="223"/>
      <c r="EO139" s="400"/>
      <c r="EP139" s="167"/>
      <c r="EQ139" s="167"/>
      <c r="ER139" s="167"/>
      <c r="ES139" s="167"/>
      <c r="ET139" s="167"/>
      <c r="EU139" s="167"/>
      <c r="EV139" s="207"/>
      <c r="EW139" s="207"/>
      <c r="EX139" s="207"/>
      <c r="EY139" s="207"/>
      <c r="EZ139" s="207"/>
      <c r="FA139" s="679"/>
      <c r="FB139" s="129">
        <v>81</v>
      </c>
      <c r="FC139" s="129">
        <v>37</v>
      </c>
      <c r="FD139" s="129">
        <v>31</v>
      </c>
      <c r="FE139" s="129">
        <v>2</v>
      </c>
      <c r="FF139" s="129">
        <v>4</v>
      </c>
      <c r="FG139" s="199">
        <v>22</v>
      </c>
      <c r="FH139" s="209">
        <v>20</v>
      </c>
      <c r="FI139" s="138">
        <v>16</v>
      </c>
      <c r="FJ139" s="138"/>
      <c r="FK139" s="138"/>
      <c r="FL139" s="138">
        <v>14</v>
      </c>
      <c r="FM139" s="138">
        <v>9</v>
      </c>
      <c r="FN139" s="138">
        <v>66</v>
      </c>
      <c r="FO139" s="108" t="s">
        <v>59</v>
      </c>
      <c r="FP139" s="233">
        <v>68</v>
      </c>
      <c r="FQ139" s="266">
        <v>76</v>
      </c>
      <c r="FR139" s="139">
        <v>57</v>
      </c>
      <c r="FS139" s="234">
        <v>61</v>
      </c>
      <c r="FT139" s="412"/>
      <c r="FU139" s="47"/>
      <c r="FV139" s="48">
        <f t="shared" si="229"/>
        <v>0</v>
      </c>
      <c r="FW139" s="48">
        <f t="shared" si="229"/>
        <v>1</v>
      </c>
      <c r="FX139" s="48">
        <f t="shared" si="229"/>
        <v>1</v>
      </c>
      <c r="FY139" s="48">
        <f t="shared" si="229"/>
        <v>1</v>
      </c>
      <c r="FZ139" s="48">
        <f t="shared" si="229"/>
        <v>0</v>
      </c>
      <c r="GA139" s="48">
        <f t="shared" si="229"/>
        <v>1</v>
      </c>
      <c r="GB139" s="48">
        <f t="shared" si="229"/>
        <v>0</v>
      </c>
      <c r="GC139" s="48">
        <f t="shared" si="229"/>
        <v>0</v>
      </c>
      <c r="GD139" s="48">
        <f t="shared" si="229"/>
        <v>1</v>
      </c>
      <c r="GE139" s="48">
        <f t="shared" si="229"/>
        <v>0</v>
      </c>
      <c r="GF139" s="48">
        <f t="shared" si="229"/>
        <v>0</v>
      </c>
      <c r="GG139" s="48">
        <f t="shared" si="229"/>
        <v>1</v>
      </c>
      <c r="GH139" s="48">
        <f t="shared" si="229"/>
        <v>1</v>
      </c>
      <c r="GI139" s="48">
        <f t="shared" si="229"/>
        <v>1</v>
      </c>
      <c r="GJ139" s="48">
        <f t="shared" si="229"/>
        <v>1</v>
      </c>
      <c r="GK139" s="48">
        <f t="shared" si="229"/>
        <v>1</v>
      </c>
      <c r="GL139" s="48">
        <f t="shared" si="230"/>
        <v>0</v>
      </c>
      <c r="GM139" s="48">
        <f t="shared" si="230"/>
        <v>1</v>
      </c>
      <c r="GN139" s="48">
        <f t="shared" si="230"/>
        <v>0</v>
      </c>
      <c r="GO139" s="48">
        <f t="shared" si="230"/>
        <v>1</v>
      </c>
      <c r="GP139" s="48">
        <f t="shared" si="230"/>
        <v>0</v>
      </c>
      <c r="GQ139" s="48">
        <f t="shared" si="230"/>
        <v>1</v>
      </c>
      <c r="GR139" s="48">
        <f t="shared" si="230"/>
        <v>0</v>
      </c>
      <c r="GS139" s="48">
        <f t="shared" si="230"/>
        <v>0</v>
      </c>
      <c r="GT139" s="48">
        <f t="shared" si="230"/>
        <v>0</v>
      </c>
      <c r="GU139" s="48">
        <f t="shared" si="230"/>
        <v>0</v>
      </c>
      <c r="GV139" s="48">
        <f t="shared" si="230"/>
        <v>0</v>
      </c>
      <c r="GW139" s="48">
        <f t="shared" si="230"/>
        <v>0</v>
      </c>
      <c r="GX139" s="48">
        <f t="shared" si="230"/>
        <v>1</v>
      </c>
      <c r="GY139" s="48">
        <f t="shared" si="230"/>
        <v>1</v>
      </c>
      <c r="GZ139" s="48">
        <f t="shared" si="230"/>
        <v>1</v>
      </c>
      <c r="HA139" s="48">
        <f t="shared" si="230"/>
        <v>0</v>
      </c>
      <c r="HB139" s="48">
        <f t="shared" si="231"/>
        <v>0</v>
      </c>
      <c r="HC139" s="48">
        <f t="shared" si="231"/>
        <v>0</v>
      </c>
      <c r="HD139" s="48">
        <f t="shared" si="231"/>
        <v>0</v>
      </c>
      <c r="HE139" s="48">
        <f t="shared" si="231"/>
        <v>0</v>
      </c>
      <c r="HF139" s="48">
        <f t="shared" si="231"/>
        <v>1</v>
      </c>
      <c r="HG139" s="48">
        <f t="shared" si="231"/>
        <v>0</v>
      </c>
      <c r="HH139" s="48">
        <f t="shared" si="231"/>
        <v>0</v>
      </c>
      <c r="HI139" s="48">
        <f t="shared" si="231"/>
        <v>0</v>
      </c>
      <c r="HJ139" s="48">
        <f t="shared" si="231"/>
        <v>0</v>
      </c>
      <c r="HK139" s="48">
        <f t="shared" si="231"/>
        <v>1</v>
      </c>
      <c r="HL139" s="48">
        <f t="shared" si="231"/>
        <v>1</v>
      </c>
      <c r="HM139" s="48">
        <f t="shared" si="231"/>
        <v>1</v>
      </c>
      <c r="HN139" s="48">
        <f t="shared" si="231"/>
        <v>0</v>
      </c>
      <c r="HO139" s="48">
        <f t="shared" si="231"/>
        <v>0</v>
      </c>
      <c r="HP139" s="48">
        <f t="shared" si="231"/>
        <v>0</v>
      </c>
      <c r="HQ139" s="48">
        <f t="shared" si="231"/>
        <v>0</v>
      </c>
      <c r="HR139" s="48">
        <f t="shared" si="232"/>
        <v>1</v>
      </c>
      <c r="HS139" s="48">
        <f t="shared" si="232"/>
        <v>0</v>
      </c>
      <c r="HT139" s="48">
        <f t="shared" si="232"/>
        <v>1</v>
      </c>
      <c r="HU139" s="48">
        <f t="shared" si="232"/>
        <v>1</v>
      </c>
      <c r="HV139" s="48">
        <f t="shared" si="232"/>
        <v>1</v>
      </c>
      <c r="HW139" s="48">
        <f t="shared" si="232"/>
        <v>0</v>
      </c>
      <c r="HX139" s="48">
        <f t="shared" si="232"/>
        <v>0</v>
      </c>
      <c r="HY139" s="48">
        <f t="shared" si="232"/>
        <v>1</v>
      </c>
      <c r="HZ139" s="48">
        <f t="shared" si="232"/>
        <v>1</v>
      </c>
      <c r="IA139" s="48">
        <f t="shared" si="232"/>
        <v>0</v>
      </c>
      <c r="IB139" s="48">
        <f t="shared" si="232"/>
        <v>0</v>
      </c>
      <c r="IC139" s="48">
        <f t="shared" si="232"/>
        <v>0</v>
      </c>
      <c r="ID139" s="48">
        <f t="shared" si="233"/>
        <v>1</v>
      </c>
      <c r="IE139" s="48">
        <f t="shared" si="233"/>
        <v>0</v>
      </c>
      <c r="IF139" s="48">
        <f t="shared" si="233"/>
        <v>0</v>
      </c>
      <c r="IG139" s="48">
        <f t="shared" si="233"/>
        <v>0</v>
      </c>
      <c r="IH139" s="48">
        <f t="shared" si="233"/>
        <v>0</v>
      </c>
      <c r="II139" s="48">
        <f t="shared" si="233"/>
        <v>1</v>
      </c>
      <c r="IJ139" s="48">
        <f t="shared" si="233"/>
        <v>0</v>
      </c>
      <c r="IK139" s="48">
        <f t="shared" si="233"/>
        <v>1</v>
      </c>
      <c r="IL139" s="48">
        <f t="shared" si="233"/>
        <v>0</v>
      </c>
      <c r="IM139" s="48">
        <f t="shared" si="233"/>
        <v>0</v>
      </c>
      <c r="IN139" s="48">
        <f t="shared" si="228"/>
        <v>0</v>
      </c>
      <c r="IO139" s="48">
        <f t="shared" si="228"/>
        <v>0</v>
      </c>
      <c r="IP139" s="48">
        <f t="shared" si="228"/>
        <v>0</v>
      </c>
      <c r="IQ139" s="48">
        <f t="shared" si="228"/>
        <v>0</v>
      </c>
      <c r="IR139" s="48">
        <f t="shared" si="228"/>
        <v>1</v>
      </c>
      <c r="IS139" s="48">
        <f t="shared" si="228"/>
        <v>1</v>
      </c>
      <c r="IT139" s="48">
        <f t="shared" si="228"/>
        <v>1</v>
      </c>
      <c r="IU139" s="48">
        <f t="shared" si="228"/>
        <v>0</v>
      </c>
      <c r="IV139" s="48">
        <f t="shared" si="228"/>
        <v>1</v>
      </c>
      <c r="IW139" s="48">
        <f t="shared" si="228"/>
        <v>1</v>
      </c>
      <c r="IX139" s="48">
        <f t="shared" si="228"/>
        <v>1</v>
      </c>
      <c r="IY139" s="48">
        <f t="shared" si="228"/>
        <v>0</v>
      </c>
    </row>
    <row r="140" spans="1:377" s="12" customFormat="1" ht="36" customHeight="1" x14ac:dyDescent="0.55000000000000004">
      <c r="A140" s="32" t="s">
        <v>53</v>
      </c>
      <c r="B140" s="33">
        <v>46170</v>
      </c>
      <c r="C140" s="33" t="s">
        <v>49</v>
      </c>
      <c r="D140" s="313"/>
      <c r="E140" s="119"/>
      <c r="F140" s="119"/>
      <c r="G140" s="119"/>
      <c r="H140" s="119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329"/>
      <c r="AA140" s="215">
        <v>34</v>
      </c>
      <c r="AB140" s="215">
        <v>55</v>
      </c>
      <c r="AC140" s="589"/>
      <c r="AD140" s="577">
        <v>17</v>
      </c>
      <c r="AE140" s="577">
        <v>13</v>
      </c>
      <c r="AF140" s="577">
        <v>66</v>
      </c>
      <c r="AG140" s="577">
        <v>72</v>
      </c>
      <c r="AH140" s="577">
        <v>60</v>
      </c>
      <c r="AI140" s="35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376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400"/>
      <c r="CZ140" s="225"/>
      <c r="DA140" s="225"/>
      <c r="DB140" s="225"/>
      <c r="DC140" s="225"/>
      <c r="DD140" s="225"/>
      <c r="DE140" s="225"/>
      <c r="DF140" s="225"/>
      <c r="DG140" s="225"/>
      <c r="DH140" s="225"/>
      <c r="DI140" s="225"/>
      <c r="DJ140" s="225"/>
      <c r="DK140" s="225"/>
      <c r="DL140" s="225"/>
      <c r="DM140" s="225"/>
      <c r="DN140" s="225"/>
      <c r="DO140" s="225"/>
      <c r="DP140" s="400"/>
      <c r="DQ140" s="202"/>
      <c r="DR140" s="202"/>
      <c r="DS140" s="202"/>
      <c r="DT140" s="202"/>
      <c r="DU140" s="202"/>
      <c r="DV140" s="202"/>
      <c r="DW140" s="202"/>
      <c r="DX140" s="202"/>
      <c r="DY140" s="202"/>
      <c r="DZ140" s="202"/>
      <c r="EA140" s="202"/>
      <c r="EB140" s="202"/>
      <c r="EC140" s="202"/>
      <c r="ED140" s="202"/>
      <c r="EE140" s="202"/>
      <c r="EF140" s="202"/>
      <c r="EG140" s="202"/>
      <c r="EH140" s="202"/>
      <c r="EI140" s="202"/>
      <c r="EJ140" s="202"/>
      <c r="EK140" s="202"/>
      <c r="EL140" s="223"/>
      <c r="EM140" s="223"/>
      <c r="EN140" s="223"/>
      <c r="EO140" s="400"/>
      <c r="EP140" s="167"/>
      <c r="EQ140" s="167"/>
      <c r="ER140" s="167"/>
      <c r="ES140" s="167"/>
      <c r="ET140" s="167"/>
      <c r="EU140" s="167"/>
      <c r="EV140" s="34"/>
      <c r="EW140" s="34"/>
      <c r="EX140" s="34"/>
      <c r="EY140" s="34"/>
      <c r="EZ140" s="34"/>
      <c r="FA140" s="321"/>
      <c r="FB140" s="129">
        <v>81</v>
      </c>
      <c r="FC140" s="235">
        <v>37</v>
      </c>
      <c r="FD140" s="235">
        <v>31</v>
      </c>
      <c r="FE140" s="235">
        <v>2</v>
      </c>
      <c r="FF140" s="129">
        <v>4</v>
      </c>
      <c r="FG140" s="199">
        <v>22</v>
      </c>
      <c r="FH140" s="199">
        <v>20</v>
      </c>
      <c r="FI140" s="236">
        <v>16</v>
      </c>
      <c r="FJ140" s="108"/>
      <c r="FK140" s="108"/>
      <c r="FL140" s="236">
        <v>14</v>
      </c>
      <c r="FM140" s="138">
        <v>9</v>
      </c>
      <c r="FN140" s="236">
        <v>65</v>
      </c>
      <c r="FO140" s="108" t="s">
        <v>59</v>
      </c>
      <c r="FP140" s="233">
        <v>68</v>
      </c>
      <c r="FQ140" s="266">
        <v>76</v>
      </c>
      <c r="FR140" s="139">
        <v>57</v>
      </c>
      <c r="FS140" s="234">
        <v>61</v>
      </c>
      <c r="FT140" s="412"/>
      <c r="FU140" s="47"/>
      <c r="FV140" s="48">
        <f t="shared" si="229"/>
        <v>0</v>
      </c>
      <c r="FW140" s="48">
        <f t="shared" si="229"/>
        <v>1</v>
      </c>
      <c r="FX140" s="48">
        <f t="shared" si="229"/>
        <v>0</v>
      </c>
      <c r="FY140" s="48">
        <f t="shared" si="229"/>
        <v>1</v>
      </c>
      <c r="FZ140" s="48">
        <f t="shared" si="229"/>
        <v>0</v>
      </c>
      <c r="GA140" s="48">
        <f t="shared" si="229"/>
        <v>0</v>
      </c>
      <c r="GB140" s="48">
        <f t="shared" si="229"/>
        <v>0</v>
      </c>
      <c r="GC140" s="48">
        <f t="shared" si="229"/>
        <v>0</v>
      </c>
      <c r="GD140" s="48">
        <f t="shared" si="229"/>
        <v>1</v>
      </c>
      <c r="GE140" s="48">
        <f t="shared" si="229"/>
        <v>0</v>
      </c>
      <c r="GF140" s="48">
        <f t="shared" si="229"/>
        <v>0</v>
      </c>
      <c r="GG140" s="48">
        <f t="shared" si="229"/>
        <v>0</v>
      </c>
      <c r="GH140" s="48">
        <f t="shared" si="229"/>
        <v>1</v>
      </c>
      <c r="GI140" s="48">
        <f t="shared" si="229"/>
        <v>1</v>
      </c>
      <c r="GJ140" s="48">
        <f t="shared" si="229"/>
        <v>0</v>
      </c>
      <c r="GK140" s="48">
        <f t="shared" si="229"/>
        <v>1</v>
      </c>
      <c r="GL140" s="48">
        <f t="shared" si="230"/>
        <v>1</v>
      </c>
      <c r="GM140" s="48">
        <f t="shared" si="230"/>
        <v>0</v>
      </c>
      <c r="GN140" s="48">
        <f t="shared" si="230"/>
        <v>0</v>
      </c>
      <c r="GO140" s="48">
        <f t="shared" si="230"/>
        <v>1</v>
      </c>
      <c r="GP140" s="48">
        <f t="shared" si="230"/>
        <v>0</v>
      </c>
      <c r="GQ140" s="48">
        <f t="shared" si="230"/>
        <v>1</v>
      </c>
      <c r="GR140" s="48">
        <f t="shared" si="230"/>
        <v>0</v>
      </c>
      <c r="GS140" s="48">
        <f t="shared" si="230"/>
        <v>0</v>
      </c>
      <c r="GT140" s="48">
        <f t="shared" si="230"/>
        <v>0</v>
      </c>
      <c r="GU140" s="48">
        <f t="shared" si="230"/>
        <v>0</v>
      </c>
      <c r="GV140" s="48">
        <f t="shared" si="230"/>
        <v>0</v>
      </c>
      <c r="GW140" s="48">
        <f t="shared" si="230"/>
        <v>0</v>
      </c>
      <c r="GX140" s="48">
        <f t="shared" si="230"/>
        <v>0</v>
      </c>
      <c r="GY140" s="48">
        <f t="shared" si="230"/>
        <v>0</v>
      </c>
      <c r="GZ140" s="48">
        <f t="shared" si="230"/>
        <v>1</v>
      </c>
      <c r="HA140" s="48">
        <f t="shared" si="230"/>
        <v>0</v>
      </c>
      <c r="HB140" s="48">
        <f t="shared" si="231"/>
        <v>0</v>
      </c>
      <c r="HC140" s="48">
        <f t="shared" si="231"/>
        <v>1</v>
      </c>
      <c r="HD140" s="48">
        <f t="shared" si="231"/>
        <v>0</v>
      </c>
      <c r="HE140" s="48">
        <f t="shared" si="231"/>
        <v>0</v>
      </c>
      <c r="HF140" s="48">
        <f t="shared" si="231"/>
        <v>1</v>
      </c>
      <c r="HG140" s="48">
        <f t="shared" si="231"/>
        <v>0</v>
      </c>
      <c r="HH140" s="48">
        <f t="shared" si="231"/>
        <v>0</v>
      </c>
      <c r="HI140" s="48">
        <f t="shared" si="231"/>
        <v>0</v>
      </c>
      <c r="HJ140" s="48">
        <f t="shared" si="231"/>
        <v>0</v>
      </c>
      <c r="HK140" s="48">
        <f t="shared" si="231"/>
        <v>0</v>
      </c>
      <c r="HL140" s="48">
        <f t="shared" si="231"/>
        <v>0</v>
      </c>
      <c r="HM140" s="48">
        <f t="shared" si="231"/>
        <v>0</v>
      </c>
      <c r="HN140" s="48">
        <f t="shared" si="231"/>
        <v>0</v>
      </c>
      <c r="HO140" s="48">
        <f t="shared" si="231"/>
        <v>0</v>
      </c>
      <c r="HP140" s="48">
        <f t="shared" si="231"/>
        <v>0</v>
      </c>
      <c r="HQ140" s="48">
        <f t="shared" si="231"/>
        <v>0</v>
      </c>
      <c r="HR140" s="48">
        <f t="shared" si="232"/>
        <v>0</v>
      </c>
      <c r="HS140" s="48">
        <f t="shared" si="232"/>
        <v>0</v>
      </c>
      <c r="HT140" s="48">
        <f t="shared" si="232"/>
        <v>0</v>
      </c>
      <c r="HU140" s="48">
        <f t="shared" si="232"/>
        <v>0</v>
      </c>
      <c r="HV140" s="48">
        <f t="shared" si="232"/>
        <v>0</v>
      </c>
      <c r="HW140" s="48">
        <f t="shared" si="232"/>
        <v>0</v>
      </c>
      <c r="HX140" s="48">
        <f t="shared" si="232"/>
        <v>1</v>
      </c>
      <c r="HY140" s="48">
        <f t="shared" si="232"/>
        <v>0</v>
      </c>
      <c r="HZ140" s="48">
        <f t="shared" si="232"/>
        <v>1</v>
      </c>
      <c r="IA140" s="48">
        <f t="shared" si="232"/>
        <v>0</v>
      </c>
      <c r="IB140" s="48">
        <f t="shared" si="232"/>
        <v>0</v>
      </c>
      <c r="IC140" s="48">
        <f t="shared" si="232"/>
        <v>1</v>
      </c>
      <c r="ID140" s="48">
        <f t="shared" si="233"/>
        <v>1</v>
      </c>
      <c r="IE140" s="48">
        <f t="shared" si="233"/>
        <v>0</v>
      </c>
      <c r="IF140" s="48">
        <f t="shared" si="233"/>
        <v>0</v>
      </c>
      <c r="IG140" s="48">
        <f t="shared" si="233"/>
        <v>0</v>
      </c>
      <c r="IH140" s="48">
        <f t="shared" si="233"/>
        <v>1</v>
      </c>
      <c r="II140" s="48">
        <f t="shared" si="233"/>
        <v>1</v>
      </c>
      <c r="IJ140" s="48">
        <f t="shared" si="233"/>
        <v>0</v>
      </c>
      <c r="IK140" s="48">
        <f t="shared" si="233"/>
        <v>1</v>
      </c>
      <c r="IL140" s="48">
        <f t="shared" si="233"/>
        <v>0</v>
      </c>
      <c r="IM140" s="48">
        <f t="shared" si="233"/>
        <v>0</v>
      </c>
      <c r="IN140" s="48">
        <f t="shared" si="228"/>
        <v>0</v>
      </c>
      <c r="IO140" s="48">
        <f t="shared" si="228"/>
        <v>1</v>
      </c>
      <c r="IP140" s="48">
        <f t="shared" si="228"/>
        <v>0</v>
      </c>
      <c r="IQ140" s="48">
        <f t="shared" si="228"/>
        <v>0</v>
      </c>
      <c r="IR140" s="48">
        <f t="shared" si="228"/>
        <v>0</v>
      </c>
      <c r="IS140" s="48">
        <f t="shared" si="228"/>
        <v>1</v>
      </c>
      <c r="IT140" s="48">
        <f t="shared" si="228"/>
        <v>0</v>
      </c>
      <c r="IU140" s="48">
        <f t="shared" si="228"/>
        <v>0</v>
      </c>
      <c r="IV140" s="48">
        <f t="shared" si="228"/>
        <v>0</v>
      </c>
      <c r="IW140" s="48">
        <f t="shared" si="228"/>
        <v>0</v>
      </c>
      <c r="IX140" s="48">
        <f t="shared" si="228"/>
        <v>1</v>
      </c>
      <c r="IY140" s="48">
        <f t="shared" si="228"/>
        <v>0</v>
      </c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</row>
    <row r="141" spans="1:377" s="11" customFormat="1" ht="36" customHeight="1" x14ac:dyDescent="0.55000000000000004">
      <c r="A141" s="32"/>
      <c r="B141" s="33"/>
      <c r="C141" s="33" t="s">
        <v>50</v>
      </c>
      <c r="D141" s="313"/>
      <c r="E141" s="119"/>
      <c r="F141" s="119"/>
      <c r="G141" s="119"/>
      <c r="H141" s="119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329"/>
      <c r="AA141" s="215"/>
      <c r="AB141" s="215"/>
      <c r="AC141" s="612"/>
      <c r="AD141" s="577"/>
      <c r="AE141" s="613"/>
      <c r="AF141" s="577"/>
      <c r="AG141" s="577"/>
      <c r="AH141" s="612"/>
      <c r="AI141" s="35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376"/>
      <c r="BZ141" s="651">
        <v>7</v>
      </c>
      <c r="CA141" s="651">
        <v>28</v>
      </c>
      <c r="CB141" s="651">
        <v>24</v>
      </c>
      <c r="CC141" s="651">
        <v>25</v>
      </c>
      <c r="CD141" s="651">
        <v>26</v>
      </c>
      <c r="CE141" s="651">
        <v>27</v>
      </c>
      <c r="CF141" s="651">
        <v>32</v>
      </c>
      <c r="CG141" s="651">
        <v>33</v>
      </c>
      <c r="CH141" s="651">
        <v>34</v>
      </c>
      <c r="CI141" s="651">
        <v>36</v>
      </c>
      <c r="CJ141" s="651">
        <v>38</v>
      </c>
      <c r="CK141" s="651">
        <v>39</v>
      </c>
      <c r="CL141" s="651">
        <v>40</v>
      </c>
      <c r="CM141" s="651">
        <v>63</v>
      </c>
      <c r="CN141" s="651">
        <v>78</v>
      </c>
      <c r="CO141" s="651">
        <v>66</v>
      </c>
      <c r="CP141" s="651">
        <v>59</v>
      </c>
      <c r="CQ141" s="651">
        <v>1</v>
      </c>
      <c r="CR141" s="651">
        <v>74</v>
      </c>
      <c r="CS141" s="651">
        <v>19</v>
      </c>
      <c r="CT141" s="651"/>
      <c r="CU141" s="651"/>
      <c r="CV141" s="651"/>
      <c r="CW141" s="651"/>
      <c r="CX141" s="651"/>
      <c r="CY141" s="402"/>
      <c r="CZ141" s="225"/>
      <c r="DA141" s="225"/>
      <c r="DB141" s="225"/>
      <c r="DC141" s="225"/>
      <c r="DD141" s="225"/>
      <c r="DE141" s="225"/>
      <c r="DF141" s="225"/>
      <c r="DG141" s="225"/>
      <c r="DH141" s="225"/>
      <c r="DI141" s="225"/>
      <c r="DJ141" s="225"/>
      <c r="DK141" s="225"/>
      <c r="DL141" s="225"/>
      <c r="DM141" s="225"/>
      <c r="DN141" s="225"/>
      <c r="DO141" s="225"/>
      <c r="DP141" s="402"/>
      <c r="DQ141" s="202"/>
      <c r="DR141" s="202"/>
      <c r="DS141" s="202"/>
      <c r="DT141" s="202"/>
      <c r="DU141" s="202"/>
      <c r="DV141" s="202"/>
      <c r="DW141" s="202"/>
      <c r="DX141" s="202"/>
      <c r="DY141" s="202"/>
      <c r="DZ141" s="202"/>
      <c r="EA141" s="202"/>
      <c r="EB141" s="202"/>
      <c r="EC141" s="202"/>
      <c r="ED141" s="202"/>
      <c r="EE141" s="202"/>
      <c r="EF141" s="202"/>
      <c r="EG141" s="202"/>
      <c r="EH141" s="202"/>
      <c r="EI141" s="202"/>
      <c r="EJ141" s="202"/>
      <c r="EK141" s="202"/>
      <c r="EL141" s="223"/>
      <c r="EM141" s="223"/>
      <c r="EN141" s="223"/>
      <c r="EO141" s="402"/>
      <c r="EP141" s="167"/>
      <c r="EQ141" s="167"/>
      <c r="ER141" s="167"/>
      <c r="ES141" s="167"/>
      <c r="ET141" s="167"/>
      <c r="EU141" s="167"/>
      <c r="EV141" s="34"/>
      <c r="EW141" s="34"/>
      <c r="EX141" s="34"/>
      <c r="EY141" s="34"/>
      <c r="EZ141" s="34"/>
      <c r="FA141" s="321"/>
      <c r="FB141" s="129">
        <v>81</v>
      </c>
      <c r="FC141" s="235">
        <v>37</v>
      </c>
      <c r="FD141" s="235">
        <v>31</v>
      </c>
      <c r="FE141" s="235">
        <v>2</v>
      </c>
      <c r="FF141" s="129">
        <v>4</v>
      </c>
      <c r="FG141" s="199">
        <v>22</v>
      </c>
      <c r="FH141" s="199">
        <v>20</v>
      </c>
      <c r="FI141" s="236">
        <v>16</v>
      </c>
      <c r="FJ141" s="108"/>
      <c r="FK141" s="108"/>
      <c r="FL141" s="236">
        <v>14</v>
      </c>
      <c r="FM141" s="138">
        <v>9</v>
      </c>
      <c r="FN141" s="236">
        <v>65</v>
      </c>
      <c r="FO141" s="108" t="s">
        <v>59</v>
      </c>
      <c r="FP141" s="233">
        <v>68</v>
      </c>
      <c r="FQ141" s="269">
        <v>76</v>
      </c>
      <c r="FR141" s="165">
        <v>57</v>
      </c>
      <c r="FS141" s="234">
        <v>61</v>
      </c>
      <c r="FT141" s="412"/>
      <c r="FU141" s="47"/>
      <c r="FV141" s="48">
        <f t="shared" si="229"/>
        <v>1</v>
      </c>
      <c r="FW141" s="48">
        <f t="shared" si="229"/>
        <v>1</v>
      </c>
      <c r="FX141" s="48">
        <f t="shared" si="229"/>
        <v>0</v>
      </c>
      <c r="FY141" s="48">
        <f t="shared" si="229"/>
        <v>1</v>
      </c>
      <c r="FZ141" s="48">
        <f t="shared" si="229"/>
        <v>0</v>
      </c>
      <c r="GA141" s="48">
        <f t="shared" si="229"/>
        <v>0</v>
      </c>
      <c r="GB141" s="48">
        <f t="shared" si="229"/>
        <v>1</v>
      </c>
      <c r="GC141" s="48">
        <f t="shared" si="229"/>
        <v>0</v>
      </c>
      <c r="GD141" s="48">
        <f t="shared" si="229"/>
        <v>1</v>
      </c>
      <c r="GE141" s="48">
        <f t="shared" si="229"/>
        <v>0</v>
      </c>
      <c r="GF141" s="48">
        <f t="shared" si="229"/>
        <v>0</v>
      </c>
      <c r="GG141" s="48">
        <f t="shared" si="229"/>
        <v>0</v>
      </c>
      <c r="GH141" s="48">
        <f t="shared" si="229"/>
        <v>0</v>
      </c>
      <c r="GI141" s="48">
        <f t="shared" si="229"/>
        <v>1</v>
      </c>
      <c r="GJ141" s="48">
        <f t="shared" si="229"/>
        <v>0</v>
      </c>
      <c r="GK141" s="48">
        <f t="shared" si="229"/>
        <v>1</v>
      </c>
      <c r="GL141" s="48">
        <f t="shared" si="230"/>
        <v>0</v>
      </c>
      <c r="GM141" s="48">
        <f t="shared" si="230"/>
        <v>0</v>
      </c>
      <c r="GN141" s="48">
        <f t="shared" si="230"/>
        <v>1</v>
      </c>
      <c r="GO141" s="48">
        <f t="shared" si="230"/>
        <v>1</v>
      </c>
      <c r="GP141" s="48">
        <f t="shared" si="230"/>
        <v>0</v>
      </c>
      <c r="GQ141" s="48">
        <f t="shared" si="230"/>
        <v>1</v>
      </c>
      <c r="GR141" s="48">
        <f t="shared" si="230"/>
        <v>0</v>
      </c>
      <c r="GS141" s="48">
        <f t="shared" si="230"/>
        <v>1</v>
      </c>
      <c r="GT141" s="48">
        <f t="shared" si="230"/>
        <v>1</v>
      </c>
      <c r="GU141" s="48">
        <f t="shared" si="230"/>
        <v>1</v>
      </c>
      <c r="GV141" s="48">
        <f t="shared" si="230"/>
        <v>1</v>
      </c>
      <c r="GW141" s="48">
        <f t="shared" si="230"/>
        <v>1</v>
      </c>
      <c r="GX141" s="48">
        <f t="shared" si="230"/>
        <v>0</v>
      </c>
      <c r="GY141" s="48">
        <f t="shared" si="230"/>
        <v>0</v>
      </c>
      <c r="GZ141" s="48">
        <f t="shared" si="230"/>
        <v>1</v>
      </c>
      <c r="HA141" s="48">
        <f t="shared" si="230"/>
        <v>1</v>
      </c>
      <c r="HB141" s="48">
        <f t="shared" si="231"/>
        <v>1</v>
      </c>
      <c r="HC141" s="48">
        <f t="shared" si="231"/>
        <v>1</v>
      </c>
      <c r="HD141" s="48">
        <f t="shared" si="231"/>
        <v>0</v>
      </c>
      <c r="HE141" s="48">
        <f t="shared" si="231"/>
        <v>1</v>
      </c>
      <c r="HF141" s="48">
        <f t="shared" si="231"/>
        <v>1</v>
      </c>
      <c r="HG141" s="48">
        <f t="shared" si="231"/>
        <v>1</v>
      </c>
      <c r="HH141" s="48">
        <f t="shared" si="231"/>
        <v>1</v>
      </c>
      <c r="HI141" s="48">
        <f t="shared" si="231"/>
        <v>1</v>
      </c>
      <c r="HJ141" s="48">
        <f t="shared" si="231"/>
        <v>0</v>
      </c>
      <c r="HK141" s="48">
        <f t="shared" si="231"/>
        <v>0</v>
      </c>
      <c r="HL141" s="48">
        <f t="shared" si="231"/>
        <v>0</v>
      </c>
      <c r="HM141" s="48">
        <f t="shared" si="231"/>
        <v>0</v>
      </c>
      <c r="HN141" s="48">
        <f t="shared" si="231"/>
        <v>0</v>
      </c>
      <c r="HO141" s="48">
        <f t="shared" si="231"/>
        <v>0</v>
      </c>
      <c r="HP141" s="48">
        <f t="shared" si="231"/>
        <v>0</v>
      </c>
      <c r="HQ141" s="48">
        <f t="shared" si="231"/>
        <v>0</v>
      </c>
      <c r="HR141" s="48">
        <f t="shared" si="232"/>
        <v>0</v>
      </c>
      <c r="HS141" s="48">
        <f t="shared" si="232"/>
        <v>0</v>
      </c>
      <c r="HT141" s="48">
        <f t="shared" si="232"/>
        <v>0</v>
      </c>
      <c r="HU141" s="48">
        <f t="shared" si="232"/>
        <v>0</v>
      </c>
      <c r="HV141" s="48">
        <f t="shared" si="232"/>
        <v>0</v>
      </c>
      <c r="HW141" s="48">
        <f t="shared" si="232"/>
        <v>0</v>
      </c>
      <c r="HX141" s="48">
        <f t="shared" si="232"/>
        <v>0</v>
      </c>
      <c r="HY141" s="48">
        <f t="shared" si="232"/>
        <v>0</v>
      </c>
      <c r="HZ141" s="48">
        <f t="shared" si="232"/>
        <v>1</v>
      </c>
      <c r="IA141" s="48">
        <f t="shared" si="232"/>
        <v>0</v>
      </c>
      <c r="IB141" s="48">
        <f t="shared" si="232"/>
        <v>1</v>
      </c>
      <c r="IC141" s="48">
        <f t="shared" si="232"/>
        <v>0</v>
      </c>
      <c r="ID141" s="48">
        <f t="shared" si="233"/>
        <v>1</v>
      </c>
      <c r="IE141" s="48">
        <f t="shared" si="233"/>
        <v>0</v>
      </c>
      <c r="IF141" s="48">
        <f t="shared" si="233"/>
        <v>1</v>
      </c>
      <c r="IG141" s="48">
        <f t="shared" si="233"/>
        <v>0</v>
      </c>
      <c r="IH141" s="48">
        <f t="shared" si="233"/>
        <v>1</v>
      </c>
      <c r="II141" s="48">
        <f t="shared" si="233"/>
        <v>1</v>
      </c>
      <c r="IJ141" s="48">
        <f t="shared" si="233"/>
        <v>0</v>
      </c>
      <c r="IK141" s="48">
        <f t="shared" si="233"/>
        <v>1</v>
      </c>
      <c r="IL141" s="48">
        <f t="shared" si="233"/>
        <v>0</v>
      </c>
      <c r="IM141" s="48">
        <f t="shared" si="233"/>
        <v>0</v>
      </c>
      <c r="IN141" s="48">
        <f t="shared" si="228"/>
        <v>0</v>
      </c>
      <c r="IO141" s="48">
        <f t="shared" si="228"/>
        <v>0</v>
      </c>
      <c r="IP141" s="48">
        <f t="shared" si="228"/>
        <v>0</v>
      </c>
      <c r="IQ141" s="48">
        <f t="shared" si="228"/>
        <v>1</v>
      </c>
      <c r="IR141" s="48">
        <f t="shared" si="228"/>
        <v>0</v>
      </c>
      <c r="IS141" s="48">
        <f t="shared" si="228"/>
        <v>1</v>
      </c>
      <c r="IT141" s="48">
        <f t="shared" si="228"/>
        <v>0</v>
      </c>
      <c r="IU141" s="48">
        <f t="shared" si="228"/>
        <v>1</v>
      </c>
      <c r="IV141" s="48">
        <f t="shared" si="228"/>
        <v>0</v>
      </c>
      <c r="IW141" s="48">
        <f t="shared" si="228"/>
        <v>0</v>
      </c>
      <c r="IX141" s="48">
        <f t="shared" si="228"/>
        <v>1</v>
      </c>
      <c r="IY141" s="48">
        <f t="shared" si="228"/>
        <v>0</v>
      </c>
    </row>
    <row r="142" spans="1:377" s="12" customFormat="1" ht="36" customHeight="1" x14ac:dyDescent="0.55000000000000004">
      <c r="A142" s="32" t="s">
        <v>54</v>
      </c>
      <c r="B142" s="33">
        <v>46171</v>
      </c>
      <c r="C142" s="33" t="s">
        <v>49</v>
      </c>
      <c r="D142" s="313"/>
      <c r="E142" s="119"/>
      <c r="F142" s="119"/>
      <c r="G142" s="119"/>
      <c r="H142" s="119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329"/>
      <c r="AA142" s="215">
        <v>56</v>
      </c>
      <c r="AB142" s="215">
        <v>1</v>
      </c>
      <c r="AC142" s="589"/>
      <c r="AD142" s="577">
        <v>17</v>
      </c>
      <c r="AE142" s="579">
        <v>13</v>
      </c>
      <c r="AF142" s="577">
        <v>66</v>
      </c>
      <c r="AG142" s="577">
        <v>72</v>
      </c>
      <c r="AH142" s="577">
        <v>60</v>
      </c>
      <c r="AI142" s="35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363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371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371"/>
      <c r="DQ142" s="202"/>
      <c r="DR142" s="202"/>
      <c r="DS142" s="202"/>
      <c r="DT142" s="202"/>
      <c r="DU142" s="202"/>
      <c r="DV142" s="202"/>
      <c r="DW142" s="202"/>
      <c r="DX142" s="202"/>
      <c r="DY142" s="202"/>
      <c r="DZ142" s="202"/>
      <c r="EA142" s="202"/>
      <c r="EB142" s="202"/>
      <c r="EC142" s="202"/>
      <c r="ED142" s="202"/>
      <c r="EE142" s="202"/>
      <c r="EF142" s="202"/>
      <c r="EG142" s="202"/>
      <c r="EH142" s="202"/>
      <c r="EI142" s="202"/>
      <c r="EJ142" s="202"/>
      <c r="EK142" s="202"/>
      <c r="EL142" s="223"/>
      <c r="EM142" s="223"/>
      <c r="EN142" s="223"/>
      <c r="EO142" s="371"/>
      <c r="EP142" s="686">
        <v>53</v>
      </c>
      <c r="EQ142" s="686">
        <v>54</v>
      </c>
      <c r="ER142" s="686">
        <v>55</v>
      </c>
      <c r="ES142" s="686">
        <v>62</v>
      </c>
      <c r="ET142" s="686">
        <v>71</v>
      </c>
      <c r="EU142" s="686">
        <v>59</v>
      </c>
      <c r="EV142" s="684"/>
      <c r="EW142" s="684"/>
      <c r="EX142" s="684"/>
      <c r="EY142" s="684"/>
      <c r="EZ142" s="684"/>
      <c r="FA142" s="677"/>
      <c r="FB142" s="109">
        <v>81</v>
      </c>
      <c r="FC142" s="108">
        <v>37</v>
      </c>
      <c r="FD142" s="108">
        <v>31</v>
      </c>
      <c r="FE142" s="108">
        <v>2</v>
      </c>
      <c r="FF142" s="108">
        <v>4</v>
      </c>
      <c r="FG142" s="108"/>
      <c r="FH142" s="108"/>
      <c r="FI142" s="108">
        <v>16</v>
      </c>
      <c r="FJ142" s="108"/>
      <c r="FK142" s="108"/>
      <c r="FL142" s="108">
        <v>15</v>
      </c>
      <c r="FM142" s="108"/>
      <c r="FN142" s="108">
        <v>65</v>
      </c>
      <c r="FO142" s="108"/>
      <c r="FP142" s="233"/>
      <c r="FQ142" s="270"/>
      <c r="FR142" s="110"/>
      <c r="FS142" s="78"/>
      <c r="FT142" s="412"/>
      <c r="FU142" s="47"/>
      <c r="FV142" s="48">
        <f t="shared" si="229"/>
        <v>1</v>
      </c>
      <c r="FW142" s="48">
        <f t="shared" si="229"/>
        <v>1</v>
      </c>
      <c r="FX142" s="48">
        <f t="shared" si="229"/>
        <v>0</v>
      </c>
      <c r="FY142" s="48">
        <f t="shared" si="229"/>
        <v>1</v>
      </c>
      <c r="FZ142" s="48">
        <f t="shared" si="229"/>
        <v>0</v>
      </c>
      <c r="GA142" s="48">
        <f t="shared" si="229"/>
        <v>0</v>
      </c>
      <c r="GB142" s="48">
        <f t="shared" si="229"/>
        <v>0</v>
      </c>
      <c r="GC142" s="48">
        <f t="shared" si="229"/>
        <v>0</v>
      </c>
      <c r="GD142" s="48">
        <f t="shared" si="229"/>
        <v>0</v>
      </c>
      <c r="GE142" s="48">
        <f t="shared" si="229"/>
        <v>0</v>
      </c>
      <c r="GF142" s="48">
        <f t="shared" si="229"/>
        <v>0</v>
      </c>
      <c r="GG142" s="48">
        <f t="shared" si="229"/>
        <v>0</v>
      </c>
      <c r="GH142" s="48">
        <f t="shared" si="229"/>
        <v>1</v>
      </c>
      <c r="GI142" s="48">
        <f t="shared" si="229"/>
        <v>0</v>
      </c>
      <c r="GJ142" s="48">
        <f t="shared" si="229"/>
        <v>1</v>
      </c>
      <c r="GK142" s="48">
        <f t="shared" si="229"/>
        <v>1</v>
      </c>
      <c r="GL142" s="48">
        <f t="shared" si="230"/>
        <v>1</v>
      </c>
      <c r="GM142" s="48">
        <f t="shared" si="230"/>
        <v>0</v>
      </c>
      <c r="GN142" s="48">
        <f t="shared" si="230"/>
        <v>0</v>
      </c>
      <c r="GO142" s="48">
        <f t="shared" si="230"/>
        <v>0</v>
      </c>
      <c r="GP142" s="48">
        <f t="shared" si="230"/>
        <v>0</v>
      </c>
      <c r="GQ142" s="48">
        <f t="shared" si="230"/>
        <v>0</v>
      </c>
      <c r="GR142" s="48">
        <f t="shared" si="230"/>
        <v>0</v>
      </c>
      <c r="GS142" s="48">
        <f t="shared" si="230"/>
        <v>0</v>
      </c>
      <c r="GT142" s="48">
        <f t="shared" si="230"/>
        <v>0</v>
      </c>
      <c r="GU142" s="48">
        <f t="shared" si="230"/>
        <v>0</v>
      </c>
      <c r="GV142" s="48">
        <f t="shared" si="230"/>
        <v>0</v>
      </c>
      <c r="GW142" s="48">
        <f t="shared" si="230"/>
        <v>0</v>
      </c>
      <c r="GX142" s="48">
        <f t="shared" si="230"/>
        <v>0</v>
      </c>
      <c r="GY142" s="48">
        <f t="shared" si="230"/>
        <v>0</v>
      </c>
      <c r="GZ142" s="48">
        <f t="shared" si="230"/>
        <v>1</v>
      </c>
      <c r="HA142" s="48">
        <f t="shared" si="230"/>
        <v>0</v>
      </c>
      <c r="HB142" s="48">
        <f t="shared" si="231"/>
        <v>0</v>
      </c>
      <c r="HC142" s="48">
        <f t="shared" si="231"/>
        <v>0</v>
      </c>
      <c r="HD142" s="48">
        <f t="shared" si="231"/>
        <v>0</v>
      </c>
      <c r="HE142" s="48">
        <f t="shared" si="231"/>
        <v>0</v>
      </c>
      <c r="HF142" s="48">
        <f t="shared" si="231"/>
        <v>1</v>
      </c>
      <c r="HG142" s="48">
        <f t="shared" si="231"/>
        <v>0</v>
      </c>
      <c r="HH142" s="48">
        <f t="shared" si="231"/>
        <v>0</v>
      </c>
      <c r="HI142" s="48">
        <f t="shared" si="231"/>
        <v>0</v>
      </c>
      <c r="HJ142" s="48">
        <f t="shared" si="231"/>
        <v>0</v>
      </c>
      <c r="HK142" s="48">
        <f t="shared" si="231"/>
        <v>0</v>
      </c>
      <c r="HL142" s="48">
        <f t="shared" si="231"/>
        <v>0</v>
      </c>
      <c r="HM142" s="48">
        <f t="shared" si="231"/>
        <v>0</v>
      </c>
      <c r="HN142" s="48">
        <f t="shared" si="231"/>
        <v>0</v>
      </c>
      <c r="HO142" s="48">
        <f t="shared" si="231"/>
        <v>0</v>
      </c>
      <c r="HP142" s="48">
        <f t="shared" si="231"/>
        <v>0</v>
      </c>
      <c r="HQ142" s="48">
        <f t="shared" si="231"/>
        <v>0</v>
      </c>
      <c r="HR142" s="48">
        <f t="shared" si="232"/>
        <v>0</v>
      </c>
      <c r="HS142" s="48">
        <f t="shared" si="232"/>
        <v>0</v>
      </c>
      <c r="HT142" s="48">
        <f t="shared" si="232"/>
        <v>0</v>
      </c>
      <c r="HU142" s="48">
        <f t="shared" si="232"/>
        <v>0</v>
      </c>
      <c r="HV142" s="48">
        <f t="shared" si="232"/>
        <v>1</v>
      </c>
      <c r="HW142" s="48">
        <f t="shared" si="232"/>
        <v>1</v>
      </c>
      <c r="HX142" s="48">
        <f t="shared" si="232"/>
        <v>1</v>
      </c>
      <c r="HY142" s="48">
        <f t="shared" si="232"/>
        <v>1</v>
      </c>
      <c r="HZ142" s="48">
        <f t="shared" si="232"/>
        <v>0</v>
      </c>
      <c r="IA142" s="48">
        <f t="shared" si="232"/>
        <v>0</v>
      </c>
      <c r="IB142" s="48">
        <f t="shared" si="232"/>
        <v>1</v>
      </c>
      <c r="IC142" s="48">
        <f t="shared" si="232"/>
        <v>1</v>
      </c>
      <c r="ID142" s="48">
        <f t="shared" si="233"/>
        <v>0</v>
      </c>
      <c r="IE142" s="48">
        <f t="shared" si="233"/>
        <v>1</v>
      </c>
      <c r="IF142" s="48">
        <f t="shared" si="233"/>
        <v>0</v>
      </c>
      <c r="IG142" s="48">
        <f t="shared" si="233"/>
        <v>0</v>
      </c>
      <c r="IH142" s="48">
        <f t="shared" si="233"/>
        <v>1</v>
      </c>
      <c r="II142" s="48">
        <f t="shared" si="233"/>
        <v>1</v>
      </c>
      <c r="IJ142" s="48">
        <f t="shared" si="233"/>
        <v>0</v>
      </c>
      <c r="IK142" s="48">
        <f t="shared" si="233"/>
        <v>0</v>
      </c>
      <c r="IL142" s="48">
        <f t="shared" si="233"/>
        <v>0</v>
      </c>
      <c r="IM142" s="48">
        <f t="shared" si="233"/>
        <v>0</v>
      </c>
      <c r="IN142" s="48">
        <f t="shared" si="228"/>
        <v>1</v>
      </c>
      <c r="IO142" s="48">
        <f t="shared" si="228"/>
        <v>1</v>
      </c>
      <c r="IP142" s="48">
        <f t="shared" si="228"/>
        <v>0</v>
      </c>
      <c r="IQ142" s="48">
        <f t="shared" si="228"/>
        <v>0</v>
      </c>
      <c r="IR142" s="48">
        <f t="shared" si="228"/>
        <v>0</v>
      </c>
      <c r="IS142" s="48">
        <f t="shared" si="228"/>
        <v>0</v>
      </c>
      <c r="IT142" s="48">
        <f t="shared" si="228"/>
        <v>0</v>
      </c>
      <c r="IU142" s="48">
        <f t="shared" si="228"/>
        <v>0</v>
      </c>
      <c r="IV142" s="48">
        <f t="shared" si="228"/>
        <v>0</v>
      </c>
      <c r="IW142" s="48">
        <f t="shared" si="228"/>
        <v>0</v>
      </c>
      <c r="IX142" s="48">
        <f t="shared" si="228"/>
        <v>1</v>
      </c>
      <c r="IY142" s="48">
        <f t="shared" si="228"/>
        <v>0</v>
      </c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</row>
    <row r="143" spans="1:377" s="11" customFormat="1" ht="36" customHeight="1" x14ac:dyDescent="0.55000000000000004">
      <c r="A143" s="32"/>
      <c r="B143" s="33"/>
      <c r="C143" s="33" t="s">
        <v>50</v>
      </c>
      <c r="D143" s="313"/>
      <c r="E143" s="119"/>
      <c r="F143" s="119"/>
      <c r="G143" s="119"/>
      <c r="H143" s="119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329"/>
      <c r="AA143" s="215"/>
      <c r="AB143" s="215"/>
      <c r="AC143" s="612"/>
      <c r="AD143" s="577"/>
      <c r="AE143" s="613"/>
      <c r="AF143" s="577"/>
      <c r="AG143" s="577"/>
      <c r="AH143" s="612"/>
      <c r="AI143" s="35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363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371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  <c r="DO143" s="186"/>
      <c r="DP143" s="371"/>
      <c r="DQ143" s="202"/>
      <c r="DR143" s="202"/>
      <c r="DS143" s="202"/>
      <c r="DT143" s="202"/>
      <c r="DU143" s="202"/>
      <c r="DV143" s="202"/>
      <c r="DW143" s="202"/>
      <c r="DX143" s="202"/>
      <c r="DY143" s="202"/>
      <c r="DZ143" s="202"/>
      <c r="EA143" s="202"/>
      <c r="EB143" s="202"/>
      <c r="EC143" s="202"/>
      <c r="ED143" s="202"/>
      <c r="EE143" s="202"/>
      <c r="EF143" s="202"/>
      <c r="EG143" s="202"/>
      <c r="EH143" s="202"/>
      <c r="EI143" s="202"/>
      <c r="EJ143" s="202"/>
      <c r="EK143" s="202"/>
      <c r="EL143" s="223"/>
      <c r="EM143" s="223"/>
      <c r="EN143" s="223"/>
      <c r="EO143" s="371"/>
      <c r="EP143" s="186"/>
      <c r="EQ143" s="186"/>
      <c r="ER143" s="186"/>
      <c r="ES143" s="186"/>
      <c r="ET143" s="186"/>
      <c r="EU143" s="186"/>
      <c r="EV143" s="186"/>
      <c r="EW143" s="186"/>
      <c r="EX143" s="186"/>
      <c r="EY143" s="186"/>
      <c r="EZ143" s="186"/>
      <c r="FA143" s="677"/>
      <c r="FB143" s="109">
        <v>81</v>
      </c>
      <c r="FC143" s="108">
        <v>37</v>
      </c>
      <c r="FD143" s="108">
        <v>31</v>
      </c>
      <c r="FE143" s="108">
        <v>2</v>
      </c>
      <c r="FF143" s="108">
        <v>4</v>
      </c>
      <c r="FG143" s="108"/>
      <c r="FH143" s="108"/>
      <c r="FI143" s="108">
        <v>16</v>
      </c>
      <c r="FJ143" s="108"/>
      <c r="FK143" s="108"/>
      <c r="FL143" s="108">
        <v>15</v>
      </c>
      <c r="FM143" s="108"/>
      <c r="FN143" s="108">
        <v>65</v>
      </c>
      <c r="FO143" s="108"/>
      <c r="FP143" s="233"/>
      <c r="FQ143" s="270"/>
      <c r="FR143" s="110"/>
      <c r="FS143" s="78"/>
      <c r="FT143" s="412"/>
      <c r="FU143" s="47"/>
      <c r="FV143" s="48">
        <f t="shared" si="229"/>
        <v>0</v>
      </c>
      <c r="FW143" s="48">
        <f t="shared" si="229"/>
        <v>1</v>
      </c>
      <c r="FX143" s="48">
        <f t="shared" si="229"/>
        <v>0</v>
      </c>
      <c r="FY143" s="48">
        <f t="shared" si="229"/>
        <v>1</v>
      </c>
      <c r="FZ143" s="48">
        <f t="shared" si="229"/>
        <v>0</v>
      </c>
      <c r="GA143" s="48">
        <f t="shared" si="229"/>
        <v>0</v>
      </c>
      <c r="GB143" s="48">
        <f t="shared" si="229"/>
        <v>0</v>
      </c>
      <c r="GC143" s="48">
        <f t="shared" si="229"/>
        <v>0</v>
      </c>
      <c r="GD143" s="48">
        <f t="shared" si="229"/>
        <v>0</v>
      </c>
      <c r="GE143" s="48">
        <f t="shared" si="229"/>
        <v>0</v>
      </c>
      <c r="GF143" s="48">
        <f t="shared" si="229"/>
        <v>0</v>
      </c>
      <c r="GG143" s="48">
        <f t="shared" si="229"/>
        <v>0</v>
      </c>
      <c r="GH143" s="48">
        <f t="shared" si="229"/>
        <v>0</v>
      </c>
      <c r="GI143" s="48">
        <f t="shared" si="229"/>
        <v>0</v>
      </c>
      <c r="GJ143" s="48">
        <f t="shared" si="229"/>
        <v>1</v>
      </c>
      <c r="GK143" s="48">
        <f t="shared" si="229"/>
        <v>1</v>
      </c>
      <c r="GL143" s="48">
        <f t="shared" si="230"/>
        <v>0</v>
      </c>
      <c r="GM143" s="48">
        <f t="shared" si="230"/>
        <v>0</v>
      </c>
      <c r="GN143" s="48">
        <f t="shared" si="230"/>
        <v>0</v>
      </c>
      <c r="GO143" s="48">
        <f t="shared" si="230"/>
        <v>0</v>
      </c>
      <c r="GP143" s="48">
        <f t="shared" si="230"/>
        <v>0</v>
      </c>
      <c r="GQ143" s="48">
        <f t="shared" si="230"/>
        <v>0</v>
      </c>
      <c r="GR143" s="48">
        <f t="shared" si="230"/>
        <v>0</v>
      </c>
      <c r="GS143" s="48">
        <f t="shared" si="230"/>
        <v>0</v>
      </c>
      <c r="GT143" s="48">
        <f t="shared" si="230"/>
        <v>0</v>
      </c>
      <c r="GU143" s="48">
        <f t="shared" si="230"/>
        <v>0</v>
      </c>
      <c r="GV143" s="48">
        <f t="shared" si="230"/>
        <v>0</v>
      </c>
      <c r="GW143" s="48">
        <f t="shared" si="230"/>
        <v>0</v>
      </c>
      <c r="GX143" s="48">
        <f t="shared" si="230"/>
        <v>0</v>
      </c>
      <c r="GY143" s="48">
        <f t="shared" si="230"/>
        <v>0</v>
      </c>
      <c r="GZ143" s="48">
        <f t="shared" si="230"/>
        <v>1</v>
      </c>
      <c r="HA143" s="48">
        <f t="shared" si="230"/>
        <v>0</v>
      </c>
      <c r="HB143" s="48">
        <f t="shared" si="231"/>
        <v>0</v>
      </c>
      <c r="HC143" s="48">
        <f t="shared" si="231"/>
        <v>0</v>
      </c>
      <c r="HD143" s="48">
        <f t="shared" si="231"/>
        <v>0</v>
      </c>
      <c r="HE143" s="48">
        <f t="shared" si="231"/>
        <v>0</v>
      </c>
      <c r="HF143" s="48">
        <f t="shared" si="231"/>
        <v>1</v>
      </c>
      <c r="HG143" s="48">
        <f t="shared" si="231"/>
        <v>0</v>
      </c>
      <c r="HH143" s="48">
        <f t="shared" si="231"/>
        <v>0</v>
      </c>
      <c r="HI143" s="48">
        <f t="shared" si="231"/>
        <v>0</v>
      </c>
      <c r="HJ143" s="48">
        <f t="shared" si="231"/>
        <v>0</v>
      </c>
      <c r="HK143" s="48">
        <f t="shared" si="231"/>
        <v>0</v>
      </c>
      <c r="HL143" s="48">
        <f t="shared" si="231"/>
        <v>0</v>
      </c>
      <c r="HM143" s="48">
        <f t="shared" si="231"/>
        <v>0</v>
      </c>
      <c r="HN143" s="48">
        <f t="shared" si="231"/>
        <v>0</v>
      </c>
      <c r="HO143" s="48">
        <f t="shared" si="231"/>
        <v>0</v>
      </c>
      <c r="HP143" s="48">
        <f t="shared" si="231"/>
        <v>0</v>
      </c>
      <c r="HQ143" s="48">
        <f t="shared" si="231"/>
        <v>0</v>
      </c>
      <c r="HR143" s="48">
        <f t="shared" si="232"/>
        <v>0</v>
      </c>
      <c r="HS143" s="48">
        <f t="shared" si="232"/>
        <v>0</v>
      </c>
      <c r="HT143" s="48">
        <f t="shared" si="232"/>
        <v>0</v>
      </c>
      <c r="HU143" s="48">
        <f t="shared" si="232"/>
        <v>0</v>
      </c>
      <c r="HV143" s="48">
        <f t="shared" si="232"/>
        <v>0</v>
      </c>
      <c r="HW143" s="48">
        <f t="shared" si="232"/>
        <v>0</v>
      </c>
      <c r="HX143" s="48">
        <f t="shared" si="232"/>
        <v>0</v>
      </c>
      <c r="HY143" s="48">
        <f t="shared" si="232"/>
        <v>0</v>
      </c>
      <c r="HZ143" s="48">
        <f t="shared" si="232"/>
        <v>0</v>
      </c>
      <c r="IA143" s="48">
        <f t="shared" si="232"/>
        <v>0</v>
      </c>
      <c r="IB143" s="48">
        <f t="shared" si="232"/>
        <v>0</v>
      </c>
      <c r="IC143" s="48">
        <f t="shared" si="232"/>
        <v>0</v>
      </c>
      <c r="ID143" s="48">
        <f t="shared" si="233"/>
        <v>0</v>
      </c>
      <c r="IE143" s="48">
        <f t="shared" si="233"/>
        <v>0</v>
      </c>
      <c r="IF143" s="48">
        <f t="shared" si="233"/>
        <v>0</v>
      </c>
      <c r="IG143" s="48">
        <f t="shared" si="233"/>
        <v>0</v>
      </c>
      <c r="IH143" s="48">
        <f t="shared" si="233"/>
        <v>1</v>
      </c>
      <c r="II143" s="48">
        <f t="shared" si="233"/>
        <v>0</v>
      </c>
      <c r="IJ143" s="48">
        <f t="shared" si="233"/>
        <v>0</v>
      </c>
      <c r="IK143" s="48">
        <f t="shared" si="233"/>
        <v>0</v>
      </c>
      <c r="IL143" s="48">
        <f t="shared" si="233"/>
        <v>0</v>
      </c>
      <c r="IM143" s="48">
        <f t="shared" si="233"/>
        <v>0</v>
      </c>
      <c r="IN143" s="48">
        <f t="shared" si="228"/>
        <v>0</v>
      </c>
      <c r="IO143" s="48">
        <f t="shared" si="228"/>
        <v>0</v>
      </c>
      <c r="IP143" s="48">
        <f t="shared" si="228"/>
        <v>0</v>
      </c>
      <c r="IQ143" s="48">
        <f t="shared" si="228"/>
        <v>0</v>
      </c>
      <c r="IR143" s="48">
        <f t="shared" si="228"/>
        <v>0</v>
      </c>
      <c r="IS143" s="48">
        <f t="shared" si="228"/>
        <v>0</v>
      </c>
      <c r="IT143" s="48">
        <f t="shared" si="228"/>
        <v>0</v>
      </c>
      <c r="IU143" s="48">
        <f t="shared" si="228"/>
        <v>0</v>
      </c>
      <c r="IV143" s="48">
        <f t="shared" si="228"/>
        <v>0</v>
      </c>
      <c r="IW143" s="48">
        <f t="shared" si="228"/>
        <v>0</v>
      </c>
      <c r="IX143" s="48">
        <f t="shared" si="228"/>
        <v>1</v>
      </c>
      <c r="IY143" s="48">
        <f t="shared" si="228"/>
        <v>0</v>
      </c>
    </row>
    <row r="144" spans="1:377" s="12" customFormat="1" ht="36" customHeight="1" x14ac:dyDescent="0.55000000000000004">
      <c r="A144" s="32" t="s">
        <v>55</v>
      </c>
      <c r="B144" s="33">
        <v>46172</v>
      </c>
      <c r="C144" s="33"/>
      <c r="D144" s="630"/>
      <c r="E144" s="119"/>
      <c r="F144" s="119"/>
      <c r="G144" s="119"/>
      <c r="H144" s="119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  <c r="AA144" s="577">
        <v>56</v>
      </c>
      <c r="AB144" s="577">
        <v>1</v>
      </c>
      <c r="AC144" s="577"/>
      <c r="AD144" s="577"/>
      <c r="AE144" s="607"/>
      <c r="AF144" s="577"/>
      <c r="AG144" s="577"/>
      <c r="AH144" s="577"/>
      <c r="AI144" s="132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70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200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200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200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109">
        <v>81</v>
      </c>
      <c r="FC144" s="108">
        <v>37</v>
      </c>
      <c r="FD144" s="108">
        <v>31</v>
      </c>
      <c r="FE144" s="127">
        <v>2</v>
      </c>
      <c r="FF144" s="127">
        <v>4</v>
      </c>
      <c r="FG144" s="127"/>
      <c r="FH144" s="108"/>
      <c r="FI144" s="108">
        <v>16</v>
      </c>
      <c r="FJ144" s="108"/>
      <c r="FK144" s="108"/>
      <c r="FL144" s="108"/>
      <c r="FM144" s="108"/>
      <c r="FN144" s="108">
        <v>65</v>
      </c>
      <c r="FO144" s="108"/>
      <c r="FP144" s="108"/>
      <c r="FQ144" s="110"/>
      <c r="FR144" s="110"/>
      <c r="FS144" s="57"/>
      <c r="FT144" s="23"/>
      <c r="FU144" s="47"/>
      <c r="FV144" s="48">
        <f t="shared" si="229"/>
        <v>1</v>
      </c>
      <c r="FW144" s="48">
        <f t="shared" si="229"/>
        <v>1</v>
      </c>
      <c r="FX144" s="48">
        <f t="shared" si="229"/>
        <v>0</v>
      </c>
      <c r="FY144" s="48">
        <f t="shared" si="229"/>
        <v>1</v>
      </c>
      <c r="FZ144" s="48">
        <f t="shared" si="229"/>
        <v>0</v>
      </c>
      <c r="GA144" s="48">
        <f t="shared" si="229"/>
        <v>0</v>
      </c>
      <c r="GB144" s="48">
        <f t="shared" si="229"/>
        <v>0</v>
      </c>
      <c r="GC144" s="48">
        <f t="shared" si="229"/>
        <v>0</v>
      </c>
      <c r="GD144" s="48">
        <f t="shared" si="229"/>
        <v>0</v>
      </c>
      <c r="GE144" s="48">
        <f t="shared" si="229"/>
        <v>0</v>
      </c>
      <c r="GF144" s="48">
        <f t="shared" si="229"/>
        <v>0</v>
      </c>
      <c r="GG144" s="48">
        <f t="shared" si="229"/>
        <v>0</v>
      </c>
      <c r="GH144" s="48">
        <f t="shared" si="229"/>
        <v>0</v>
      </c>
      <c r="GI144" s="48">
        <f t="shared" si="229"/>
        <v>0</v>
      </c>
      <c r="GJ144" s="48">
        <f t="shared" si="229"/>
        <v>0</v>
      </c>
      <c r="GK144" s="48">
        <f t="shared" si="229"/>
        <v>1</v>
      </c>
      <c r="GL144" s="48">
        <f t="shared" si="230"/>
        <v>0</v>
      </c>
      <c r="GM144" s="48">
        <f t="shared" si="230"/>
        <v>0</v>
      </c>
      <c r="GN144" s="48">
        <f t="shared" si="230"/>
        <v>0</v>
      </c>
      <c r="GO144" s="48">
        <f t="shared" si="230"/>
        <v>0</v>
      </c>
      <c r="GP144" s="48">
        <f t="shared" si="230"/>
        <v>0</v>
      </c>
      <c r="GQ144" s="48">
        <f t="shared" si="230"/>
        <v>0</v>
      </c>
      <c r="GR144" s="48">
        <f t="shared" si="230"/>
        <v>0</v>
      </c>
      <c r="GS144" s="48">
        <f t="shared" si="230"/>
        <v>0</v>
      </c>
      <c r="GT144" s="48">
        <f t="shared" si="230"/>
        <v>0</v>
      </c>
      <c r="GU144" s="48">
        <f t="shared" si="230"/>
        <v>0</v>
      </c>
      <c r="GV144" s="48">
        <f t="shared" si="230"/>
        <v>0</v>
      </c>
      <c r="GW144" s="48">
        <f t="shared" si="230"/>
        <v>0</v>
      </c>
      <c r="GX144" s="48">
        <f t="shared" si="230"/>
        <v>0</v>
      </c>
      <c r="GY144" s="48">
        <f t="shared" si="230"/>
        <v>0</v>
      </c>
      <c r="GZ144" s="48">
        <f t="shared" si="230"/>
        <v>1</v>
      </c>
      <c r="HA144" s="48">
        <f t="shared" si="230"/>
        <v>0</v>
      </c>
      <c r="HB144" s="48">
        <f t="shared" si="231"/>
        <v>0</v>
      </c>
      <c r="HC144" s="48">
        <f t="shared" si="231"/>
        <v>0</v>
      </c>
      <c r="HD144" s="48">
        <f t="shared" si="231"/>
        <v>0</v>
      </c>
      <c r="HE144" s="48">
        <f t="shared" si="231"/>
        <v>0</v>
      </c>
      <c r="HF144" s="48">
        <f t="shared" si="231"/>
        <v>1</v>
      </c>
      <c r="HG144" s="48">
        <f t="shared" si="231"/>
        <v>0</v>
      </c>
      <c r="HH144" s="48">
        <f t="shared" si="231"/>
        <v>0</v>
      </c>
      <c r="HI144" s="48">
        <f t="shared" si="231"/>
        <v>0</v>
      </c>
      <c r="HJ144" s="48">
        <f t="shared" si="231"/>
        <v>0</v>
      </c>
      <c r="HK144" s="48">
        <f t="shared" si="231"/>
        <v>0</v>
      </c>
      <c r="HL144" s="48">
        <f t="shared" si="231"/>
        <v>0</v>
      </c>
      <c r="HM144" s="48">
        <f t="shared" si="231"/>
        <v>0</v>
      </c>
      <c r="HN144" s="48">
        <f t="shared" si="231"/>
        <v>0</v>
      </c>
      <c r="HO144" s="48">
        <f t="shared" si="231"/>
        <v>0</v>
      </c>
      <c r="HP144" s="48">
        <f t="shared" si="231"/>
        <v>0</v>
      </c>
      <c r="HQ144" s="48">
        <f t="shared" si="231"/>
        <v>0</v>
      </c>
      <c r="HR144" s="48">
        <f t="shared" si="232"/>
        <v>0</v>
      </c>
      <c r="HS144" s="48">
        <f t="shared" si="232"/>
        <v>0</v>
      </c>
      <c r="HT144" s="48">
        <f t="shared" si="232"/>
        <v>0</v>
      </c>
      <c r="HU144" s="48">
        <f t="shared" si="232"/>
        <v>0</v>
      </c>
      <c r="HV144" s="48">
        <f t="shared" si="232"/>
        <v>0</v>
      </c>
      <c r="HW144" s="48">
        <f t="shared" si="232"/>
        <v>0</v>
      </c>
      <c r="HX144" s="48">
        <f t="shared" si="232"/>
        <v>0</v>
      </c>
      <c r="HY144" s="48">
        <f t="shared" si="232"/>
        <v>1</v>
      </c>
      <c r="HZ144" s="48">
        <f t="shared" si="232"/>
        <v>0</v>
      </c>
      <c r="IA144" s="48">
        <f t="shared" si="232"/>
        <v>0</v>
      </c>
      <c r="IB144" s="48">
        <f t="shared" si="232"/>
        <v>0</v>
      </c>
      <c r="IC144" s="48">
        <f t="shared" si="232"/>
        <v>0</v>
      </c>
      <c r="ID144" s="48">
        <f t="shared" si="233"/>
        <v>0</v>
      </c>
      <c r="IE144" s="48">
        <f t="shared" si="233"/>
        <v>0</v>
      </c>
      <c r="IF144" s="48">
        <f t="shared" si="233"/>
        <v>0</v>
      </c>
      <c r="IG144" s="48">
        <f t="shared" si="233"/>
        <v>0</v>
      </c>
      <c r="IH144" s="48">
        <f t="shared" si="233"/>
        <v>1</v>
      </c>
      <c r="II144" s="48">
        <f t="shared" si="233"/>
        <v>0</v>
      </c>
      <c r="IJ144" s="48">
        <f t="shared" si="233"/>
        <v>0</v>
      </c>
      <c r="IK144" s="48">
        <f t="shared" si="233"/>
        <v>0</v>
      </c>
      <c r="IL144" s="48">
        <f t="shared" si="233"/>
        <v>0</v>
      </c>
      <c r="IM144" s="48">
        <f t="shared" si="233"/>
        <v>0</v>
      </c>
      <c r="IN144" s="48">
        <f t="shared" si="228"/>
        <v>0</v>
      </c>
      <c r="IO144" s="48">
        <f t="shared" si="228"/>
        <v>0</v>
      </c>
      <c r="IP144" s="48">
        <f t="shared" si="228"/>
        <v>0</v>
      </c>
      <c r="IQ144" s="48">
        <f t="shared" si="228"/>
        <v>0</v>
      </c>
      <c r="IR144" s="48">
        <f t="shared" si="228"/>
        <v>0</v>
      </c>
      <c r="IS144" s="48">
        <f t="shared" si="228"/>
        <v>0</v>
      </c>
      <c r="IT144" s="48">
        <f t="shared" si="228"/>
        <v>0</v>
      </c>
      <c r="IU144" s="48">
        <f t="shared" si="228"/>
        <v>0</v>
      </c>
      <c r="IV144" s="48">
        <f t="shared" si="228"/>
        <v>0</v>
      </c>
      <c r="IW144" s="48">
        <f t="shared" si="228"/>
        <v>0</v>
      </c>
      <c r="IX144" s="48">
        <f t="shared" si="228"/>
        <v>1</v>
      </c>
      <c r="IY144" s="48">
        <f t="shared" si="228"/>
        <v>0</v>
      </c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/>
      <c r="MZ144" s="11"/>
      <c r="NA144" s="11"/>
      <c r="NB144" s="11"/>
      <c r="NC144" s="11"/>
      <c r="ND144" s="11"/>
      <c r="NE144" s="11"/>
      <c r="NF144" s="11"/>
      <c r="NG144" s="11"/>
      <c r="NH144" s="11"/>
      <c r="NI144" s="11"/>
      <c r="NJ144" s="11"/>
      <c r="NK144" s="11"/>
      <c r="NL144" s="11"/>
      <c r="NM144" s="11"/>
    </row>
    <row r="145" spans="1:377" s="556" customFormat="1" ht="39" customHeight="1" x14ac:dyDescent="0.55000000000000004">
      <c r="A145" s="521" t="s">
        <v>56</v>
      </c>
      <c r="B145" s="522">
        <v>46173</v>
      </c>
      <c r="C145" s="522"/>
      <c r="D145" s="523"/>
      <c r="E145" s="545"/>
      <c r="F145" s="545"/>
      <c r="G145" s="557"/>
      <c r="H145" s="557"/>
      <c r="I145" s="558"/>
      <c r="J145" s="558"/>
      <c r="K145" s="558"/>
      <c r="L145" s="558"/>
      <c r="M145" s="558"/>
      <c r="N145" s="558"/>
      <c r="O145" s="558"/>
      <c r="P145" s="558"/>
      <c r="Q145" s="558"/>
      <c r="R145" s="558"/>
      <c r="S145" s="558"/>
      <c r="T145" s="558"/>
      <c r="U145" s="558"/>
      <c r="V145" s="558"/>
      <c r="W145" s="558"/>
      <c r="X145" s="558"/>
      <c r="Y145" s="558"/>
      <c r="Z145" s="558"/>
      <c r="AA145" s="530"/>
      <c r="AB145" s="530"/>
      <c r="AC145" s="530"/>
      <c r="AD145" s="530"/>
      <c r="AE145" s="590"/>
      <c r="AF145" s="530"/>
      <c r="AG145" s="530"/>
      <c r="AH145" s="530"/>
      <c r="AI145" s="560"/>
      <c r="AJ145" s="560"/>
      <c r="AK145" s="560"/>
      <c r="AL145" s="560"/>
      <c r="AM145" s="560"/>
      <c r="AN145" s="560"/>
      <c r="AO145" s="560"/>
      <c r="AP145" s="560"/>
      <c r="AQ145" s="560"/>
      <c r="AR145" s="560"/>
      <c r="AS145" s="560"/>
      <c r="AT145" s="560"/>
      <c r="AU145" s="560"/>
      <c r="AV145" s="560"/>
      <c r="AW145" s="560"/>
      <c r="AX145" s="560"/>
      <c r="AY145" s="560"/>
      <c r="AZ145" s="560"/>
      <c r="BA145" s="560"/>
      <c r="BB145" s="560"/>
      <c r="BC145" s="560"/>
      <c r="BD145" s="560"/>
      <c r="BE145" s="560"/>
      <c r="BF145" s="560"/>
      <c r="BG145" s="560"/>
      <c r="BH145" s="560"/>
      <c r="BI145" s="560"/>
      <c r="BJ145" s="560"/>
      <c r="BK145" s="560"/>
      <c r="BL145" s="560"/>
      <c r="BM145" s="560"/>
      <c r="BN145" s="560"/>
      <c r="BO145" s="560"/>
      <c r="BP145" s="560"/>
      <c r="BQ145" s="560"/>
      <c r="BR145" s="560"/>
      <c r="BS145" s="560"/>
      <c r="BT145" s="560"/>
      <c r="BU145" s="560"/>
      <c r="BV145" s="560"/>
      <c r="BW145" s="560"/>
      <c r="BX145" s="560"/>
      <c r="BY145" s="561"/>
      <c r="BZ145" s="562"/>
      <c r="CA145" s="562"/>
      <c r="CB145" s="562"/>
      <c r="CC145" s="562"/>
      <c r="CD145" s="562"/>
      <c r="CE145" s="562"/>
      <c r="CF145" s="562"/>
      <c r="CG145" s="562"/>
      <c r="CH145" s="562"/>
      <c r="CI145" s="562"/>
      <c r="CJ145" s="562"/>
      <c r="CK145" s="562"/>
      <c r="CL145" s="562"/>
      <c r="CM145" s="562"/>
      <c r="CN145" s="562"/>
      <c r="CO145" s="562"/>
      <c r="CP145" s="562"/>
      <c r="CQ145" s="562"/>
      <c r="CR145" s="562"/>
      <c r="CS145" s="562"/>
      <c r="CT145" s="562"/>
      <c r="CU145" s="562"/>
      <c r="CV145" s="562"/>
      <c r="CW145" s="562"/>
      <c r="CX145" s="562"/>
      <c r="CY145" s="561"/>
      <c r="CZ145" s="562"/>
      <c r="DA145" s="562"/>
      <c r="DB145" s="562"/>
      <c r="DC145" s="562"/>
      <c r="DD145" s="562"/>
      <c r="DE145" s="562"/>
      <c r="DF145" s="562"/>
      <c r="DG145" s="562"/>
      <c r="DH145" s="562"/>
      <c r="DI145" s="562"/>
      <c r="DJ145" s="562"/>
      <c r="DK145" s="562"/>
      <c r="DL145" s="562"/>
      <c r="DM145" s="562"/>
      <c r="DN145" s="562"/>
      <c r="DO145" s="562"/>
      <c r="DP145" s="561"/>
      <c r="DQ145" s="563"/>
      <c r="DR145" s="563"/>
      <c r="DS145" s="563"/>
      <c r="DT145" s="563"/>
      <c r="DU145" s="563"/>
      <c r="DV145" s="563"/>
      <c r="DW145" s="563"/>
      <c r="DX145" s="563"/>
      <c r="DY145" s="563"/>
      <c r="DZ145" s="563"/>
      <c r="EA145" s="563"/>
      <c r="EB145" s="563"/>
      <c r="EC145" s="563"/>
      <c r="ED145" s="563"/>
      <c r="EE145" s="563"/>
      <c r="EF145" s="563"/>
      <c r="EG145" s="563"/>
      <c r="EH145" s="563"/>
      <c r="EI145" s="563"/>
      <c r="EJ145" s="563"/>
      <c r="EK145" s="563"/>
      <c r="EL145" s="563"/>
      <c r="EM145" s="563"/>
      <c r="EN145" s="563"/>
      <c r="EO145" s="561"/>
      <c r="EP145" s="562"/>
      <c r="EQ145" s="562"/>
      <c r="ER145" s="562"/>
      <c r="ES145" s="562"/>
      <c r="ET145" s="562"/>
      <c r="EU145" s="562"/>
      <c r="EV145" s="562"/>
      <c r="EW145" s="562"/>
      <c r="EX145" s="562"/>
      <c r="EY145" s="562"/>
      <c r="EZ145" s="562"/>
      <c r="FA145" s="562"/>
      <c r="FB145" s="564"/>
      <c r="FC145" s="549"/>
      <c r="FD145" s="549"/>
      <c r="FE145" s="549"/>
      <c r="FF145" s="549"/>
      <c r="FG145" s="549"/>
      <c r="FH145" s="548"/>
      <c r="FI145" s="548"/>
      <c r="FJ145" s="548"/>
      <c r="FK145" s="548"/>
      <c r="FL145" s="548"/>
      <c r="FM145" s="548"/>
      <c r="FN145" s="548"/>
      <c r="FO145" s="548"/>
      <c r="FP145" s="548"/>
      <c r="FQ145" s="550"/>
      <c r="FR145" s="550"/>
      <c r="FS145" s="551"/>
      <c r="FT145" s="552"/>
      <c r="FU145" s="553"/>
      <c r="FV145" s="48">
        <f t="shared" si="229"/>
        <v>0</v>
      </c>
      <c r="FW145" s="48">
        <f t="shared" si="229"/>
        <v>0</v>
      </c>
      <c r="FX145" s="48">
        <f t="shared" si="229"/>
        <v>0</v>
      </c>
      <c r="FY145" s="48">
        <f t="shared" si="229"/>
        <v>0</v>
      </c>
      <c r="FZ145" s="48">
        <f t="shared" si="229"/>
        <v>0</v>
      </c>
      <c r="GA145" s="48">
        <f t="shared" si="229"/>
        <v>0</v>
      </c>
      <c r="GB145" s="48">
        <f t="shared" si="229"/>
        <v>0</v>
      </c>
      <c r="GC145" s="48">
        <f t="shared" si="229"/>
        <v>0</v>
      </c>
      <c r="GD145" s="48">
        <f t="shared" si="229"/>
        <v>0</v>
      </c>
      <c r="GE145" s="48">
        <f t="shared" si="229"/>
        <v>0</v>
      </c>
      <c r="GF145" s="48">
        <f t="shared" si="229"/>
        <v>0</v>
      </c>
      <c r="GG145" s="48">
        <f t="shared" si="229"/>
        <v>0</v>
      </c>
      <c r="GH145" s="48">
        <f t="shared" si="229"/>
        <v>0</v>
      </c>
      <c r="GI145" s="48">
        <f t="shared" si="229"/>
        <v>0</v>
      </c>
      <c r="GJ145" s="48">
        <f t="shared" si="229"/>
        <v>0</v>
      </c>
      <c r="GK145" s="48">
        <f t="shared" si="229"/>
        <v>0</v>
      </c>
      <c r="GL145" s="48">
        <f t="shared" si="230"/>
        <v>0</v>
      </c>
      <c r="GM145" s="48">
        <f t="shared" si="230"/>
        <v>0</v>
      </c>
      <c r="GN145" s="48">
        <f t="shared" si="230"/>
        <v>0</v>
      </c>
      <c r="GO145" s="48">
        <f t="shared" si="230"/>
        <v>0</v>
      </c>
      <c r="GP145" s="48">
        <f t="shared" si="230"/>
        <v>0</v>
      </c>
      <c r="GQ145" s="48">
        <f t="shared" si="230"/>
        <v>0</v>
      </c>
      <c r="GR145" s="48">
        <f t="shared" si="230"/>
        <v>0</v>
      </c>
      <c r="GS145" s="48">
        <f t="shared" si="230"/>
        <v>0</v>
      </c>
      <c r="GT145" s="48">
        <f t="shared" si="230"/>
        <v>0</v>
      </c>
      <c r="GU145" s="48">
        <f t="shared" si="230"/>
        <v>0</v>
      </c>
      <c r="GV145" s="48">
        <f t="shared" si="230"/>
        <v>0</v>
      </c>
      <c r="GW145" s="48">
        <f t="shared" si="230"/>
        <v>0</v>
      </c>
      <c r="GX145" s="48">
        <f t="shared" si="230"/>
        <v>0</v>
      </c>
      <c r="GY145" s="48">
        <f t="shared" si="230"/>
        <v>0</v>
      </c>
      <c r="GZ145" s="48">
        <f t="shared" si="230"/>
        <v>0</v>
      </c>
      <c r="HA145" s="48">
        <f t="shared" si="230"/>
        <v>0</v>
      </c>
      <c r="HB145" s="48">
        <f t="shared" si="231"/>
        <v>0</v>
      </c>
      <c r="HC145" s="48">
        <f t="shared" si="231"/>
        <v>0</v>
      </c>
      <c r="HD145" s="48">
        <f t="shared" si="231"/>
        <v>0</v>
      </c>
      <c r="HE145" s="48">
        <f t="shared" si="231"/>
        <v>0</v>
      </c>
      <c r="HF145" s="48">
        <f t="shared" si="231"/>
        <v>0</v>
      </c>
      <c r="HG145" s="48">
        <f t="shared" si="231"/>
        <v>0</v>
      </c>
      <c r="HH145" s="48">
        <f t="shared" si="231"/>
        <v>0</v>
      </c>
      <c r="HI145" s="48">
        <f t="shared" si="231"/>
        <v>0</v>
      </c>
      <c r="HJ145" s="48">
        <f t="shared" si="231"/>
        <v>0</v>
      </c>
      <c r="HK145" s="48">
        <f t="shared" si="231"/>
        <v>0</v>
      </c>
      <c r="HL145" s="48">
        <f t="shared" si="231"/>
        <v>0</v>
      </c>
      <c r="HM145" s="48">
        <f t="shared" si="231"/>
        <v>0</v>
      </c>
      <c r="HN145" s="48">
        <f t="shared" si="231"/>
        <v>0</v>
      </c>
      <c r="HO145" s="48">
        <f t="shared" si="231"/>
        <v>0</v>
      </c>
      <c r="HP145" s="48">
        <f t="shared" si="231"/>
        <v>0</v>
      </c>
      <c r="HQ145" s="48">
        <f t="shared" si="231"/>
        <v>0</v>
      </c>
      <c r="HR145" s="48">
        <f t="shared" si="232"/>
        <v>0</v>
      </c>
      <c r="HS145" s="48">
        <f t="shared" si="232"/>
        <v>0</v>
      </c>
      <c r="HT145" s="48">
        <f t="shared" si="232"/>
        <v>0</v>
      </c>
      <c r="HU145" s="48">
        <f t="shared" si="232"/>
        <v>0</v>
      </c>
      <c r="HV145" s="48">
        <f t="shared" si="232"/>
        <v>0</v>
      </c>
      <c r="HW145" s="48">
        <f t="shared" si="232"/>
        <v>0</v>
      </c>
      <c r="HX145" s="48">
        <f t="shared" si="232"/>
        <v>0</v>
      </c>
      <c r="HY145" s="48">
        <f t="shared" si="232"/>
        <v>0</v>
      </c>
      <c r="HZ145" s="48">
        <f t="shared" si="232"/>
        <v>0</v>
      </c>
      <c r="IA145" s="48">
        <f t="shared" si="232"/>
        <v>0</v>
      </c>
      <c r="IB145" s="48">
        <f t="shared" si="232"/>
        <v>0</v>
      </c>
      <c r="IC145" s="48">
        <f t="shared" si="232"/>
        <v>0</v>
      </c>
      <c r="ID145" s="48">
        <f t="shared" si="233"/>
        <v>0</v>
      </c>
      <c r="IE145" s="48">
        <f t="shared" si="233"/>
        <v>0</v>
      </c>
      <c r="IF145" s="48">
        <f t="shared" si="233"/>
        <v>0</v>
      </c>
      <c r="IG145" s="48">
        <f t="shared" si="233"/>
        <v>0</v>
      </c>
      <c r="IH145" s="48">
        <f t="shared" si="233"/>
        <v>0</v>
      </c>
      <c r="II145" s="48">
        <f t="shared" si="233"/>
        <v>0</v>
      </c>
      <c r="IJ145" s="48">
        <f t="shared" si="233"/>
        <v>0</v>
      </c>
      <c r="IK145" s="48">
        <f t="shared" si="233"/>
        <v>0</v>
      </c>
      <c r="IL145" s="48">
        <f t="shared" si="233"/>
        <v>0</v>
      </c>
      <c r="IM145" s="48">
        <f t="shared" si="233"/>
        <v>0</v>
      </c>
      <c r="IN145" s="48">
        <f t="shared" si="228"/>
        <v>0</v>
      </c>
      <c r="IO145" s="48">
        <f t="shared" si="228"/>
        <v>0</v>
      </c>
      <c r="IP145" s="48">
        <f t="shared" si="228"/>
        <v>0</v>
      </c>
      <c r="IQ145" s="48">
        <f t="shared" si="228"/>
        <v>0</v>
      </c>
      <c r="IR145" s="48">
        <f t="shared" si="228"/>
        <v>0</v>
      </c>
      <c r="IS145" s="48">
        <f t="shared" si="228"/>
        <v>0</v>
      </c>
      <c r="IT145" s="48">
        <f t="shared" si="228"/>
        <v>0</v>
      </c>
      <c r="IU145" s="48">
        <f t="shared" si="228"/>
        <v>0</v>
      </c>
      <c r="IV145" s="48">
        <f t="shared" si="228"/>
        <v>0</v>
      </c>
      <c r="IW145" s="48">
        <f t="shared" si="228"/>
        <v>0</v>
      </c>
      <c r="IX145" s="48">
        <f t="shared" si="228"/>
        <v>0</v>
      </c>
      <c r="IY145" s="48">
        <f t="shared" si="228"/>
        <v>0</v>
      </c>
      <c r="IZ145" s="555"/>
      <c r="JA145" s="555"/>
      <c r="JB145" s="555"/>
      <c r="JC145" s="555"/>
      <c r="JD145" s="555"/>
      <c r="JE145" s="555"/>
      <c r="JF145" s="555"/>
      <c r="JG145" s="555"/>
      <c r="JH145" s="555"/>
      <c r="JI145" s="555"/>
      <c r="JJ145" s="555"/>
      <c r="JK145" s="555"/>
      <c r="JL145" s="555"/>
      <c r="JM145" s="555"/>
      <c r="JN145" s="555"/>
      <c r="JO145" s="555"/>
      <c r="JP145" s="555"/>
      <c r="JQ145" s="555"/>
      <c r="JR145" s="555"/>
      <c r="JS145" s="555"/>
      <c r="JT145" s="555"/>
      <c r="JU145" s="555"/>
      <c r="JV145" s="555"/>
      <c r="JW145" s="555"/>
      <c r="JX145" s="555"/>
      <c r="JY145" s="555"/>
      <c r="JZ145" s="555"/>
      <c r="KA145" s="555"/>
      <c r="KB145" s="555"/>
      <c r="KC145" s="555"/>
      <c r="KD145" s="555"/>
      <c r="KE145" s="555"/>
      <c r="KF145" s="555"/>
      <c r="KG145" s="555"/>
      <c r="KH145" s="555"/>
      <c r="KI145" s="555"/>
      <c r="KJ145" s="555"/>
      <c r="KK145" s="555"/>
      <c r="KL145" s="555"/>
      <c r="KM145" s="555"/>
      <c r="KN145" s="555"/>
      <c r="KO145" s="555"/>
      <c r="KP145" s="555"/>
      <c r="KQ145" s="555"/>
      <c r="KR145" s="555"/>
      <c r="KS145" s="555"/>
      <c r="KT145" s="555"/>
      <c r="KU145" s="555"/>
      <c r="KV145" s="555"/>
      <c r="KW145" s="555"/>
      <c r="KX145" s="555"/>
      <c r="KY145" s="555"/>
      <c r="KZ145" s="555"/>
      <c r="LA145" s="555"/>
      <c r="LB145" s="555"/>
      <c r="LC145" s="555"/>
      <c r="LD145" s="555"/>
      <c r="LE145" s="555"/>
      <c r="LF145" s="555"/>
      <c r="LG145" s="555"/>
      <c r="LH145" s="555"/>
      <c r="LI145" s="555"/>
      <c r="LJ145" s="555"/>
      <c r="LK145" s="555"/>
      <c r="LL145" s="555"/>
      <c r="LM145" s="555"/>
      <c r="LN145" s="555"/>
      <c r="LO145" s="555"/>
      <c r="LP145" s="555"/>
      <c r="LQ145" s="555"/>
      <c r="LR145" s="555"/>
      <c r="LS145" s="555"/>
      <c r="LT145" s="555"/>
      <c r="LU145" s="555"/>
      <c r="LV145" s="555"/>
      <c r="LW145" s="555"/>
      <c r="LX145" s="555"/>
      <c r="LY145" s="555"/>
      <c r="LZ145" s="555"/>
      <c r="MA145" s="555"/>
      <c r="MB145" s="555"/>
      <c r="MC145" s="555"/>
      <c r="MD145" s="555"/>
      <c r="ME145" s="555"/>
      <c r="MF145" s="555"/>
      <c r="MG145" s="555"/>
      <c r="MH145" s="555"/>
      <c r="MI145" s="555"/>
      <c r="MJ145" s="555"/>
      <c r="MK145" s="555"/>
      <c r="ML145" s="555"/>
      <c r="MM145" s="555"/>
      <c r="MN145" s="555"/>
      <c r="MO145" s="555"/>
      <c r="MP145" s="555"/>
      <c r="MQ145" s="555"/>
      <c r="MR145" s="555"/>
      <c r="MS145" s="555"/>
      <c r="MT145" s="555"/>
      <c r="MU145" s="555"/>
      <c r="MV145" s="555"/>
      <c r="MW145" s="555"/>
      <c r="MX145" s="555"/>
      <c r="MY145" s="555"/>
      <c r="MZ145" s="555"/>
      <c r="NA145" s="555"/>
      <c r="NB145" s="555"/>
      <c r="NC145" s="555"/>
      <c r="ND145" s="555"/>
      <c r="NE145" s="555"/>
      <c r="NF145" s="555"/>
      <c r="NG145" s="555"/>
      <c r="NH145" s="555"/>
      <c r="NI145" s="555"/>
      <c r="NJ145" s="555"/>
      <c r="NK145" s="555"/>
      <c r="NL145" s="555"/>
      <c r="NM145" s="555"/>
    </row>
    <row r="146" spans="1:377" s="12" customFormat="1" ht="28.95" customHeight="1" x14ac:dyDescent="0.55000000000000004">
      <c r="A146" s="32" t="s">
        <v>48</v>
      </c>
      <c r="B146" s="33">
        <v>46174</v>
      </c>
      <c r="C146" s="33" t="s">
        <v>49</v>
      </c>
      <c r="D146" s="317"/>
      <c r="E146" s="241"/>
      <c r="F146" s="242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333"/>
      <c r="AA146" s="581"/>
      <c r="AB146" s="577"/>
      <c r="AC146" s="577"/>
      <c r="AD146" s="577"/>
      <c r="AE146" s="577"/>
      <c r="AF146" s="577"/>
      <c r="AG146" s="577"/>
      <c r="AH146" s="577"/>
      <c r="AI146" s="351"/>
      <c r="AJ146" s="132"/>
      <c r="AK146" s="132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  <c r="BP146" s="132"/>
      <c r="BQ146" s="132"/>
      <c r="BR146" s="132"/>
      <c r="BS146" s="132"/>
      <c r="BT146" s="132"/>
      <c r="BU146" s="132"/>
      <c r="BV146" s="132"/>
      <c r="BW146" s="132"/>
      <c r="BX146" s="132"/>
      <c r="BY146" s="376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376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376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376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72"/>
      <c r="FB146" s="243"/>
      <c r="FC146" s="108"/>
      <c r="FD146" s="108"/>
      <c r="FE146" s="108"/>
      <c r="FF146" s="108"/>
      <c r="FG146" s="108"/>
      <c r="FH146" s="244"/>
      <c r="FI146" s="244"/>
      <c r="FJ146" s="244"/>
      <c r="FK146" s="244"/>
      <c r="FL146" s="244"/>
      <c r="FM146" s="244"/>
      <c r="FN146" s="244">
        <v>65</v>
      </c>
      <c r="FO146" s="244"/>
      <c r="FP146" s="244"/>
      <c r="FQ146" s="245"/>
      <c r="FR146" s="245"/>
      <c r="FS146" s="57"/>
      <c r="FT146" s="412"/>
      <c r="FU146" s="47"/>
      <c r="FV146" s="48">
        <f t="shared" si="229"/>
        <v>0</v>
      </c>
      <c r="FW146" s="48">
        <f t="shared" si="229"/>
        <v>0</v>
      </c>
      <c r="FX146" s="48">
        <f t="shared" si="229"/>
        <v>0</v>
      </c>
      <c r="FY146" s="48">
        <f t="shared" si="229"/>
        <v>0</v>
      </c>
      <c r="FZ146" s="48">
        <f t="shared" si="229"/>
        <v>0</v>
      </c>
      <c r="GA146" s="48">
        <f t="shared" si="229"/>
        <v>0</v>
      </c>
      <c r="GB146" s="48">
        <f t="shared" si="229"/>
        <v>0</v>
      </c>
      <c r="GC146" s="48">
        <f t="shared" si="229"/>
        <v>0</v>
      </c>
      <c r="GD146" s="48">
        <f t="shared" si="229"/>
        <v>0</v>
      </c>
      <c r="GE146" s="48">
        <f t="shared" si="229"/>
        <v>0</v>
      </c>
      <c r="GF146" s="48">
        <f t="shared" si="229"/>
        <v>0</v>
      </c>
      <c r="GG146" s="48">
        <f t="shared" si="229"/>
        <v>0</v>
      </c>
      <c r="GH146" s="48">
        <f t="shared" si="229"/>
        <v>0</v>
      </c>
      <c r="GI146" s="48">
        <f t="shared" si="229"/>
        <v>0</v>
      </c>
      <c r="GJ146" s="48">
        <f t="shared" si="229"/>
        <v>0</v>
      </c>
      <c r="GK146" s="48">
        <f t="shared" si="229"/>
        <v>0</v>
      </c>
      <c r="GL146" s="48">
        <f t="shared" si="230"/>
        <v>0</v>
      </c>
      <c r="GM146" s="48">
        <f t="shared" si="230"/>
        <v>0</v>
      </c>
      <c r="GN146" s="48">
        <f t="shared" si="230"/>
        <v>0</v>
      </c>
      <c r="GO146" s="48">
        <f t="shared" si="230"/>
        <v>0</v>
      </c>
      <c r="GP146" s="48">
        <f t="shared" si="230"/>
        <v>0</v>
      </c>
      <c r="GQ146" s="48">
        <f t="shared" si="230"/>
        <v>0</v>
      </c>
      <c r="GR146" s="48">
        <f t="shared" si="230"/>
        <v>0</v>
      </c>
      <c r="GS146" s="48">
        <f t="shared" si="230"/>
        <v>0</v>
      </c>
      <c r="GT146" s="48">
        <f t="shared" si="230"/>
        <v>0</v>
      </c>
      <c r="GU146" s="48">
        <f t="shared" si="230"/>
        <v>0</v>
      </c>
      <c r="GV146" s="48">
        <f t="shared" si="230"/>
        <v>0</v>
      </c>
      <c r="GW146" s="48">
        <f t="shared" si="230"/>
        <v>0</v>
      </c>
      <c r="GX146" s="48">
        <f t="shared" si="230"/>
        <v>0</v>
      </c>
      <c r="GY146" s="48">
        <f t="shared" si="230"/>
        <v>0</v>
      </c>
      <c r="GZ146" s="48">
        <f t="shared" si="230"/>
        <v>0</v>
      </c>
      <c r="HA146" s="48">
        <f t="shared" si="230"/>
        <v>0</v>
      </c>
      <c r="HB146" s="48">
        <f t="shared" si="231"/>
        <v>0</v>
      </c>
      <c r="HC146" s="48">
        <f t="shared" si="231"/>
        <v>0</v>
      </c>
      <c r="HD146" s="48">
        <f t="shared" si="231"/>
        <v>0</v>
      </c>
      <c r="HE146" s="48">
        <f t="shared" si="231"/>
        <v>0</v>
      </c>
      <c r="HF146" s="48">
        <f t="shared" si="231"/>
        <v>0</v>
      </c>
      <c r="HG146" s="48">
        <f t="shared" si="231"/>
        <v>0</v>
      </c>
      <c r="HH146" s="48">
        <f t="shared" si="231"/>
        <v>0</v>
      </c>
      <c r="HI146" s="48">
        <f t="shared" si="231"/>
        <v>0</v>
      </c>
      <c r="HJ146" s="48">
        <f t="shared" si="231"/>
        <v>0</v>
      </c>
      <c r="HK146" s="48">
        <f t="shared" si="231"/>
        <v>0</v>
      </c>
      <c r="HL146" s="48">
        <f t="shared" si="231"/>
        <v>0</v>
      </c>
      <c r="HM146" s="48">
        <f t="shared" si="231"/>
        <v>0</v>
      </c>
      <c r="HN146" s="48">
        <f t="shared" si="231"/>
        <v>0</v>
      </c>
      <c r="HO146" s="48">
        <f t="shared" si="231"/>
        <v>0</v>
      </c>
      <c r="HP146" s="48">
        <f t="shared" si="231"/>
        <v>0</v>
      </c>
      <c r="HQ146" s="48">
        <f t="shared" si="231"/>
        <v>0</v>
      </c>
      <c r="HR146" s="48">
        <f t="shared" si="232"/>
        <v>0</v>
      </c>
      <c r="HS146" s="48">
        <f t="shared" si="232"/>
        <v>0</v>
      </c>
      <c r="HT146" s="48">
        <f t="shared" si="232"/>
        <v>0</v>
      </c>
      <c r="HU146" s="48">
        <f t="shared" si="232"/>
        <v>0</v>
      </c>
      <c r="HV146" s="48">
        <f t="shared" si="232"/>
        <v>0</v>
      </c>
      <c r="HW146" s="48">
        <f t="shared" si="232"/>
        <v>0</v>
      </c>
      <c r="HX146" s="48">
        <f t="shared" si="232"/>
        <v>0</v>
      </c>
      <c r="HY146" s="48">
        <f t="shared" si="232"/>
        <v>0</v>
      </c>
      <c r="HZ146" s="48">
        <f t="shared" si="232"/>
        <v>0</v>
      </c>
      <c r="IA146" s="48">
        <f t="shared" si="232"/>
        <v>0</v>
      </c>
      <c r="IB146" s="48">
        <f t="shared" si="232"/>
        <v>0</v>
      </c>
      <c r="IC146" s="48">
        <f t="shared" si="232"/>
        <v>0</v>
      </c>
      <c r="ID146" s="48">
        <f t="shared" si="233"/>
        <v>0</v>
      </c>
      <c r="IE146" s="48">
        <f t="shared" si="233"/>
        <v>0</v>
      </c>
      <c r="IF146" s="48">
        <f t="shared" si="233"/>
        <v>0</v>
      </c>
      <c r="IG146" s="48">
        <f t="shared" si="233"/>
        <v>0</v>
      </c>
      <c r="IH146" s="48">
        <f t="shared" si="233"/>
        <v>1</v>
      </c>
      <c r="II146" s="48">
        <f t="shared" si="233"/>
        <v>0</v>
      </c>
      <c r="IJ146" s="48">
        <f t="shared" si="233"/>
        <v>0</v>
      </c>
      <c r="IK146" s="48">
        <f t="shared" si="233"/>
        <v>0</v>
      </c>
      <c r="IL146" s="48">
        <f t="shared" si="233"/>
        <v>0</v>
      </c>
      <c r="IM146" s="48">
        <f t="shared" si="233"/>
        <v>0</v>
      </c>
      <c r="IN146" s="48">
        <f t="shared" si="228"/>
        <v>0</v>
      </c>
      <c r="IO146" s="48">
        <f t="shared" si="228"/>
        <v>0</v>
      </c>
      <c r="IP146" s="48">
        <f t="shared" si="228"/>
        <v>0</v>
      </c>
      <c r="IQ146" s="48">
        <f t="shared" si="228"/>
        <v>0</v>
      </c>
      <c r="IR146" s="48">
        <f t="shared" si="228"/>
        <v>0</v>
      </c>
      <c r="IS146" s="48">
        <f t="shared" si="228"/>
        <v>0</v>
      </c>
      <c r="IT146" s="48">
        <f t="shared" si="228"/>
        <v>0</v>
      </c>
      <c r="IU146" s="48">
        <f t="shared" si="228"/>
        <v>0</v>
      </c>
      <c r="IV146" s="48">
        <f t="shared" si="228"/>
        <v>0</v>
      </c>
      <c r="IW146" s="48">
        <f t="shared" si="228"/>
        <v>0</v>
      </c>
      <c r="IX146" s="48">
        <f t="shared" si="228"/>
        <v>0</v>
      </c>
      <c r="IY146" s="48">
        <f t="shared" si="228"/>
        <v>0</v>
      </c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/>
      <c r="NF146" s="11"/>
      <c r="NG146" s="11"/>
      <c r="NH146" s="11"/>
      <c r="NI146" s="11"/>
      <c r="NJ146" s="11"/>
      <c r="NK146" s="11"/>
      <c r="NL146" s="11"/>
      <c r="NM146" s="11"/>
    </row>
    <row r="147" spans="1:377" s="11" customFormat="1" ht="28.95" customHeight="1" x14ac:dyDescent="0.55000000000000004">
      <c r="A147" s="32"/>
      <c r="B147" s="33"/>
      <c r="C147" s="33" t="s">
        <v>50</v>
      </c>
      <c r="D147" s="317"/>
      <c r="E147" s="241"/>
      <c r="F147" s="242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333"/>
      <c r="AA147" s="581"/>
      <c r="AB147" s="577"/>
      <c r="AC147" s="577"/>
      <c r="AD147" s="577"/>
      <c r="AE147" s="577"/>
      <c r="AF147" s="577"/>
      <c r="AG147" s="577"/>
      <c r="AH147" s="577"/>
      <c r="AI147" s="351"/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G147" s="132"/>
      <c r="BH147" s="132"/>
      <c r="BI147" s="132"/>
      <c r="BJ147" s="132"/>
      <c r="BK147" s="132"/>
      <c r="BL147" s="132"/>
      <c r="BM147" s="132"/>
      <c r="BN147" s="132"/>
      <c r="BO147" s="132"/>
      <c r="BP147" s="132"/>
      <c r="BQ147" s="132"/>
      <c r="BR147" s="132"/>
      <c r="BS147" s="132"/>
      <c r="BT147" s="132"/>
      <c r="BU147" s="132"/>
      <c r="BV147" s="132"/>
      <c r="BW147" s="132"/>
      <c r="BX147" s="132"/>
      <c r="BY147" s="376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376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376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376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72"/>
      <c r="FB147" s="243"/>
      <c r="FC147" s="108"/>
      <c r="FD147" s="108"/>
      <c r="FE147" s="108"/>
      <c r="FF147" s="108"/>
      <c r="FG147" s="108"/>
      <c r="FH147" s="244"/>
      <c r="FI147" s="244"/>
      <c r="FJ147" s="244"/>
      <c r="FK147" s="244"/>
      <c r="FL147" s="244"/>
      <c r="FM147" s="244"/>
      <c r="FN147" s="244">
        <v>65</v>
      </c>
      <c r="FO147" s="244"/>
      <c r="FP147" s="244"/>
      <c r="FQ147" s="245"/>
      <c r="FR147" s="245"/>
      <c r="FS147" s="57"/>
      <c r="FT147" s="412"/>
      <c r="FU147" s="47"/>
      <c r="FV147" s="48">
        <f t="shared" si="229"/>
        <v>0</v>
      </c>
      <c r="FW147" s="48">
        <f t="shared" si="229"/>
        <v>0</v>
      </c>
      <c r="FX147" s="48">
        <f t="shared" si="229"/>
        <v>0</v>
      </c>
      <c r="FY147" s="48">
        <f t="shared" si="229"/>
        <v>0</v>
      </c>
      <c r="FZ147" s="48">
        <f t="shared" si="229"/>
        <v>0</v>
      </c>
      <c r="GA147" s="48">
        <f t="shared" si="229"/>
        <v>0</v>
      </c>
      <c r="GB147" s="48">
        <f t="shared" si="229"/>
        <v>0</v>
      </c>
      <c r="GC147" s="48">
        <f t="shared" si="229"/>
        <v>0</v>
      </c>
      <c r="GD147" s="48">
        <f t="shared" si="229"/>
        <v>0</v>
      </c>
      <c r="GE147" s="48">
        <f t="shared" si="229"/>
        <v>0</v>
      </c>
      <c r="GF147" s="48">
        <f t="shared" si="229"/>
        <v>0</v>
      </c>
      <c r="GG147" s="48">
        <f t="shared" si="229"/>
        <v>0</v>
      </c>
      <c r="GH147" s="48">
        <f t="shared" si="229"/>
        <v>0</v>
      </c>
      <c r="GI147" s="48">
        <f t="shared" si="229"/>
        <v>0</v>
      </c>
      <c r="GJ147" s="48">
        <f t="shared" si="229"/>
        <v>0</v>
      </c>
      <c r="GK147" s="48">
        <f t="shared" si="229"/>
        <v>0</v>
      </c>
      <c r="GL147" s="48">
        <f t="shared" si="230"/>
        <v>0</v>
      </c>
      <c r="GM147" s="48">
        <f t="shared" si="230"/>
        <v>0</v>
      </c>
      <c r="GN147" s="48">
        <f t="shared" si="230"/>
        <v>0</v>
      </c>
      <c r="GO147" s="48">
        <f t="shared" si="230"/>
        <v>0</v>
      </c>
      <c r="GP147" s="48">
        <f t="shared" si="230"/>
        <v>0</v>
      </c>
      <c r="GQ147" s="48">
        <f t="shared" si="230"/>
        <v>0</v>
      </c>
      <c r="GR147" s="48">
        <f t="shared" si="230"/>
        <v>0</v>
      </c>
      <c r="GS147" s="48">
        <f t="shared" si="230"/>
        <v>0</v>
      </c>
      <c r="GT147" s="48">
        <f t="shared" si="230"/>
        <v>0</v>
      </c>
      <c r="GU147" s="48">
        <f t="shared" si="230"/>
        <v>0</v>
      </c>
      <c r="GV147" s="48">
        <f t="shared" si="230"/>
        <v>0</v>
      </c>
      <c r="GW147" s="48">
        <f t="shared" si="230"/>
        <v>0</v>
      </c>
      <c r="GX147" s="48">
        <f t="shared" si="230"/>
        <v>0</v>
      </c>
      <c r="GY147" s="48">
        <f t="shared" si="230"/>
        <v>0</v>
      </c>
      <c r="GZ147" s="48">
        <f t="shared" si="230"/>
        <v>0</v>
      </c>
      <c r="HA147" s="48">
        <f t="shared" si="230"/>
        <v>0</v>
      </c>
      <c r="HB147" s="48">
        <f t="shared" si="231"/>
        <v>0</v>
      </c>
      <c r="HC147" s="48">
        <f t="shared" si="231"/>
        <v>0</v>
      </c>
      <c r="HD147" s="48">
        <f t="shared" si="231"/>
        <v>0</v>
      </c>
      <c r="HE147" s="48">
        <f t="shared" si="231"/>
        <v>0</v>
      </c>
      <c r="HF147" s="48">
        <f t="shared" si="231"/>
        <v>0</v>
      </c>
      <c r="HG147" s="48">
        <f t="shared" si="231"/>
        <v>0</v>
      </c>
      <c r="HH147" s="48">
        <f t="shared" si="231"/>
        <v>0</v>
      </c>
      <c r="HI147" s="48">
        <f t="shared" si="231"/>
        <v>0</v>
      </c>
      <c r="HJ147" s="48">
        <f t="shared" si="231"/>
        <v>0</v>
      </c>
      <c r="HK147" s="48">
        <f t="shared" si="231"/>
        <v>0</v>
      </c>
      <c r="HL147" s="48">
        <f t="shared" si="231"/>
        <v>0</v>
      </c>
      <c r="HM147" s="48">
        <f t="shared" si="231"/>
        <v>0</v>
      </c>
      <c r="HN147" s="48">
        <f t="shared" si="231"/>
        <v>0</v>
      </c>
      <c r="HO147" s="48">
        <f t="shared" si="231"/>
        <v>0</v>
      </c>
      <c r="HP147" s="48">
        <f t="shared" si="231"/>
        <v>0</v>
      </c>
      <c r="HQ147" s="48">
        <f t="shared" si="231"/>
        <v>0</v>
      </c>
      <c r="HR147" s="48">
        <f t="shared" si="232"/>
        <v>0</v>
      </c>
      <c r="HS147" s="48">
        <f t="shared" si="232"/>
        <v>0</v>
      </c>
      <c r="HT147" s="48">
        <f t="shared" si="232"/>
        <v>0</v>
      </c>
      <c r="HU147" s="48">
        <f t="shared" si="232"/>
        <v>0</v>
      </c>
      <c r="HV147" s="48">
        <f t="shared" si="232"/>
        <v>0</v>
      </c>
      <c r="HW147" s="48">
        <f t="shared" si="232"/>
        <v>0</v>
      </c>
      <c r="HX147" s="48">
        <f t="shared" si="232"/>
        <v>0</v>
      </c>
      <c r="HY147" s="48">
        <f t="shared" si="232"/>
        <v>0</v>
      </c>
      <c r="HZ147" s="48">
        <f t="shared" si="232"/>
        <v>0</v>
      </c>
      <c r="IA147" s="48">
        <f t="shared" si="232"/>
        <v>0</v>
      </c>
      <c r="IB147" s="48">
        <f t="shared" si="232"/>
        <v>0</v>
      </c>
      <c r="IC147" s="48">
        <f t="shared" si="232"/>
        <v>0</v>
      </c>
      <c r="ID147" s="48">
        <f t="shared" si="233"/>
        <v>0</v>
      </c>
      <c r="IE147" s="48">
        <f t="shared" si="233"/>
        <v>0</v>
      </c>
      <c r="IF147" s="48">
        <f t="shared" si="233"/>
        <v>0</v>
      </c>
      <c r="IG147" s="48">
        <f t="shared" si="233"/>
        <v>0</v>
      </c>
      <c r="IH147" s="48">
        <f t="shared" si="233"/>
        <v>1</v>
      </c>
      <c r="II147" s="48">
        <f t="shared" si="233"/>
        <v>0</v>
      </c>
      <c r="IJ147" s="48">
        <f t="shared" si="233"/>
        <v>0</v>
      </c>
      <c r="IK147" s="48">
        <f t="shared" si="233"/>
        <v>0</v>
      </c>
      <c r="IL147" s="48">
        <f t="shared" si="233"/>
        <v>0</v>
      </c>
      <c r="IM147" s="48">
        <f t="shared" si="233"/>
        <v>0</v>
      </c>
      <c r="IN147" s="48">
        <f t="shared" si="228"/>
        <v>0</v>
      </c>
      <c r="IO147" s="48">
        <f t="shared" si="228"/>
        <v>0</v>
      </c>
      <c r="IP147" s="48">
        <f t="shared" si="228"/>
        <v>0</v>
      </c>
      <c r="IQ147" s="48">
        <f t="shared" si="228"/>
        <v>0</v>
      </c>
      <c r="IR147" s="48">
        <f t="shared" si="228"/>
        <v>0</v>
      </c>
      <c r="IS147" s="48">
        <f t="shared" si="228"/>
        <v>0</v>
      </c>
      <c r="IT147" s="48">
        <f t="shared" si="228"/>
        <v>0</v>
      </c>
      <c r="IU147" s="48">
        <f t="shared" si="228"/>
        <v>0</v>
      </c>
      <c r="IV147" s="48">
        <f t="shared" si="228"/>
        <v>0</v>
      </c>
      <c r="IW147" s="48">
        <f t="shared" si="228"/>
        <v>0</v>
      </c>
      <c r="IX147" s="48">
        <f t="shared" si="228"/>
        <v>0</v>
      </c>
      <c r="IY147" s="48">
        <f t="shared" si="228"/>
        <v>0</v>
      </c>
    </row>
    <row r="148" spans="1:377" s="556" customFormat="1" ht="30" customHeight="1" x14ac:dyDescent="0.55000000000000004">
      <c r="A148" s="521" t="s">
        <v>51</v>
      </c>
      <c r="B148" s="522">
        <v>46175</v>
      </c>
      <c r="C148" s="522" t="s">
        <v>49</v>
      </c>
      <c r="D148" s="565"/>
      <c r="E148" s="545"/>
      <c r="F148" s="526"/>
      <c r="G148" s="545"/>
      <c r="H148" s="545"/>
      <c r="I148" s="545"/>
      <c r="J148" s="545"/>
      <c r="K148" s="545"/>
      <c r="L148" s="545"/>
      <c r="M148" s="545"/>
      <c r="N148" s="545"/>
      <c r="O148" s="545"/>
      <c r="P148" s="545"/>
      <c r="Q148" s="545"/>
      <c r="R148" s="545"/>
      <c r="S148" s="545"/>
      <c r="T148" s="545"/>
      <c r="U148" s="545"/>
      <c r="V148" s="545"/>
      <c r="W148" s="545"/>
      <c r="X148" s="545"/>
      <c r="Y148" s="545"/>
      <c r="Z148" s="545"/>
      <c r="AA148" s="582"/>
      <c r="AB148" s="580"/>
      <c r="AC148" s="580"/>
      <c r="AD148" s="580"/>
      <c r="AE148" s="580"/>
      <c r="AF148" s="580"/>
      <c r="AG148" s="580"/>
      <c r="AH148" s="580"/>
      <c r="AI148" s="546"/>
      <c r="AJ148" s="546"/>
      <c r="AK148" s="546"/>
      <c r="AL148" s="546"/>
      <c r="AM148" s="546"/>
      <c r="AN148" s="546"/>
      <c r="AO148" s="546"/>
      <c r="AP148" s="546"/>
      <c r="AQ148" s="546"/>
      <c r="AR148" s="546"/>
      <c r="AS148" s="546"/>
      <c r="AT148" s="546"/>
      <c r="AU148" s="546"/>
      <c r="AV148" s="546"/>
      <c r="AW148" s="546"/>
      <c r="AX148" s="546"/>
      <c r="AY148" s="546"/>
      <c r="AZ148" s="546"/>
      <c r="BA148" s="546"/>
      <c r="BB148" s="546"/>
      <c r="BC148" s="546"/>
      <c r="BD148" s="546"/>
      <c r="BE148" s="546"/>
      <c r="BF148" s="546"/>
      <c r="BG148" s="546"/>
      <c r="BH148" s="546"/>
      <c r="BI148" s="546"/>
      <c r="BJ148" s="546"/>
      <c r="BK148" s="546"/>
      <c r="BL148" s="546"/>
      <c r="BM148" s="546"/>
      <c r="BN148" s="546"/>
      <c r="BO148" s="546"/>
      <c r="BP148" s="546"/>
      <c r="BQ148" s="546"/>
      <c r="BR148" s="546"/>
      <c r="BS148" s="546"/>
      <c r="BT148" s="546"/>
      <c r="BU148" s="546"/>
      <c r="BV148" s="546"/>
      <c r="BW148" s="546"/>
      <c r="BX148" s="546"/>
      <c r="BY148" s="532"/>
      <c r="BZ148" s="533"/>
      <c r="CA148" s="533"/>
      <c r="CB148" s="533"/>
      <c r="CC148" s="533"/>
      <c r="CD148" s="533"/>
      <c r="CE148" s="533"/>
      <c r="CF148" s="533"/>
      <c r="CG148" s="533"/>
      <c r="CH148" s="533"/>
      <c r="CI148" s="533"/>
      <c r="CJ148" s="533"/>
      <c r="CK148" s="533"/>
      <c r="CL148" s="533"/>
      <c r="CM148" s="533"/>
      <c r="CN148" s="533"/>
      <c r="CO148" s="533"/>
      <c r="CP148" s="533"/>
      <c r="CQ148" s="533"/>
      <c r="CR148" s="533"/>
      <c r="CS148" s="533"/>
      <c r="CT148" s="533"/>
      <c r="CU148" s="533"/>
      <c r="CV148" s="533"/>
      <c r="CW148" s="533"/>
      <c r="CX148" s="533"/>
      <c r="CY148" s="532"/>
      <c r="CZ148" s="533"/>
      <c r="DA148" s="533"/>
      <c r="DB148" s="533"/>
      <c r="DC148" s="533"/>
      <c r="DD148" s="533"/>
      <c r="DE148" s="533"/>
      <c r="DF148" s="533"/>
      <c r="DG148" s="533"/>
      <c r="DH148" s="533"/>
      <c r="DI148" s="533"/>
      <c r="DJ148" s="533"/>
      <c r="DK148" s="533"/>
      <c r="DL148" s="533"/>
      <c r="DM148" s="533"/>
      <c r="DN148" s="533"/>
      <c r="DO148" s="533"/>
      <c r="DP148" s="532"/>
      <c r="DQ148" s="533"/>
      <c r="DR148" s="533"/>
      <c r="DS148" s="533"/>
      <c r="DT148" s="533"/>
      <c r="DU148" s="533"/>
      <c r="DV148" s="533"/>
      <c r="DW148" s="533"/>
      <c r="DX148" s="533"/>
      <c r="DY148" s="533"/>
      <c r="DZ148" s="533"/>
      <c r="EA148" s="533"/>
      <c r="EB148" s="533"/>
      <c r="EC148" s="533"/>
      <c r="ED148" s="533"/>
      <c r="EE148" s="533"/>
      <c r="EF148" s="533"/>
      <c r="EG148" s="533"/>
      <c r="EH148" s="533"/>
      <c r="EI148" s="533"/>
      <c r="EJ148" s="533"/>
      <c r="EK148" s="533"/>
      <c r="EL148" s="533"/>
      <c r="EM148" s="533"/>
      <c r="EN148" s="533"/>
      <c r="EO148" s="532"/>
      <c r="EP148" s="533"/>
      <c r="EQ148" s="533"/>
      <c r="ER148" s="533"/>
      <c r="ES148" s="533"/>
      <c r="ET148" s="533"/>
      <c r="EU148" s="533"/>
      <c r="EV148" s="533"/>
      <c r="EW148" s="533"/>
      <c r="EX148" s="533"/>
      <c r="EY148" s="533"/>
      <c r="EZ148" s="533"/>
      <c r="FA148" s="533"/>
      <c r="FB148" s="564"/>
      <c r="FC148" s="548"/>
      <c r="FD148" s="548"/>
      <c r="FE148" s="548"/>
      <c r="FF148" s="548"/>
      <c r="FG148" s="548"/>
      <c r="FH148" s="547"/>
      <c r="FI148" s="547"/>
      <c r="FJ148" s="547"/>
      <c r="FK148" s="547"/>
      <c r="FL148" s="547"/>
      <c r="FM148" s="547"/>
      <c r="FN148" s="547"/>
      <c r="FO148" s="547"/>
      <c r="FP148" s="547"/>
      <c r="FQ148" s="566"/>
      <c r="FR148" s="566"/>
      <c r="FS148" s="551"/>
      <c r="FT148" s="552"/>
      <c r="FU148" s="553"/>
      <c r="FV148" s="48">
        <f t="shared" si="229"/>
        <v>0</v>
      </c>
      <c r="FW148" s="48">
        <f t="shared" si="229"/>
        <v>0</v>
      </c>
      <c r="FX148" s="48">
        <f t="shared" si="229"/>
        <v>0</v>
      </c>
      <c r="FY148" s="48">
        <f t="shared" si="229"/>
        <v>0</v>
      </c>
      <c r="FZ148" s="48">
        <f t="shared" si="229"/>
        <v>0</v>
      </c>
      <c r="GA148" s="48">
        <f t="shared" si="229"/>
        <v>0</v>
      </c>
      <c r="GB148" s="48">
        <f t="shared" si="229"/>
        <v>0</v>
      </c>
      <c r="GC148" s="48">
        <f t="shared" si="229"/>
        <v>0</v>
      </c>
      <c r="GD148" s="48">
        <f t="shared" si="229"/>
        <v>0</v>
      </c>
      <c r="GE148" s="48">
        <f t="shared" si="229"/>
        <v>0</v>
      </c>
      <c r="GF148" s="48">
        <f t="shared" si="229"/>
        <v>0</v>
      </c>
      <c r="GG148" s="48">
        <f t="shared" si="229"/>
        <v>0</v>
      </c>
      <c r="GH148" s="48">
        <f t="shared" si="229"/>
        <v>0</v>
      </c>
      <c r="GI148" s="48">
        <f t="shared" si="229"/>
        <v>0</v>
      </c>
      <c r="GJ148" s="48">
        <f t="shared" si="229"/>
        <v>0</v>
      </c>
      <c r="GK148" s="48">
        <f t="shared" si="229"/>
        <v>0</v>
      </c>
      <c r="GL148" s="48">
        <f t="shared" si="230"/>
        <v>0</v>
      </c>
      <c r="GM148" s="48">
        <f t="shared" si="230"/>
        <v>0</v>
      </c>
      <c r="GN148" s="48">
        <f t="shared" si="230"/>
        <v>0</v>
      </c>
      <c r="GO148" s="48">
        <f t="shared" si="230"/>
        <v>0</v>
      </c>
      <c r="GP148" s="48">
        <f t="shared" si="230"/>
        <v>0</v>
      </c>
      <c r="GQ148" s="48">
        <f t="shared" si="230"/>
        <v>0</v>
      </c>
      <c r="GR148" s="48">
        <f t="shared" si="230"/>
        <v>0</v>
      </c>
      <c r="GS148" s="48">
        <f t="shared" si="230"/>
        <v>0</v>
      </c>
      <c r="GT148" s="48">
        <f t="shared" si="230"/>
        <v>0</v>
      </c>
      <c r="GU148" s="48">
        <f t="shared" si="230"/>
        <v>0</v>
      </c>
      <c r="GV148" s="48">
        <f t="shared" si="230"/>
        <v>0</v>
      </c>
      <c r="GW148" s="48">
        <f t="shared" si="230"/>
        <v>0</v>
      </c>
      <c r="GX148" s="48">
        <f t="shared" si="230"/>
        <v>0</v>
      </c>
      <c r="GY148" s="48">
        <f t="shared" si="230"/>
        <v>0</v>
      </c>
      <c r="GZ148" s="48">
        <f t="shared" si="230"/>
        <v>0</v>
      </c>
      <c r="HA148" s="48">
        <f t="shared" si="230"/>
        <v>0</v>
      </c>
      <c r="HB148" s="48">
        <f t="shared" si="231"/>
        <v>0</v>
      </c>
      <c r="HC148" s="48">
        <f t="shared" si="231"/>
        <v>0</v>
      </c>
      <c r="HD148" s="48">
        <f t="shared" si="231"/>
        <v>0</v>
      </c>
      <c r="HE148" s="48">
        <f t="shared" si="231"/>
        <v>0</v>
      </c>
      <c r="HF148" s="48">
        <f t="shared" si="231"/>
        <v>0</v>
      </c>
      <c r="HG148" s="48">
        <f t="shared" si="231"/>
        <v>0</v>
      </c>
      <c r="HH148" s="48">
        <f t="shared" si="231"/>
        <v>0</v>
      </c>
      <c r="HI148" s="48">
        <f t="shared" si="231"/>
        <v>0</v>
      </c>
      <c r="HJ148" s="48">
        <f t="shared" si="231"/>
        <v>0</v>
      </c>
      <c r="HK148" s="48">
        <f t="shared" si="231"/>
        <v>0</v>
      </c>
      <c r="HL148" s="48">
        <f t="shared" si="231"/>
        <v>0</v>
      </c>
      <c r="HM148" s="48">
        <f t="shared" si="231"/>
        <v>0</v>
      </c>
      <c r="HN148" s="48">
        <f t="shared" si="231"/>
        <v>0</v>
      </c>
      <c r="HO148" s="48">
        <f t="shared" si="231"/>
        <v>0</v>
      </c>
      <c r="HP148" s="48">
        <f t="shared" si="231"/>
        <v>0</v>
      </c>
      <c r="HQ148" s="48">
        <f t="shared" si="231"/>
        <v>0</v>
      </c>
      <c r="HR148" s="48">
        <f t="shared" si="232"/>
        <v>0</v>
      </c>
      <c r="HS148" s="48">
        <f t="shared" si="232"/>
        <v>0</v>
      </c>
      <c r="HT148" s="48">
        <f t="shared" si="232"/>
        <v>0</v>
      </c>
      <c r="HU148" s="48">
        <f t="shared" si="232"/>
        <v>0</v>
      </c>
      <c r="HV148" s="48">
        <f t="shared" si="232"/>
        <v>0</v>
      </c>
      <c r="HW148" s="48">
        <f t="shared" si="232"/>
        <v>0</v>
      </c>
      <c r="HX148" s="48">
        <f t="shared" si="232"/>
        <v>0</v>
      </c>
      <c r="HY148" s="48">
        <f t="shared" si="232"/>
        <v>0</v>
      </c>
      <c r="HZ148" s="48">
        <f t="shared" si="232"/>
        <v>0</v>
      </c>
      <c r="IA148" s="48">
        <f t="shared" si="232"/>
        <v>0</v>
      </c>
      <c r="IB148" s="48">
        <f t="shared" si="232"/>
        <v>0</v>
      </c>
      <c r="IC148" s="48">
        <f t="shared" si="232"/>
        <v>0</v>
      </c>
      <c r="ID148" s="48">
        <f t="shared" si="233"/>
        <v>0</v>
      </c>
      <c r="IE148" s="48">
        <f t="shared" si="233"/>
        <v>0</v>
      </c>
      <c r="IF148" s="48">
        <f t="shared" si="233"/>
        <v>0</v>
      </c>
      <c r="IG148" s="48">
        <f t="shared" si="233"/>
        <v>0</v>
      </c>
      <c r="IH148" s="48">
        <f t="shared" si="233"/>
        <v>0</v>
      </c>
      <c r="II148" s="48">
        <f t="shared" si="233"/>
        <v>0</v>
      </c>
      <c r="IJ148" s="48">
        <f t="shared" si="233"/>
        <v>0</v>
      </c>
      <c r="IK148" s="48">
        <f t="shared" si="233"/>
        <v>0</v>
      </c>
      <c r="IL148" s="48">
        <f t="shared" si="233"/>
        <v>0</v>
      </c>
      <c r="IM148" s="48">
        <f t="shared" si="233"/>
        <v>0</v>
      </c>
      <c r="IN148" s="48">
        <f t="shared" si="228"/>
        <v>0</v>
      </c>
      <c r="IO148" s="48">
        <f t="shared" si="228"/>
        <v>0</v>
      </c>
      <c r="IP148" s="48">
        <f t="shared" si="228"/>
        <v>0</v>
      </c>
      <c r="IQ148" s="48">
        <f t="shared" si="228"/>
        <v>0</v>
      </c>
      <c r="IR148" s="48">
        <f t="shared" si="228"/>
        <v>0</v>
      </c>
      <c r="IS148" s="48">
        <f t="shared" si="228"/>
        <v>0</v>
      </c>
      <c r="IT148" s="48">
        <f t="shared" si="228"/>
        <v>0</v>
      </c>
      <c r="IU148" s="48">
        <f t="shared" si="228"/>
        <v>0</v>
      </c>
      <c r="IV148" s="48">
        <f t="shared" si="228"/>
        <v>0</v>
      </c>
      <c r="IW148" s="48">
        <f t="shared" si="228"/>
        <v>0</v>
      </c>
      <c r="IX148" s="48">
        <f t="shared" si="228"/>
        <v>0</v>
      </c>
      <c r="IY148" s="48">
        <f t="shared" si="228"/>
        <v>0</v>
      </c>
      <c r="IZ148" s="555"/>
      <c r="JA148" s="555"/>
      <c r="JB148" s="555"/>
      <c r="JC148" s="555"/>
      <c r="JD148" s="555"/>
      <c r="JE148" s="555"/>
      <c r="JF148" s="555"/>
      <c r="JG148" s="555"/>
      <c r="JH148" s="555"/>
      <c r="JI148" s="555"/>
      <c r="JJ148" s="555"/>
      <c r="JK148" s="555"/>
      <c r="JL148" s="555"/>
      <c r="JM148" s="555"/>
      <c r="JN148" s="555"/>
      <c r="JO148" s="555"/>
      <c r="JP148" s="555"/>
      <c r="JQ148" s="555"/>
      <c r="JR148" s="555"/>
      <c r="JS148" s="555"/>
      <c r="JT148" s="555"/>
      <c r="JU148" s="555"/>
      <c r="JV148" s="555"/>
      <c r="JW148" s="555"/>
      <c r="JX148" s="555"/>
      <c r="JY148" s="555"/>
      <c r="JZ148" s="555"/>
      <c r="KA148" s="555"/>
      <c r="KB148" s="555"/>
      <c r="KC148" s="555"/>
      <c r="KD148" s="555"/>
      <c r="KE148" s="555"/>
      <c r="KF148" s="555"/>
      <c r="KG148" s="555"/>
      <c r="KH148" s="555"/>
      <c r="KI148" s="555"/>
      <c r="KJ148" s="555"/>
      <c r="KK148" s="555"/>
      <c r="KL148" s="555"/>
      <c r="KM148" s="555"/>
      <c r="KN148" s="555"/>
      <c r="KO148" s="555"/>
      <c r="KP148" s="555"/>
      <c r="KQ148" s="555"/>
      <c r="KR148" s="555"/>
      <c r="KS148" s="555"/>
      <c r="KT148" s="555"/>
      <c r="KU148" s="555"/>
      <c r="KV148" s="555"/>
      <c r="KW148" s="555"/>
      <c r="KX148" s="555"/>
      <c r="KY148" s="555"/>
      <c r="KZ148" s="555"/>
      <c r="LA148" s="555"/>
      <c r="LB148" s="555"/>
      <c r="LC148" s="555"/>
      <c r="LD148" s="555"/>
      <c r="LE148" s="555"/>
      <c r="LF148" s="555"/>
      <c r="LG148" s="555"/>
      <c r="LH148" s="555"/>
      <c r="LI148" s="555"/>
      <c r="LJ148" s="555"/>
      <c r="LK148" s="555"/>
      <c r="LL148" s="555"/>
      <c r="LM148" s="555"/>
      <c r="LN148" s="555"/>
      <c r="LO148" s="555"/>
      <c r="LP148" s="555"/>
      <c r="LQ148" s="555"/>
      <c r="LR148" s="555"/>
      <c r="LS148" s="555"/>
      <c r="LT148" s="555"/>
      <c r="LU148" s="555"/>
      <c r="LV148" s="555"/>
      <c r="LW148" s="555"/>
      <c r="LX148" s="555"/>
      <c r="LY148" s="555"/>
      <c r="LZ148" s="555"/>
      <c r="MA148" s="555"/>
      <c r="MB148" s="555"/>
      <c r="MC148" s="555"/>
      <c r="MD148" s="555"/>
      <c r="ME148" s="555"/>
      <c r="MF148" s="555"/>
      <c r="MG148" s="555"/>
      <c r="MH148" s="555"/>
      <c r="MI148" s="555"/>
      <c r="MJ148" s="555"/>
      <c r="MK148" s="555"/>
      <c r="ML148" s="555"/>
      <c r="MM148" s="555"/>
      <c r="MN148" s="555"/>
      <c r="MO148" s="555"/>
      <c r="MP148" s="555"/>
      <c r="MQ148" s="555"/>
      <c r="MR148" s="555"/>
      <c r="MS148" s="555"/>
      <c r="MT148" s="555"/>
      <c r="MU148" s="555"/>
      <c r="MV148" s="555"/>
      <c r="MW148" s="555"/>
      <c r="MX148" s="555"/>
      <c r="MY148" s="555"/>
      <c r="MZ148" s="555"/>
      <c r="NA148" s="555"/>
      <c r="NB148" s="555"/>
      <c r="NC148" s="555"/>
      <c r="ND148" s="555"/>
      <c r="NE148" s="555"/>
      <c r="NF148" s="555"/>
      <c r="NG148" s="555"/>
      <c r="NH148" s="555"/>
      <c r="NI148" s="555"/>
      <c r="NJ148" s="555"/>
      <c r="NK148" s="555"/>
      <c r="NL148" s="555"/>
      <c r="NM148" s="555"/>
    </row>
    <row r="149" spans="1:377" s="555" customFormat="1" ht="30" customHeight="1" x14ac:dyDescent="0.55000000000000004">
      <c r="A149" s="521"/>
      <c r="B149" s="522"/>
      <c r="C149" s="522" t="s">
        <v>50</v>
      </c>
      <c r="D149" s="565"/>
      <c r="E149" s="545"/>
      <c r="F149" s="526"/>
      <c r="G149" s="545"/>
      <c r="H149" s="545"/>
      <c r="I149" s="545"/>
      <c r="J149" s="545"/>
      <c r="K149" s="545"/>
      <c r="L149" s="545"/>
      <c r="M149" s="545"/>
      <c r="N149" s="545"/>
      <c r="O149" s="545"/>
      <c r="P149" s="545"/>
      <c r="Q149" s="545"/>
      <c r="R149" s="545"/>
      <c r="S149" s="545"/>
      <c r="T149" s="545"/>
      <c r="U149" s="545"/>
      <c r="V149" s="545"/>
      <c r="W149" s="545"/>
      <c r="X149" s="545"/>
      <c r="Y149" s="545"/>
      <c r="Z149" s="545"/>
      <c r="AA149" s="582"/>
      <c r="AB149" s="580"/>
      <c r="AC149" s="580"/>
      <c r="AD149" s="580"/>
      <c r="AE149" s="580"/>
      <c r="AF149" s="580"/>
      <c r="AG149" s="580"/>
      <c r="AH149" s="580"/>
      <c r="AI149" s="546"/>
      <c r="AJ149" s="546"/>
      <c r="AK149" s="546"/>
      <c r="AL149" s="546"/>
      <c r="AM149" s="546"/>
      <c r="AN149" s="546"/>
      <c r="AO149" s="546"/>
      <c r="AP149" s="546"/>
      <c r="AQ149" s="546"/>
      <c r="AR149" s="546"/>
      <c r="AS149" s="546"/>
      <c r="AT149" s="546"/>
      <c r="AU149" s="546"/>
      <c r="AV149" s="546"/>
      <c r="AW149" s="546"/>
      <c r="AX149" s="546"/>
      <c r="AY149" s="546"/>
      <c r="AZ149" s="546"/>
      <c r="BA149" s="546"/>
      <c r="BB149" s="546"/>
      <c r="BC149" s="546"/>
      <c r="BD149" s="546"/>
      <c r="BE149" s="546"/>
      <c r="BF149" s="546"/>
      <c r="BG149" s="546"/>
      <c r="BH149" s="546"/>
      <c r="BI149" s="546"/>
      <c r="BJ149" s="546"/>
      <c r="BK149" s="546"/>
      <c r="BL149" s="546"/>
      <c r="BM149" s="546"/>
      <c r="BN149" s="546"/>
      <c r="BO149" s="546"/>
      <c r="BP149" s="546"/>
      <c r="BQ149" s="546"/>
      <c r="BR149" s="546"/>
      <c r="BS149" s="546"/>
      <c r="BT149" s="546"/>
      <c r="BU149" s="546"/>
      <c r="BV149" s="546"/>
      <c r="BW149" s="546"/>
      <c r="BX149" s="546"/>
      <c r="BY149" s="532"/>
      <c r="BZ149" s="533"/>
      <c r="CA149" s="533"/>
      <c r="CB149" s="533"/>
      <c r="CC149" s="533"/>
      <c r="CD149" s="533"/>
      <c r="CE149" s="533"/>
      <c r="CF149" s="533"/>
      <c r="CG149" s="533"/>
      <c r="CH149" s="533"/>
      <c r="CI149" s="533"/>
      <c r="CJ149" s="533"/>
      <c r="CK149" s="533"/>
      <c r="CL149" s="533"/>
      <c r="CM149" s="533"/>
      <c r="CN149" s="533"/>
      <c r="CO149" s="533"/>
      <c r="CP149" s="533"/>
      <c r="CQ149" s="533"/>
      <c r="CR149" s="533"/>
      <c r="CS149" s="533"/>
      <c r="CT149" s="533"/>
      <c r="CU149" s="533"/>
      <c r="CV149" s="533"/>
      <c r="CW149" s="533"/>
      <c r="CX149" s="533"/>
      <c r="CY149" s="532"/>
      <c r="CZ149" s="533"/>
      <c r="DA149" s="533"/>
      <c r="DB149" s="533"/>
      <c r="DC149" s="533"/>
      <c r="DD149" s="533"/>
      <c r="DE149" s="533"/>
      <c r="DF149" s="533"/>
      <c r="DG149" s="533"/>
      <c r="DH149" s="533"/>
      <c r="DI149" s="533"/>
      <c r="DJ149" s="533"/>
      <c r="DK149" s="533"/>
      <c r="DL149" s="533"/>
      <c r="DM149" s="533"/>
      <c r="DN149" s="533"/>
      <c r="DO149" s="533"/>
      <c r="DP149" s="532"/>
      <c r="DQ149" s="533"/>
      <c r="DR149" s="533"/>
      <c r="DS149" s="533"/>
      <c r="DT149" s="533"/>
      <c r="DU149" s="533"/>
      <c r="DV149" s="533"/>
      <c r="DW149" s="533"/>
      <c r="DX149" s="533"/>
      <c r="DY149" s="533"/>
      <c r="DZ149" s="533"/>
      <c r="EA149" s="533"/>
      <c r="EB149" s="533"/>
      <c r="EC149" s="533"/>
      <c r="ED149" s="533"/>
      <c r="EE149" s="533"/>
      <c r="EF149" s="533"/>
      <c r="EG149" s="533"/>
      <c r="EH149" s="533"/>
      <c r="EI149" s="533"/>
      <c r="EJ149" s="533"/>
      <c r="EK149" s="533"/>
      <c r="EL149" s="533"/>
      <c r="EM149" s="533"/>
      <c r="EN149" s="533"/>
      <c r="EO149" s="532"/>
      <c r="EP149" s="533"/>
      <c r="EQ149" s="533"/>
      <c r="ER149" s="533"/>
      <c r="ES149" s="533"/>
      <c r="ET149" s="533"/>
      <c r="EU149" s="533"/>
      <c r="EV149" s="533"/>
      <c r="EW149" s="533"/>
      <c r="EX149" s="533"/>
      <c r="EY149" s="533"/>
      <c r="EZ149" s="533"/>
      <c r="FA149" s="533"/>
      <c r="FB149" s="564"/>
      <c r="FC149" s="548"/>
      <c r="FD149" s="548"/>
      <c r="FE149" s="548"/>
      <c r="FF149" s="548"/>
      <c r="FG149" s="548"/>
      <c r="FH149" s="547"/>
      <c r="FI149" s="547"/>
      <c r="FJ149" s="547"/>
      <c r="FK149" s="547"/>
      <c r="FL149" s="547"/>
      <c r="FM149" s="547"/>
      <c r="FN149" s="547"/>
      <c r="FO149" s="547"/>
      <c r="FP149" s="547"/>
      <c r="FQ149" s="566"/>
      <c r="FR149" s="566"/>
      <c r="FS149" s="551"/>
      <c r="FT149" s="552"/>
      <c r="FU149" s="553"/>
      <c r="FV149" s="48">
        <f t="shared" si="229"/>
        <v>0</v>
      </c>
      <c r="FW149" s="48">
        <f t="shared" si="229"/>
        <v>0</v>
      </c>
      <c r="FX149" s="48">
        <f t="shared" si="229"/>
        <v>0</v>
      </c>
      <c r="FY149" s="48">
        <f t="shared" si="229"/>
        <v>0</v>
      </c>
      <c r="FZ149" s="48">
        <f t="shared" si="229"/>
        <v>0</v>
      </c>
      <c r="GA149" s="48">
        <f t="shared" si="229"/>
        <v>0</v>
      </c>
      <c r="GB149" s="48">
        <f t="shared" si="229"/>
        <v>0</v>
      </c>
      <c r="GC149" s="48">
        <f t="shared" si="229"/>
        <v>0</v>
      </c>
      <c r="GD149" s="48">
        <f t="shared" si="229"/>
        <v>0</v>
      </c>
      <c r="GE149" s="48">
        <f t="shared" si="229"/>
        <v>0</v>
      </c>
      <c r="GF149" s="48">
        <f t="shared" si="229"/>
        <v>0</v>
      </c>
      <c r="GG149" s="48">
        <f t="shared" si="229"/>
        <v>0</v>
      </c>
      <c r="GH149" s="48">
        <f t="shared" si="229"/>
        <v>0</v>
      </c>
      <c r="GI149" s="48">
        <f t="shared" si="229"/>
        <v>0</v>
      </c>
      <c r="GJ149" s="48">
        <f t="shared" si="229"/>
        <v>0</v>
      </c>
      <c r="GK149" s="48">
        <f t="shared" si="229"/>
        <v>0</v>
      </c>
      <c r="GL149" s="48">
        <f t="shared" si="230"/>
        <v>0</v>
      </c>
      <c r="GM149" s="48">
        <f t="shared" si="230"/>
        <v>0</v>
      </c>
      <c r="GN149" s="48">
        <f t="shared" si="230"/>
        <v>0</v>
      </c>
      <c r="GO149" s="48">
        <f t="shared" si="230"/>
        <v>0</v>
      </c>
      <c r="GP149" s="48">
        <f t="shared" si="230"/>
        <v>0</v>
      </c>
      <c r="GQ149" s="48">
        <f t="shared" si="230"/>
        <v>0</v>
      </c>
      <c r="GR149" s="48">
        <f t="shared" si="230"/>
        <v>0</v>
      </c>
      <c r="GS149" s="48">
        <f t="shared" si="230"/>
        <v>0</v>
      </c>
      <c r="GT149" s="48">
        <f t="shared" si="230"/>
        <v>0</v>
      </c>
      <c r="GU149" s="48">
        <f t="shared" si="230"/>
        <v>0</v>
      </c>
      <c r="GV149" s="48">
        <f t="shared" si="230"/>
        <v>0</v>
      </c>
      <c r="GW149" s="48">
        <f t="shared" si="230"/>
        <v>0</v>
      </c>
      <c r="GX149" s="48">
        <f t="shared" si="230"/>
        <v>0</v>
      </c>
      <c r="GY149" s="48">
        <f t="shared" si="230"/>
        <v>0</v>
      </c>
      <c r="GZ149" s="48">
        <f t="shared" si="230"/>
        <v>0</v>
      </c>
      <c r="HA149" s="48">
        <f t="shared" si="230"/>
        <v>0</v>
      </c>
      <c r="HB149" s="48">
        <f t="shared" si="231"/>
        <v>0</v>
      </c>
      <c r="HC149" s="48">
        <f t="shared" si="231"/>
        <v>0</v>
      </c>
      <c r="HD149" s="48">
        <f t="shared" si="231"/>
        <v>0</v>
      </c>
      <c r="HE149" s="48">
        <f t="shared" si="231"/>
        <v>0</v>
      </c>
      <c r="HF149" s="48">
        <f t="shared" si="231"/>
        <v>0</v>
      </c>
      <c r="HG149" s="48">
        <f t="shared" si="231"/>
        <v>0</v>
      </c>
      <c r="HH149" s="48">
        <f t="shared" si="231"/>
        <v>0</v>
      </c>
      <c r="HI149" s="48">
        <f t="shared" si="231"/>
        <v>0</v>
      </c>
      <c r="HJ149" s="48">
        <f t="shared" si="231"/>
        <v>0</v>
      </c>
      <c r="HK149" s="48">
        <f t="shared" si="231"/>
        <v>0</v>
      </c>
      <c r="HL149" s="48">
        <f t="shared" si="231"/>
        <v>0</v>
      </c>
      <c r="HM149" s="48">
        <f t="shared" si="231"/>
        <v>0</v>
      </c>
      <c r="HN149" s="48">
        <f t="shared" si="231"/>
        <v>0</v>
      </c>
      <c r="HO149" s="48">
        <f t="shared" si="231"/>
        <v>0</v>
      </c>
      <c r="HP149" s="48">
        <f t="shared" si="231"/>
        <v>0</v>
      </c>
      <c r="HQ149" s="48">
        <f t="shared" si="231"/>
        <v>0</v>
      </c>
      <c r="HR149" s="48">
        <f t="shared" si="232"/>
        <v>0</v>
      </c>
      <c r="HS149" s="48">
        <f t="shared" si="232"/>
        <v>0</v>
      </c>
      <c r="HT149" s="48">
        <f t="shared" si="232"/>
        <v>0</v>
      </c>
      <c r="HU149" s="48">
        <f t="shared" si="232"/>
        <v>0</v>
      </c>
      <c r="HV149" s="48">
        <f t="shared" si="232"/>
        <v>0</v>
      </c>
      <c r="HW149" s="48">
        <f t="shared" si="232"/>
        <v>0</v>
      </c>
      <c r="HX149" s="48">
        <f t="shared" si="232"/>
        <v>0</v>
      </c>
      <c r="HY149" s="48">
        <f t="shared" si="232"/>
        <v>0</v>
      </c>
      <c r="HZ149" s="48">
        <f t="shared" si="232"/>
        <v>0</v>
      </c>
      <c r="IA149" s="48">
        <f t="shared" si="232"/>
        <v>0</v>
      </c>
      <c r="IB149" s="48">
        <f t="shared" si="232"/>
        <v>0</v>
      </c>
      <c r="IC149" s="48">
        <f t="shared" si="232"/>
        <v>0</v>
      </c>
      <c r="ID149" s="48">
        <f t="shared" si="233"/>
        <v>0</v>
      </c>
      <c r="IE149" s="48">
        <f t="shared" si="233"/>
        <v>0</v>
      </c>
      <c r="IF149" s="48">
        <f t="shared" si="233"/>
        <v>0</v>
      </c>
      <c r="IG149" s="48">
        <f t="shared" si="233"/>
        <v>0</v>
      </c>
      <c r="IH149" s="48">
        <f t="shared" si="233"/>
        <v>0</v>
      </c>
      <c r="II149" s="48">
        <f t="shared" si="233"/>
        <v>0</v>
      </c>
      <c r="IJ149" s="48">
        <f t="shared" si="233"/>
        <v>0</v>
      </c>
      <c r="IK149" s="48">
        <f t="shared" si="233"/>
        <v>0</v>
      </c>
      <c r="IL149" s="48">
        <f t="shared" si="233"/>
        <v>0</v>
      </c>
      <c r="IM149" s="48">
        <f t="shared" si="233"/>
        <v>0</v>
      </c>
      <c r="IN149" s="48">
        <f t="shared" si="228"/>
        <v>0</v>
      </c>
      <c r="IO149" s="48">
        <f t="shared" si="228"/>
        <v>0</v>
      </c>
      <c r="IP149" s="48">
        <f t="shared" si="228"/>
        <v>0</v>
      </c>
      <c r="IQ149" s="48">
        <f t="shared" si="228"/>
        <v>0</v>
      </c>
      <c r="IR149" s="48">
        <f t="shared" si="228"/>
        <v>0</v>
      </c>
      <c r="IS149" s="48">
        <f t="shared" si="228"/>
        <v>0</v>
      </c>
      <c r="IT149" s="48">
        <f t="shared" si="228"/>
        <v>0</v>
      </c>
      <c r="IU149" s="48">
        <f t="shared" si="228"/>
        <v>0</v>
      </c>
      <c r="IV149" s="48">
        <f t="shared" si="228"/>
        <v>0</v>
      </c>
      <c r="IW149" s="48">
        <f t="shared" si="228"/>
        <v>0</v>
      </c>
      <c r="IX149" s="48">
        <f t="shared" si="228"/>
        <v>0</v>
      </c>
      <c r="IY149" s="48">
        <f t="shared" si="228"/>
        <v>0</v>
      </c>
    </row>
    <row r="150" spans="1:377" s="12" customFormat="1" ht="35.4" customHeight="1" x14ac:dyDescent="0.55000000000000004">
      <c r="A150" s="32" t="s">
        <v>52</v>
      </c>
      <c r="B150" s="33">
        <v>46176</v>
      </c>
      <c r="C150" s="33" t="s">
        <v>49</v>
      </c>
      <c r="D150" s="317"/>
      <c r="E150" s="119"/>
      <c r="F150" s="120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333"/>
      <c r="AA150" s="581">
        <v>73</v>
      </c>
      <c r="AB150" s="577">
        <v>2</v>
      </c>
      <c r="AC150" s="577"/>
      <c r="AD150" s="577">
        <v>18</v>
      </c>
      <c r="AE150" s="577">
        <v>14</v>
      </c>
      <c r="AF150" s="577"/>
      <c r="AG150" s="577"/>
      <c r="AH150" s="577"/>
      <c r="AI150" s="351"/>
      <c r="AJ150" s="132"/>
      <c r="AK150" s="132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  <c r="AW150" s="132"/>
      <c r="AX150" s="132"/>
      <c r="AY150" s="132"/>
      <c r="AZ150" s="132"/>
      <c r="BA150" s="132"/>
      <c r="BB150" s="132"/>
      <c r="BC150" s="132"/>
      <c r="BD150" s="132"/>
      <c r="BE150" s="132"/>
      <c r="BF150" s="132"/>
      <c r="BG150" s="132"/>
      <c r="BH150" s="132"/>
      <c r="BI150" s="132"/>
      <c r="BJ150" s="132"/>
      <c r="BK150" s="132"/>
      <c r="BL150" s="132"/>
      <c r="BM150" s="132"/>
      <c r="BN150" s="132"/>
      <c r="BO150" s="132"/>
      <c r="BP150" s="132"/>
      <c r="BQ150" s="132"/>
      <c r="BR150" s="132"/>
      <c r="BS150" s="132"/>
      <c r="BT150" s="132"/>
      <c r="BU150" s="132"/>
      <c r="BV150" s="132"/>
      <c r="BW150" s="132"/>
      <c r="BX150" s="132"/>
      <c r="BY150" s="363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363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363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363"/>
      <c r="EP150" s="686">
        <v>7</v>
      </c>
      <c r="EQ150" s="686">
        <v>72</v>
      </c>
      <c r="ER150" s="686">
        <v>76</v>
      </c>
      <c r="ES150" s="686">
        <v>34</v>
      </c>
      <c r="ET150" s="686">
        <v>38</v>
      </c>
      <c r="EU150" s="686">
        <v>20</v>
      </c>
      <c r="EV150" s="442"/>
      <c r="EW150" s="442"/>
      <c r="EX150" s="442"/>
      <c r="EY150" s="442"/>
      <c r="EZ150" s="442"/>
      <c r="FA150" s="672"/>
      <c r="FB150" s="240">
        <v>42</v>
      </c>
      <c r="FC150" s="108">
        <v>35</v>
      </c>
      <c r="FD150" s="108">
        <v>41</v>
      </c>
      <c r="FE150" s="108">
        <v>3</v>
      </c>
      <c r="FF150" s="108">
        <v>5</v>
      </c>
      <c r="FG150" s="108"/>
      <c r="FH150" s="109">
        <v>21</v>
      </c>
      <c r="FI150" s="109"/>
      <c r="FJ150" s="109"/>
      <c r="FK150" s="109"/>
      <c r="FL150" s="109">
        <v>15</v>
      </c>
      <c r="FM150" s="109"/>
      <c r="FN150" s="109"/>
      <c r="FO150" s="109"/>
      <c r="FP150" s="109"/>
      <c r="FQ150" s="246"/>
      <c r="FR150" s="246"/>
      <c r="FS150" s="57"/>
      <c r="FT150" s="412"/>
      <c r="FU150" s="47"/>
      <c r="FV150" s="48">
        <f t="shared" si="229"/>
        <v>0</v>
      </c>
      <c r="FW150" s="48">
        <f t="shared" si="229"/>
        <v>1</v>
      </c>
      <c r="FX150" s="48">
        <f t="shared" si="229"/>
        <v>1</v>
      </c>
      <c r="FY150" s="48">
        <f t="shared" si="229"/>
        <v>0</v>
      </c>
      <c r="FZ150" s="48">
        <f t="shared" si="229"/>
        <v>1</v>
      </c>
      <c r="GA150" s="48">
        <f t="shared" si="229"/>
        <v>0</v>
      </c>
      <c r="GB150" s="48">
        <f t="shared" si="229"/>
        <v>1</v>
      </c>
      <c r="GC150" s="48">
        <f t="shared" si="229"/>
        <v>0</v>
      </c>
      <c r="GD150" s="48">
        <f t="shared" si="229"/>
        <v>0</v>
      </c>
      <c r="GE150" s="48">
        <f t="shared" si="229"/>
        <v>0</v>
      </c>
      <c r="GF150" s="48">
        <f t="shared" si="229"/>
        <v>0</v>
      </c>
      <c r="GG150" s="48">
        <f t="shared" si="229"/>
        <v>0</v>
      </c>
      <c r="GH150" s="48">
        <f t="shared" si="229"/>
        <v>0</v>
      </c>
      <c r="GI150" s="48">
        <f t="shared" si="229"/>
        <v>1</v>
      </c>
      <c r="GJ150" s="48">
        <f t="shared" si="229"/>
        <v>1</v>
      </c>
      <c r="GK150" s="48">
        <f t="shared" si="229"/>
        <v>0</v>
      </c>
      <c r="GL150" s="48">
        <f t="shared" si="230"/>
        <v>0</v>
      </c>
      <c r="GM150" s="48">
        <f t="shared" si="230"/>
        <v>1</v>
      </c>
      <c r="GN150" s="48">
        <f t="shared" si="230"/>
        <v>0</v>
      </c>
      <c r="GO150" s="48">
        <f t="shared" si="230"/>
        <v>1</v>
      </c>
      <c r="GP150" s="48">
        <f t="shared" si="230"/>
        <v>1</v>
      </c>
      <c r="GQ150" s="48">
        <f t="shared" si="230"/>
        <v>0</v>
      </c>
      <c r="GR150" s="48">
        <f t="shared" si="230"/>
        <v>0</v>
      </c>
      <c r="GS150" s="48">
        <f t="shared" si="230"/>
        <v>0</v>
      </c>
      <c r="GT150" s="48">
        <f t="shared" si="230"/>
        <v>0</v>
      </c>
      <c r="GU150" s="48">
        <f t="shared" si="230"/>
        <v>0</v>
      </c>
      <c r="GV150" s="48">
        <f t="shared" si="230"/>
        <v>0</v>
      </c>
      <c r="GW150" s="48">
        <f t="shared" si="230"/>
        <v>0</v>
      </c>
      <c r="GX150" s="48">
        <f t="shared" si="230"/>
        <v>0</v>
      </c>
      <c r="GY150" s="48">
        <f t="shared" si="230"/>
        <v>0</v>
      </c>
      <c r="GZ150" s="48">
        <f t="shared" si="230"/>
        <v>0</v>
      </c>
      <c r="HA150" s="48">
        <f t="shared" si="230"/>
        <v>0</v>
      </c>
      <c r="HB150" s="48">
        <f t="shared" si="231"/>
        <v>0</v>
      </c>
      <c r="HC150" s="48">
        <f t="shared" si="231"/>
        <v>1</v>
      </c>
      <c r="HD150" s="48">
        <f t="shared" si="231"/>
        <v>1</v>
      </c>
      <c r="HE150" s="48">
        <f t="shared" si="231"/>
        <v>0</v>
      </c>
      <c r="HF150" s="48">
        <f t="shared" si="231"/>
        <v>0</v>
      </c>
      <c r="HG150" s="48">
        <f t="shared" si="231"/>
        <v>1</v>
      </c>
      <c r="HH150" s="48">
        <f t="shared" si="231"/>
        <v>0</v>
      </c>
      <c r="HI150" s="48">
        <f t="shared" si="231"/>
        <v>0</v>
      </c>
      <c r="HJ150" s="48">
        <f t="shared" si="231"/>
        <v>1</v>
      </c>
      <c r="HK150" s="48">
        <f t="shared" si="231"/>
        <v>1</v>
      </c>
      <c r="HL150" s="48">
        <f t="shared" si="231"/>
        <v>0</v>
      </c>
      <c r="HM150" s="48">
        <f t="shared" si="231"/>
        <v>0</v>
      </c>
      <c r="HN150" s="48">
        <f t="shared" si="231"/>
        <v>0</v>
      </c>
      <c r="HO150" s="48">
        <f t="shared" si="231"/>
        <v>0</v>
      </c>
      <c r="HP150" s="48">
        <f t="shared" si="231"/>
        <v>0</v>
      </c>
      <c r="HQ150" s="48">
        <f t="shared" si="231"/>
        <v>0</v>
      </c>
      <c r="HR150" s="48">
        <f t="shared" si="232"/>
        <v>0</v>
      </c>
      <c r="HS150" s="48">
        <f t="shared" si="232"/>
        <v>0</v>
      </c>
      <c r="HT150" s="48">
        <f t="shared" si="232"/>
        <v>0</v>
      </c>
      <c r="HU150" s="48">
        <f t="shared" si="232"/>
        <v>0</v>
      </c>
      <c r="HV150" s="48">
        <f t="shared" si="232"/>
        <v>0</v>
      </c>
      <c r="HW150" s="48">
        <f t="shared" si="232"/>
        <v>0</v>
      </c>
      <c r="HX150" s="48">
        <f t="shared" si="232"/>
        <v>0</v>
      </c>
      <c r="HY150" s="48">
        <f t="shared" si="232"/>
        <v>0</v>
      </c>
      <c r="HZ150" s="48">
        <f t="shared" si="232"/>
        <v>0</v>
      </c>
      <c r="IA150" s="48">
        <f t="shared" si="232"/>
        <v>0</v>
      </c>
      <c r="IB150" s="48">
        <f t="shared" si="232"/>
        <v>0</v>
      </c>
      <c r="IC150" s="48">
        <f t="shared" si="232"/>
        <v>0</v>
      </c>
      <c r="ID150" s="48">
        <f t="shared" si="233"/>
        <v>0</v>
      </c>
      <c r="IE150" s="48">
        <f t="shared" si="233"/>
        <v>0</v>
      </c>
      <c r="IF150" s="48">
        <f t="shared" si="233"/>
        <v>0</v>
      </c>
      <c r="IG150" s="48">
        <f t="shared" si="233"/>
        <v>0</v>
      </c>
      <c r="IH150" s="48">
        <f t="shared" si="233"/>
        <v>0</v>
      </c>
      <c r="II150" s="48">
        <f t="shared" si="233"/>
        <v>0</v>
      </c>
      <c r="IJ150" s="48">
        <f t="shared" si="233"/>
        <v>0</v>
      </c>
      <c r="IK150" s="48">
        <f t="shared" si="233"/>
        <v>0</v>
      </c>
      <c r="IL150" s="48">
        <f t="shared" si="233"/>
        <v>0</v>
      </c>
      <c r="IM150" s="48">
        <f t="shared" si="233"/>
        <v>0</v>
      </c>
      <c r="IN150" s="48">
        <f t="shared" si="228"/>
        <v>0</v>
      </c>
      <c r="IO150" s="48">
        <f t="shared" si="228"/>
        <v>1</v>
      </c>
      <c r="IP150" s="48">
        <f t="shared" si="228"/>
        <v>1</v>
      </c>
      <c r="IQ150" s="48">
        <f t="shared" si="228"/>
        <v>0</v>
      </c>
      <c r="IR150" s="48">
        <f t="shared" si="228"/>
        <v>0</v>
      </c>
      <c r="IS150" s="48">
        <f t="shared" si="228"/>
        <v>1</v>
      </c>
      <c r="IT150" s="48">
        <f t="shared" si="228"/>
        <v>0</v>
      </c>
      <c r="IU150" s="48">
        <f t="shared" si="228"/>
        <v>0</v>
      </c>
      <c r="IV150" s="48">
        <f t="shared" si="228"/>
        <v>0</v>
      </c>
      <c r="IW150" s="48">
        <f t="shared" ref="IN150:IY171" si="234">COUNTIF($E150:$FS150,IW$4)</f>
        <v>0</v>
      </c>
      <c r="IX150" s="48">
        <f t="shared" si="234"/>
        <v>0</v>
      </c>
      <c r="IY150" s="48">
        <f t="shared" si="234"/>
        <v>0</v>
      </c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</row>
    <row r="151" spans="1:377" s="251" customFormat="1" ht="35.4" customHeight="1" x14ac:dyDescent="0.55000000000000004">
      <c r="A151" s="32"/>
      <c r="B151" s="33"/>
      <c r="C151" s="33" t="s">
        <v>50</v>
      </c>
      <c r="D151" s="317"/>
      <c r="E151" s="446"/>
      <c r="F151" s="447"/>
      <c r="G151" s="448"/>
      <c r="H151" s="448"/>
      <c r="I151" s="448"/>
      <c r="J151" s="448"/>
      <c r="K151" s="448"/>
      <c r="L151" s="448"/>
      <c r="M151" s="448"/>
      <c r="N151" s="448"/>
      <c r="O151" s="448"/>
      <c r="P151" s="448"/>
      <c r="Q151" s="448"/>
      <c r="R151" s="448"/>
      <c r="S151" s="448"/>
      <c r="T151" s="448"/>
      <c r="U151" s="448"/>
      <c r="V151" s="448"/>
      <c r="W151" s="448"/>
      <c r="X151" s="448"/>
      <c r="Y151" s="448"/>
      <c r="Z151" s="448"/>
      <c r="AA151" s="583"/>
      <c r="AB151" s="584"/>
      <c r="AC151" s="584"/>
      <c r="AD151" s="584"/>
      <c r="AE151" s="584"/>
      <c r="AF151" s="584"/>
      <c r="AG151" s="584"/>
      <c r="AH151" s="584"/>
      <c r="AI151" s="351"/>
      <c r="AJ151" s="572">
        <v>1</v>
      </c>
      <c r="AK151" s="572">
        <v>6</v>
      </c>
      <c r="AL151" s="572">
        <v>7</v>
      </c>
      <c r="AM151" s="572">
        <v>8</v>
      </c>
      <c r="AN151" s="572">
        <v>9</v>
      </c>
      <c r="AO151" s="572">
        <v>10</v>
      </c>
      <c r="AP151" s="572">
        <v>11</v>
      </c>
      <c r="AQ151" s="572">
        <v>12</v>
      </c>
      <c r="AR151" s="572">
        <v>13</v>
      </c>
      <c r="AS151" s="572">
        <v>16</v>
      </c>
      <c r="AT151" s="572">
        <v>17</v>
      </c>
      <c r="AU151" s="572">
        <v>22</v>
      </c>
      <c r="AV151" s="572">
        <v>23</v>
      </c>
      <c r="AW151" s="572">
        <v>24</v>
      </c>
      <c r="AX151" s="572">
        <v>26</v>
      </c>
      <c r="AY151" s="572">
        <v>27</v>
      </c>
      <c r="AZ151" s="572">
        <v>29</v>
      </c>
      <c r="BA151" s="572">
        <v>30</v>
      </c>
      <c r="BB151" s="572">
        <v>34</v>
      </c>
      <c r="BC151" s="572">
        <v>55</v>
      </c>
      <c r="BD151" s="572">
        <v>56</v>
      </c>
      <c r="BE151" s="572">
        <v>57</v>
      </c>
      <c r="BF151" s="572">
        <v>58</v>
      </c>
      <c r="BG151" s="572">
        <v>59</v>
      </c>
      <c r="BH151" s="572">
        <v>60</v>
      </c>
      <c r="BI151" s="572">
        <v>62</v>
      </c>
      <c r="BJ151" s="572">
        <v>63</v>
      </c>
      <c r="BK151" s="572">
        <v>64</v>
      </c>
      <c r="BL151" s="572">
        <v>65</v>
      </c>
      <c r="BM151" s="572">
        <v>66</v>
      </c>
      <c r="BN151" s="572">
        <v>68</v>
      </c>
      <c r="BO151" s="572">
        <v>69</v>
      </c>
      <c r="BP151" s="572">
        <v>70</v>
      </c>
      <c r="BQ151" s="572">
        <v>71</v>
      </c>
      <c r="BR151" s="572">
        <v>72</v>
      </c>
      <c r="BS151" s="572">
        <v>74</v>
      </c>
      <c r="BT151" s="572">
        <v>76</v>
      </c>
      <c r="BU151" s="572">
        <v>77</v>
      </c>
      <c r="BV151" s="572">
        <v>79</v>
      </c>
      <c r="BW151" s="572">
        <v>81</v>
      </c>
      <c r="BX151" s="572"/>
      <c r="BY151" s="377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377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377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377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72"/>
      <c r="FB151" s="247">
        <v>42</v>
      </c>
      <c r="FC151" s="108">
        <v>35</v>
      </c>
      <c r="FD151" s="108">
        <v>41</v>
      </c>
      <c r="FE151" s="108">
        <v>3</v>
      </c>
      <c r="FF151" s="108">
        <v>5</v>
      </c>
      <c r="FG151" s="108"/>
      <c r="FH151" s="248">
        <v>21</v>
      </c>
      <c r="FI151" s="248"/>
      <c r="FJ151" s="248"/>
      <c r="FK151" s="248"/>
      <c r="FL151" s="248">
        <v>15</v>
      </c>
      <c r="FM151" s="248"/>
      <c r="FN151" s="248"/>
      <c r="FO151" s="248"/>
      <c r="FP151" s="248"/>
      <c r="FQ151" s="249"/>
      <c r="FR151" s="249"/>
      <c r="FS151" s="57"/>
      <c r="FT151" s="412"/>
      <c r="FU151" s="250"/>
      <c r="FV151" s="48">
        <f t="shared" si="229"/>
        <v>1</v>
      </c>
      <c r="FW151" s="48">
        <f t="shared" si="229"/>
        <v>0</v>
      </c>
      <c r="FX151" s="48">
        <f t="shared" si="229"/>
        <v>1</v>
      </c>
      <c r="FY151" s="48">
        <f t="shared" si="229"/>
        <v>0</v>
      </c>
      <c r="FZ151" s="48">
        <f t="shared" si="229"/>
        <v>1</v>
      </c>
      <c r="GA151" s="48">
        <f t="shared" si="229"/>
        <v>1</v>
      </c>
      <c r="GB151" s="48">
        <f t="shared" si="229"/>
        <v>1</v>
      </c>
      <c r="GC151" s="48">
        <f t="shared" si="229"/>
        <v>1</v>
      </c>
      <c r="GD151" s="48">
        <f t="shared" si="229"/>
        <v>1</v>
      </c>
      <c r="GE151" s="48">
        <f t="shared" si="229"/>
        <v>1</v>
      </c>
      <c r="GF151" s="48">
        <f t="shared" si="229"/>
        <v>1</v>
      </c>
      <c r="GG151" s="48">
        <f t="shared" si="229"/>
        <v>1</v>
      </c>
      <c r="GH151" s="48">
        <f t="shared" si="229"/>
        <v>1</v>
      </c>
      <c r="GI151" s="48">
        <f t="shared" si="229"/>
        <v>0</v>
      </c>
      <c r="GJ151" s="48">
        <f t="shared" si="229"/>
        <v>1</v>
      </c>
      <c r="GK151" s="48">
        <f t="shared" si="229"/>
        <v>1</v>
      </c>
      <c r="GL151" s="48">
        <f t="shared" si="230"/>
        <v>1</v>
      </c>
      <c r="GM151" s="48">
        <f t="shared" si="230"/>
        <v>0</v>
      </c>
      <c r="GN151" s="48">
        <f t="shared" si="230"/>
        <v>0</v>
      </c>
      <c r="GO151" s="48">
        <f t="shared" si="230"/>
        <v>0</v>
      </c>
      <c r="GP151" s="48">
        <f t="shared" si="230"/>
        <v>1</v>
      </c>
      <c r="GQ151" s="48">
        <f t="shared" si="230"/>
        <v>1</v>
      </c>
      <c r="GR151" s="48">
        <f t="shared" si="230"/>
        <v>1</v>
      </c>
      <c r="GS151" s="48">
        <f t="shared" si="230"/>
        <v>1</v>
      </c>
      <c r="GT151" s="48">
        <f t="shared" si="230"/>
        <v>0</v>
      </c>
      <c r="GU151" s="48">
        <f t="shared" si="230"/>
        <v>1</v>
      </c>
      <c r="GV151" s="48">
        <f t="shared" si="230"/>
        <v>1</v>
      </c>
      <c r="GW151" s="48">
        <f t="shared" si="230"/>
        <v>0</v>
      </c>
      <c r="GX151" s="48">
        <f t="shared" si="230"/>
        <v>1</v>
      </c>
      <c r="GY151" s="48">
        <f t="shared" si="230"/>
        <v>1</v>
      </c>
      <c r="GZ151" s="48">
        <f t="shared" si="230"/>
        <v>0</v>
      </c>
      <c r="HA151" s="48">
        <f t="shared" si="230"/>
        <v>0</v>
      </c>
      <c r="HB151" s="48">
        <f t="shared" si="231"/>
        <v>0</v>
      </c>
      <c r="HC151" s="48">
        <f t="shared" si="231"/>
        <v>1</v>
      </c>
      <c r="HD151" s="48">
        <f t="shared" si="231"/>
        <v>1</v>
      </c>
      <c r="HE151" s="48">
        <f t="shared" si="231"/>
        <v>0</v>
      </c>
      <c r="HF151" s="48">
        <f t="shared" si="231"/>
        <v>0</v>
      </c>
      <c r="HG151" s="48">
        <f t="shared" si="231"/>
        <v>0</v>
      </c>
      <c r="HH151" s="48">
        <f t="shared" si="231"/>
        <v>0</v>
      </c>
      <c r="HI151" s="48">
        <f t="shared" si="231"/>
        <v>0</v>
      </c>
      <c r="HJ151" s="48">
        <f t="shared" si="231"/>
        <v>1</v>
      </c>
      <c r="HK151" s="48">
        <f t="shared" si="231"/>
        <v>1</v>
      </c>
      <c r="HL151" s="48">
        <f t="shared" si="231"/>
        <v>0</v>
      </c>
      <c r="HM151" s="48">
        <f t="shared" si="231"/>
        <v>0</v>
      </c>
      <c r="HN151" s="48">
        <f t="shared" si="231"/>
        <v>0</v>
      </c>
      <c r="HO151" s="48">
        <f t="shared" si="231"/>
        <v>0</v>
      </c>
      <c r="HP151" s="48">
        <f t="shared" si="231"/>
        <v>0</v>
      </c>
      <c r="HQ151" s="48">
        <f t="shared" si="231"/>
        <v>0</v>
      </c>
      <c r="HR151" s="48">
        <f t="shared" si="232"/>
        <v>0</v>
      </c>
      <c r="HS151" s="48">
        <f t="shared" si="232"/>
        <v>0</v>
      </c>
      <c r="HT151" s="48">
        <f t="shared" si="232"/>
        <v>0</v>
      </c>
      <c r="HU151" s="48">
        <f t="shared" si="232"/>
        <v>0</v>
      </c>
      <c r="HV151" s="48">
        <f t="shared" si="232"/>
        <v>0</v>
      </c>
      <c r="HW151" s="48">
        <f t="shared" si="232"/>
        <v>0</v>
      </c>
      <c r="HX151" s="48">
        <f t="shared" si="232"/>
        <v>1</v>
      </c>
      <c r="HY151" s="48">
        <f t="shared" si="232"/>
        <v>1</v>
      </c>
      <c r="HZ151" s="48">
        <f t="shared" si="232"/>
        <v>1</v>
      </c>
      <c r="IA151" s="48">
        <f t="shared" si="232"/>
        <v>1</v>
      </c>
      <c r="IB151" s="48">
        <f t="shared" si="232"/>
        <v>1</v>
      </c>
      <c r="IC151" s="48">
        <f t="shared" si="232"/>
        <v>1</v>
      </c>
      <c r="ID151" s="48">
        <f t="shared" si="233"/>
        <v>0</v>
      </c>
      <c r="IE151" s="48">
        <f t="shared" si="233"/>
        <v>1</v>
      </c>
      <c r="IF151" s="48">
        <f t="shared" si="233"/>
        <v>1</v>
      </c>
      <c r="IG151" s="48">
        <f t="shared" si="233"/>
        <v>1</v>
      </c>
      <c r="IH151" s="48">
        <f t="shared" si="233"/>
        <v>1</v>
      </c>
      <c r="II151" s="48">
        <f t="shared" si="233"/>
        <v>1</v>
      </c>
      <c r="IJ151" s="48">
        <f t="shared" si="233"/>
        <v>0</v>
      </c>
      <c r="IK151" s="48">
        <f t="shared" si="233"/>
        <v>1</v>
      </c>
      <c r="IL151" s="48">
        <f t="shared" si="233"/>
        <v>1</v>
      </c>
      <c r="IM151" s="48">
        <f t="shared" si="233"/>
        <v>1</v>
      </c>
      <c r="IN151" s="48">
        <f t="shared" si="234"/>
        <v>1</v>
      </c>
      <c r="IO151" s="48">
        <f t="shared" si="234"/>
        <v>1</v>
      </c>
      <c r="IP151" s="48">
        <f t="shared" si="234"/>
        <v>0</v>
      </c>
      <c r="IQ151" s="48">
        <f t="shared" si="234"/>
        <v>1</v>
      </c>
      <c r="IR151" s="48">
        <f t="shared" si="234"/>
        <v>0</v>
      </c>
      <c r="IS151" s="48">
        <f t="shared" si="234"/>
        <v>1</v>
      </c>
      <c r="IT151" s="48">
        <f t="shared" si="234"/>
        <v>1</v>
      </c>
      <c r="IU151" s="48">
        <f t="shared" si="234"/>
        <v>0</v>
      </c>
      <c r="IV151" s="48">
        <f t="shared" si="234"/>
        <v>1</v>
      </c>
      <c r="IW151" s="48">
        <f t="shared" si="234"/>
        <v>0</v>
      </c>
      <c r="IX151" s="48">
        <f t="shared" si="234"/>
        <v>1</v>
      </c>
      <c r="IY151" s="48">
        <f t="shared" si="234"/>
        <v>0</v>
      </c>
    </row>
    <row r="152" spans="1:377" s="251" customFormat="1" ht="30" customHeight="1" x14ac:dyDescent="0.55000000000000004">
      <c r="A152" s="32" t="s">
        <v>53</v>
      </c>
      <c r="B152" s="33">
        <v>46177</v>
      </c>
      <c r="C152" s="33" t="s">
        <v>49</v>
      </c>
      <c r="D152" s="317"/>
      <c r="E152" s="446"/>
      <c r="F152" s="447"/>
      <c r="G152" s="448"/>
      <c r="H152" s="448"/>
      <c r="I152" s="448"/>
      <c r="J152" s="448"/>
      <c r="K152" s="448"/>
      <c r="L152" s="448"/>
      <c r="M152" s="448"/>
      <c r="N152" s="448"/>
      <c r="O152" s="448"/>
      <c r="P152" s="448"/>
      <c r="Q152" s="448"/>
      <c r="R152" s="448"/>
      <c r="S152" s="448"/>
      <c r="T152" s="448"/>
      <c r="U152" s="448"/>
      <c r="V152" s="448"/>
      <c r="W152" s="448"/>
      <c r="X152" s="448"/>
      <c r="Y152" s="448"/>
      <c r="Z152" s="448"/>
      <c r="AA152" s="583">
        <v>73</v>
      </c>
      <c r="AB152" s="584">
        <v>2</v>
      </c>
      <c r="AC152" s="584"/>
      <c r="AD152" s="584">
        <v>18</v>
      </c>
      <c r="AE152" s="584">
        <v>14</v>
      </c>
      <c r="AF152" s="584"/>
      <c r="AG152" s="584"/>
      <c r="AH152" s="584"/>
      <c r="AI152" s="351"/>
      <c r="AJ152" s="572">
        <v>1</v>
      </c>
      <c r="AK152" s="572">
        <v>6</v>
      </c>
      <c r="AL152" s="572">
        <v>7</v>
      </c>
      <c r="AM152" s="572">
        <v>8</v>
      </c>
      <c r="AN152" s="572">
        <v>9</v>
      </c>
      <c r="AO152" s="572">
        <v>10</v>
      </c>
      <c r="AP152" s="572">
        <v>11</v>
      </c>
      <c r="AQ152" s="572">
        <v>12</v>
      </c>
      <c r="AR152" s="572">
        <v>13</v>
      </c>
      <c r="AS152" s="572">
        <v>16</v>
      </c>
      <c r="AT152" s="572">
        <v>17</v>
      </c>
      <c r="AU152" s="572">
        <v>22</v>
      </c>
      <c r="AV152" s="572">
        <v>23</v>
      </c>
      <c r="AW152" s="572">
        <v>24</v>
      </c>
      <c r="AX152" s="572">
        <v>26</v>
      </c>
      <c r="AY152" s="572">
        <v>27</v>
      </c>
      <c r="AZ152" s="572">
        <v>29</v>
      </c>
      <c r="BA152" s="572">
        <v>30</v>
      </c>
      <c r="BB152" s="572">
        <v>34</v>
      </c>
      <c r="BC152" s="572">
        <v>55</v>
      </c>
      <c r="BD152" s="572">
        <v>56</v>
      </c>
      <c r="BE152" s="572">
        <v>57</v>
      </c>
      <c r="BF152" s="572">
        <v>58</v>
      </c>
      <c r="BG152" s="572">
        <v>59</v>
      </c>
      <c r="BH152" s="572">
        <v>60</v>
      </c>
      <c r="BI152" s="572">
        <v>62</v>
      </c>
      <c r="BJ152" s="572">
        <v>63</v>
      </c>
      <c r="BK152" s="572">
        <v>64</v>
      </c>
      <c r="BL152" s="572">
        <v>65</v>
      </c>
      <c r="BM152" s="572">
        <v>66</v>
      </c>
      <c r="BN152" s="572">
        <v>68</v>
      </c>
      <c r="BO152" s="572">
        <v>69</v>
      </c>
      <c r="BP152" s="572">
        <v>70</v>
      </c>
      <c r="BQ152" s="572">
        <v>71</v>
      </c>
      <c r="BR152" s="572">
        <v>72</v>
      </c>
      <c r="BS152" s="572">
        <v>74</v>
      </c>
      <c r="BT152" s="572">
        <v>76</v>
      </c>
      <c r="BU152" s="572">
        <v>77</v>
      </c>
      <c r="BV152" s="572">
        <v>79</v>
      </c>
      <c r="BW152" s="572">
        <v>81</v>
      </c>
      <c r="BX152" s="572"/>
      <c r="BY152" s="377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377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377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377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72"/>
      <c r="FB152" s="247">
        <v>42</v>
      </c>
      <c r="FC152" s="108">
        <v>35</v>
      </c>
      <c r="FD152" s="108">
        <v>41</v>
      </c>
      <c r="FE152" s="108">
        <v>3</v>
      </c>
      <c r="FF152" s="108">
        <v>5</v>
      </c>
      <c r="FG152" s="108"/>
      <c r="FH152" s="248">
        <v>21</v>
      </c>
      <c r="FI152" s="248"/>
      <c r="FJ152" s="248"/>
      <c r="FK152" s="248"/>
      <c r="FL152" s="248">
        <v>15</v>
      </c>
      <c r="FM152" s="248"/>
      <c r="FN152" s="248">
        <v>67</v>
      </c>
      <c r="FO152" s="248"/>
      <c r="FP152" s="248"/>
      <c r="FQ152" s="249"/>
      <c r="FR152" s="249"/>
      <c r="FS152" s="57"/>
      <c r="FT152" s="412"/>
      <c r="FU152" s="250"/>
      <c r="FV152" s="48">
        <f t="shared" si="229"/>
        <v>1</v>
      </c>
      <c r="FW152" s="48">
        <f t="shared" si="229"/>
        <v>1</v>
      </c>
      <c r="FX152" s="48">
        <f t="shared" si="229"/>
        <v>1</v>
      </c>
      <c r="FY152" s="48">
        <f t="shared" si="229"/>
        <v>0</v>
      </c>
      <c r="FZ152" s="48">
        <f t="shared" si="229"/>
        <v>1</v>
      </c>
      <c r="GA152" s="48">
        <f t="shared" si="229"/>
        <v>1</v>
      </c>
      <c r="GB152" s="48">
        <f t="shared" si="229"/>
        <v>1</v>
      </c>
      <c r="GC152" s="48">
        <f t="shared" si="229"/>
        <v>1</v>
      </c>
      <c r="GD152" s="48">
        <f t="shared" si="229"/>
        <v>1</v>
      </c>
      <c r="GE152" s="48">
        <f t="shared" si="229"/>
        <v>1</v>
      </c>
      <c r="GF152" s="48">
        <f t="shared" si="229"/>
        <v>1</v>
      </c>
      <c r="GG152" s="48">
        <f t="shared" si="229"/>
        <v>1</v>
      </c>
      <c r="GH152" s="48">
        <f t="shared" si="229"/>
        <v>1</v>
      </c>
      <c r="GI152" s="48">
        <f t="shared" si="229"/>
        <v>1</v>
      </c>
      <c r="GJ152" s="48">
        <f t="shared" si="229"/>
        <v>1</v>
      </c>
      <c r="GK152" s="48">
        <f t="shared" si="229"/>
        <v>1</v>
      </c>
      <c r="GL152" s="48">
        <f t="shared" si="230"/>
        <v>1</v>
      </c>
      <c r="GM152" s="48">
        <f t="shared" si="230"/>
        <v>1</v>
      </c>
      <c r="GN152" s="48">
        <f t="shared" si="230"/>
        <v>0</v>
      </c>
      <c r="GO152" s="48">
        <f t="shared" si="230"/>
        <v>0</v>
      </c>
      <c r="GP152" s="48">
        <f t="shared" si="230"/>
        <v>1</v>
      </c>
      <c r="GQ152" s="48">
        <f t="shared" si="230"/>
        <v>1</v>
      </c>
      <c r="GR152" s="48">
        <f t="shared" si="230"/>
        <v>1</v>
      </c>
      <c r="GS152" s="48">
        <f t="shared" si="230"/>
        <v>1</v>
      </c>
      <c r="GT152" s="48">
        <f t="shared" si="230"/>
        <v>0</v>
      </c>
      <c r="GU152" s="48">
        <f t="shared" si="230"/>
        <v>1</v>
      </c>
      <c r="GV152" s="48">
        <f t="shared" si="230"/>
        <v>1</v>
      </c>
      <c r="GW152" s="48">
        <f t="shared" si="230"/>
        <v>0</v>
      </c>
      <c r="GX152" s="48">
        <f t="shared" si="230"/>
        <v>1</v>
      </c>
      <c r="GY152" s="48">
        <f t="shared" si="230"/>
        <v>1</v>
      </c>
      <c r="GZ152" s="48">
        <f t="shared" si="230"/>
        <v>0</v>
      </c>
      <c r="HA152" s="48">
        <f t="shared" si="230"/>
        <v>0</v>
      </c>
      <c r="HB152" s="48">
        <f t="shared" si="231"/>
        <v>0</v>
      </c>
      <c r="HC152" s="48">
        <f t="shared" si="231"/>
        <v>1</v>
      </c>
      <c r="HD152" s="48">
        <f t="shared" si="231"/>
        <v>1</v>
      </c>
      <c r="HE152" s="48">
        <f t="shared" si="231"/>
        <v>0</v>
      </c>
      <c r="HF152" s="48">
        <f t="shared" si="231"/>
        <v>0</v>
      </c>
      <c r="HG152" s="48">
        <f t="shared" si="231"/>
        <v>0</v>
      </c>
      <c r="HH152" s="48">
        <f t="shared" si="231"/>
        <v>0</v>
      </c>
      <c r="HI152" s="48">
        <f t="shared" si="231"/>
        <v>0</v>
      </c>
      <c r="HJ152" s="48">
        <f t="shared" si="231"/>
        <v>1</v>
      </c>
      <c r="HK152" s="48">
        <f t="shared" si="231"/>
        <v>1</v>
      </c>
      <c r="HL152" s="48">
        <f t="shared" si="231"/>
        <v>0</v>
      </c>
      <c r="HM152" s="48">
        <f t="shared" si="231"/>
        <v>0</v>
      </c>
      <c r="HN152" s="48">
        <f t="shared" si="231"/>
        <v>0</v>
      </c>
      <c r="HO152" s="48">
        <f t="shared" si="231"/>
        <v>0</v>
      </c>
      <c r="HP152" s="48">
        <f t="shared" si="231"/>
        <v>0</v>
      </c>
      <c r="HQ152" s="48">
        <f t="shared" si="231"/>
        <v>0</v>
      </c>
      <c r="HR152" s="48">
        <f t="shared" si="232"/>
        <v>0</v>
      </c>
      <c r="HS152" s="48">
        <f t="shared" si="232"/>
        <v>0</v>
      </c>
      <c r="HT152" s="48">
        <f t="shared" si="232"/>
        <v>0</v>
      </c>
      <c r="HU152" s="48">
        <f t="shared" si="232"/>
        <v>0</v>
      </c>
      <c r="HV152" s="48">
        <f t="shared" si="232"/>
        <v>0</v>
      </c>
      <c r="HW152" s="48">
        <f t="shared" si="232"/>
        <v>0</v>
      </c>
      <c r="HX152" s="48">
        <f t="shared" si="232"/>
        <v>1</v>
      </c>
      <c r="HY152" s="48">
        <f t="shared" si="232"/>
        <v>1</v>
      </c>
      <c r="HZ152" s="48">
        <f t="shared" si="232"/>
        <v>1</v>
      </c>
      <c r="IA152" s="48">
        <f t="shared" si="232"/>
        <v>1</v>
      </c>
      <c r="IB152" s="48">
        <f t="shared" si="232"/>
        <v>1</v>
      </c>
      <c r="IC152" s="48">
        <f t="shared" si="232"/>
        <v>1</v>
      </c>
      <c r="ID152" s="48">
        <f t="shared" si="233"/>
        <v>0</v>
      </c>
      <c r="IE152" s="48">
        <f t="shared" si="233"/>
        <v>1</v>
      </c>
      <c r="IF152" s="48">
        <f t="shared" si="233"/>
        <v>1</v>
      </c>
      <c r="IG152" s="48">
        <f t="shared" si="233"/>
        <v>1</v>
      </c>
      <c r="IH152" s="48">
        <f t="shared" si="233"/>
        <v>1</v>
      </c>
      <c r="II152" s="48">
        <f t="shared" si="233"/>
        <v>1</v>
      </c>
      <c r="IJ152" s="48">
        <f t="shared" si="233"/>
        <v>1</v>
      </c>
      <c r="IK152" s="48">
        <f t="shared" si="233"/>
        <v>1</v>
      </c>
      <c r="IL152" s="48">
        <f t="shared" si="233"/>
        <v>1</v>
      </c>
      <c r="IM152" s="48">
        <f t="shared" si="233"/>
        <v>1</v>
      </c>
      <c r="IN152" s="48">
        <f t="shared" si="234"/>
        <v>1</v>
      </c>
      <c r="IO152" s="48">
        <f t="shared" si="234"/>
        <v>1</v>
      </c>
      <c r="IP152" s="48">
        <f t="shared" si="234"/>
        <v>1</v>
      </c>
      <c r="IQ152" s="48">
        <f t="shared" si="234"/>
        <v>1</v>
      </c>
      <c r="IR152" s="48">
        <f t="shared" si="234"/>
        <v>0</v>
      </c>
      <c r="IS152" s="48">
        <f t="shared" si="234"/>
        <v>1</v>
      </c>
      <c r="IT152" s="48">
        <f t="shared" si="234"/>
        <v>1</v>
      </c>
      <c r="IU152" s="48">
        <f t="shared" si="234"/>
        <v>0</v>
      </c>
      <c r="IV152" s="48">
        <f t="shared" si="234"/>
        <v>1</v>
      </c>
      <c r="IW152" s="48">
        <f t="shared" si="234"/>
        <v>0</v>
      </c>
      <c r="IX152" s="48">
        <f t="shared" si="234"/>
        <v>1</v>
      </c>
      <c r="IY152" s="48">
        <f t="shared" si="234"/>
        <v>0</v>
      </c>
    </row>
    <row r="153" spans="1:377" s="9" customFormat="1" ht="30" customHeight="1" x14ac:dyDescent="0.55000000000000004">
      <c r="A153" s="32"/>
      <c r="B153" s="33"/>
      <c r="C153" s="33" t="s">
        <v>50</v>
      </c>
      <c r="D153" s="317"/>
      <c r="E153" s="238"/>
      <c r="F153" s="23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333"/>
      <c r="AA153" s="581"/>
      <c r="AB153" s="577"/>
      <c r="AC153" s="577"/>
      <c r="AD153" s="577"/>
      <c r="AE153" s="577"/>
      <c r="AF153" s="577"/>
      <c r="AG153" s="577"/>
      <c r="AH153" s="577"/>
      <c r="AI153" s="351"/>
      <c r="AJ153" s="132"/>
      <c r="AK153" s="132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  <c r="AW153" s="132"/>
      <c r="AX153" s="132"/>
      <c r="AY153" s="132"/>
      <c r="AZ153" s="132"/>
      <c r="BA153" s="132"/>
      <c r="BB153" s="132"/>
      <c r="BC153" s="132"/>
      <c r="BD153" s="132"/>
      <c r="BE153" s="132"/>
      <c r="BF153" s="132"/>
      <c r="BG153" s="132"/>
      <c r="BH153" s="132"/>
      <c r="BI153" s="132"/>
      <c r="BJ153" s="132"/>
      <c r="BK153" s="132"/>
      <c r="BL153" s="132"/>
      <c r="BM153" s="132"/>
      <c r="BN153" s="132"/>
      <c r="BO153" s="132"/>
      <c r="BP153" s="132"/>
      <c r="BQ153" s="132"/>
      <c r="BR153" s="132"/>
      <c r="BS153" s="132"/>
      <c r="BT153" s="132"/>
      <c r="BU153" s="132"/>
      <c r="BV153" s="132"/>
      <c r="BW153" s="132"/>
      <c r="BX153" s="132"/>
      <c r="BY153" s="377"/>
      <c r="BZ153" s="651">
        <v>7</v>
      </c>
      <c r="CA153" s="651">
        <v>28</v>
      </c>
      <c r="CB153" s="651">
        <v>24</v>
      </c>
      <c r="CC153" s="651">
        <v>25</v>
      </c>
      <c r="CD153" s="651">
        <v>26</v>
      </c>
      <c r="CE153" s="651">
        <v>27</v>
      </c>
      <c r="CF153" s="651">
        <v>32</v>
      </c>
      <c r="CG153" s="651">
        <v>33</v>
      </c>
      <c r="CH153" s="651">
        <v>34</v>
      </c>
      <c r="CI153" s="651">
        <v>36</v>
      </c>
      <c r="CJ153" s="651">
        <v>38</v>
      </c>
      <c r="CK153" s="651">
        <v>39</v>
      </c>
      <c r="CL153" s="651">
        <v>40</v>
      </c>
      <c r="CM153" s="651">
        <v>63</v>
      </c>
      <c r="CN153" s="651">
        <v>78</v>
      </c>
      <c r="CO153" s="651">
        <v>66</v>
      </c>
      <c r="CP153" s="651">
        <v>59</v>
      </c>
      <c r="CQ153" s="651">
        <v>1</v>
      </c>
      <c r="CR153" s="651">
        <v>74</v>
      </c>
      <c r="CS153" s="651">
        <v>19</v>
      </c>
      <c r="CT153" s="651"/>
      <c r="CU153" s="651"/>
      <c r="CV153" s="651"/>
      <c r="CW153" s="651"/>
      <c r="CX153" s="651"/>
      <c r="CY153" s="377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377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377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72"/>
      <c r="FB153" s="247">
        <v>42</v>
      </c>
      <c r="FC153" s="108">
        <v>35</v>
      </c>
      <c r="FD153" s="108">
        <v>41</v>
      </c>
      <c r="FE153" s="108">
        <v>3</v>
      </c>
      <c r="FF153" s="108">
        <v>5</v>
      </c>
      <c r="FG153" s="108"/>
      <c r="FH153" s="248">
        <v>21</v>
      </c>
      <c r="FI153" s="248"/>
      <c r="FJ153" s="248"/>
      <c r="FK153" s="248"/>
      <c r="FL153" s="248">
        <v>15</v>
      </c>
      <c r="FM153" s="248"/>
      <c r="FN153" s="248">
        <v>67</v>
      </c>
      <c r="FO153" s="248"/>
      <c r="FP153" s="248"/>
      <c r="FQ153" s="249"/>
      <c r="FR153" s="249"/>
      <c r="FS153" s="46"/>
      <c r="FT153" s="412"/>
      <c r="FV153" s="48">
        <f t="shared" si="229"/>
        <v>1</v>
      </c>
      <c r="FW153" s="48">
        <f t="shared" si="229"/>
        <v>0</v>
      </c>
      <c r="FX153" s="48">
        <f t="shared" si="229"/>
        <v>1</v>
      </c>
      <c r="FY153" s="48">
        <f t="shared" si="229"/>
        <v>0</v>
      </c>
      <c r="FZ153" s="48">
        <f t="shared" si="229"/>
        <v>1</v>
      </c>
      <c r="GA153" s="48">
        <f t="shared" si="229"/>
        <v>0</v>
      </c>
      <c r="GB153" s="48">
        <f t="shared" si="229"/>
        <v>1</v>
      </c>
      <c r="GC153" s="48">
        <f t="shared" si="229"/>
        <v>0</v>
      </c>
      <c r="GD153" s="48">
        <f t="shared" si="229"/>
        <v>0</v>
      </c>
      <c r="GE153" s="48">
        <f t="shared" si="229"/>
        <v>0</v>
      </c>
      <c r="GF153" s="48">
        <f t="shared" si="229"/>
        <v>0</v>
      </c>
      <c r="GG153" s="48">
        <f t="shared" si="229"/>
        <v>0</v>
      </c>
      <c r="GH153" s="48">
        <f t="shared" si="229"/>
        <v>0</v>
      </c>
      <c r="GI153" s="48">
        <f t="shared" si="229"/>
        <v>0</v>
      </c>
      <c r="GJ153" s="48">
        <f t="shared" si="229"/>
        <v>1</v>
      </c>
      <c r="GK153" s="48">
        <f t="shared" ref="GF153:GU169" si="235">COUNTIF($E153:$FS153,GK$4)</f>
        <v>0</v>
      </c>
      <c r="GL153" s="48">
        <f t="shared" si="235"/>
        <v>0</v>
      </c>
      <c r="GM153" s="48">
        <f t="shared" si="235"/>
        <v>0</v>
      </c>
      <c r="GN153" s="48">
        <f t="shared" si="235"/>
        <v>1</v>
      </c>
      <c r="GO153" s="48">
        <f t="shared" si="235"/>
        <v>0</v>
      </c>
      <c r="GP153" s="48">
        <f t="shared" si="230"/>
        <v>1</v>
      </c>
      <c r="GQ153" s="48">
        <f t="shared" si="230"/>
        <v>0</v>
      </c>
      <c r="GR153" s="48">
        <f t="shared" si="230"/>
        <v>0</v>
      </c>
      <c r="GS153" s="48">
        <f t="shared" si="230"/>
        <v>1</v>
      </c>
      <c r="GT153" s="48">
        <f t="shared" si="230"/>
        <v>1</v>
      </c>
      <c r="GU153" s="48">
        <f t="shared" si="230"/>
        <v>1</v>
      </c>
      <c r="GV153" s="48">
        <f t="shared" si="230"/>
        <v>1</v>
      </c>
      <c r="GW153" s="48">
        <f t="shared" si="230"/>
        <v>1</v>
      </c>
      <c r="GX153" s="48">
        <f t="shared" si="230"/>
        <v>0</v>
      </c>
      <c r="GY153" s="48">
        <f t="shared" si="230"/>
        <v>0</v>
      </c>
      <c r="GZ153" s="48">
        <f t="shared" si="230"/>
        <v>0</v>
      </c>
      <c r="HA153" s="48">
        <f t="shared" si="230"/>
        <v>1</v>
      </c>
      <c r="HB153" s="48">
        <f t="shared" si="231"/>
        <v>1</v>
      </c>
      <c r="HC153" s="48">
        <f t="shared" si="231"/>
        <v>1</v>
      </c>
      <c r="HD153" s="48">
        <f t="shared" si="231"/>
        <v>1</v>
      </c>
      <c r="HE153" s="48">
        <f t="shared" si="231"/>
        <v>1</v>
      </c>
      <c r="HF153" s="48">
        <f t="shared" si="231"/>
        <v>0</v>
      </c>
      <c r="HG153" s="48">
        <f t="shared" si="231"/>
        <v>1</v>
      </c>
      <c r="HH153" s="48">
        <f t="shared" si="231"/>
        <v>1</v>
      </c>
      <c r="HI153" s="48">
        <f t="shared" si="231"/>
        <v>1</v>
      </c>
      <c r="HJ153" s="48">
        <f t="shared" si="231"/>
        <v>1</v>
      </c>
      <c r="HK153" s="48">
        <f t="shared" si="231"/>
        <v>1</v>
      </c>
      <c r="HL153" s="48">
        <f t="shared" si="231"/>
        <v>0</v>
      </c>
      <c r="HM153" s="48">
        <f t="shared" si="231"/>
        <v>0</v>
      </c>
      <c r="HN153" s="48">
        <f t="shared" si="231"/>
        <v>0</v>
      </c>
      <c r="HO153" s="48">
        <f t="shared" si="231"/>
        <v>0</v>
      </c>
      <c r="HP153" s="48">
        <f t="shared" si="231"/>
        <v>0</v>
      </c>
      <c r="HQ153" s="48">
        <f t="shared" ref="HJ153:HS179" si="236">COUNTIF($E153:$FS153,HQ$4)</f>
        <v>0</v>
      </c>
      <c r="HR153" s="48">
        <f t="shared" si="236"/>
        <v>0</v>
      </c>
      <c r="HS153" s="48">
        <f t="shared" si="236"/>
        <v>0</v>
      </c>
      <c r="HT153" s="48">
        <f t="shared" si="232"/>
        <v>0</v>
      </c>
      <c r="HU153" s="48">
        <f t="shared" si="232"/>
        <v>0</v>
      </c>
      <c r="HV153" s="48">
        <f t="shared" si="232"/>
        <v>0</v>
      </c>
      <c r="HW153" s="48">
        <f t="shared" si="232"/>
        <v>0</v>
      </c>
      <c r="HX153" s="48">
        <f t="shared" si="232"/>
        <v>0</v>
      </c>
      <c r="HY153" s="48">
        <f t="shared" si="232"/>
        <v>0</v>
      </c>
      <c r="HZ153" s="48">
        <f t="shared" si="232"/>
        <v>0</v>
      </c>
      <c r="IA153" s="48">
        <f t="shared" si="232"/>
        <v>0</v>
      </c>
      <c r="IB153" s="48">
        <f t="shared" si="232"/>
        <v>1</v>
      </c>
      <c r="IC153" s="48">
        <f t="shared" si="232"/>
        <v>0</v>
      </c>
      <c r="ID153" s="48">
        <f t="shared" si="233"/>
        <v>0</v>
      </c>
      <c r="IE153" s="48">
        <f t="shared" si="233"/>
        <v>0</v>
      </c>
      <c r="IF153" s="48">
        <f t="shared" si="233"/>
        <v>1</v>
      </c>
      <c r="IG153" s="48">
        <f t="shared" si="233"/>
        <v>0</v>
      </c>
      <c r="IH153" s="48">
        <f t="shared" si="233"/>
        <v>0</v>
      </c>
      <c r="II153" s="48">
        <f t="shared" si="233"/>
        <v>1</v>
      </c>
      <c r="IJ153" s="48">
        <f t="shared" si="233"/>
        <v>1</v>
      </c>
      <c r="IK153" s="48">
        <f t="shared" si="233"/>
        <v>0</v>
      </c>
      <c r="IL153" s="48">
        <f t="shared" si="233"/>
        <v>0</v>
      </c>
      <c r="IM153" s="48">
        <f t="shared" si="233"/>
        <v>0</v>
      </c>
      <c r="IN153" s="48">
        <f t="shared" si="234"/>
        <v>0</v>
      </c>
      <c r="IO153" s="48">
        <f t="shared" si="234"/>
        <v>0</v>
      </c>
      <c r="IP153" s="48">
        <f t="shared" si="234"/>
        <v>0</v>
      </c>
      <c r="IQ153" s="48">
        <f t="shared" si="234"/>
        <v>1</v>
      </c>
      <c r="IR153" s="48">
        <f t="shared" si="234"/>
        <v>0</v>
      </c>
      <c r="IS153" s="48">
        <f t="shared" si="234"/>
        <v>0</v>
      </c>
      <c r="IT153" s="48">
        <f t="shared" si="234"/>
        <v>0</v>
      </c>
      <c r="IU153" s="48">
        <f t="shared" si="234"/>
        <v>1</v>
      </c>
      <c r="IV153" s="48">
        <f t="shared" si="234"/>
        <v>0</v>
      </c>
      <c r="IW153" s="48">
        <f t="shared" si="234"/>
        <v>0</v>
      </c>
      <c r="IX153" s="48">
        <f t="shared" si="234"/>
        <v>0</v>
      </c>
      <c r="IY153" s="48">
        <f t="shared" si="234"/>
        <v>0</v>
      </c>
    </row>
    <row r="154" spans="1:377" s="34" customFormat="1" ht="32.4" customHeight="1" x14ac:dyDescent="0.55000000000000004">
      <c r="A154" s="32" t="s">
        <v>54</v>
      </c>
      <c r="B154" s="33">
        <v>46178</v>
      </c>
      <c r="C154" s="33" t="s">
        <v>49</v>
      </c>
      <c r="D154" s="313"/>
      <c r="E154" s="119"/>
      <c r="F154" s="120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333"/>
      <c r="AA154" s="591">
        <v>75</v>
      </c>
      <c r="AB154" s="215">
        <v>44</v>
      </c>
      <c r="AC154" s="215"/>
      <c r="AD154" s="215">
        <v>19</v>
      </c>
      <c r="AE154" s="215"/>
      <c r="AF154" s="215"/>
      <c r="AG154" s="215"/>
      <c r="AH154" s="215"/>
      <c r="AI154" s="349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123"/>
      <c r="BL154" s="123"/>
      <c r="BM154" s="123"/>
      <c r="BN154" s="123"/>
      <c r="BO154" s="123"/>
      <c r="BP154" s="123"/>
      <c r="BQ154" s="123"/>
      <c r="BR154" s="123"/>
      <c r="BS154" s="123"/>
      <c r="BT154" s="123"/>
      <c r="BU154" s="123"/>
      <c r="BV154" s="123"/>
      <c r="BW154" s="123"/>
      <c r="BX154" s="123"/>
      <c r="BY154" s="367"/>
      <c r="BZ154" s="83"/>
      <c r="CA154" s="83"/>
      <c r="CB154" s="83"/>
      <c r="CC154" s="83"/>
      <c r="CD154" s="83"/>
      <c r="CE154" s="83"/>
      <c r="CF154" s="83"/>
      <c r="CG154" s="83"/>
      <c r="CH154" s="83"/>
      <c r="CI154" s="83"/>
      <c r="CJ154" s="83"/>
      <c r="CK154" s="83"/>
      <c r="CL154" s="83"/>
      <c r="CM154" s="83"/>
      <c r="CN154" s="83"/>
      <c r="CO154" s="83"/>
      <c r="CP154" s="83"/>
      <c r="CQ154" s="83"/>
      <c r="CR154" s="83"/>
      <c r="CS154" s="83"/>
      <c r="CT154" s="83"/>
      <c r="CU154" s="83"/>
      <c r="CV154" s="83"/>
      <c r="CW154" s="83"/>
      <c r="CX154" s="83"/>
      <c r="CY154" s="364"/>
      <c r="CZ154" s="83"/>
      <c r="DA154" s="83"/>
      <c r="DB154" s="83"/>
      <c r="DC154" s="83"/>
      <c r="DD154" s="83"/>
      <c r="DE154" s="83"/>
      <c r="DF154" s="83"/>
      <c r="DG154" s="83"/>
      <c r="DH154" s="83"/>
      <c r="DI154" s="83"/>
      <c r="DJ154" s="83"/>
      <c r="DK154" s="83"/>
      <c r="DL154" s="83"/>
      <c r="DM154" s="83"/>
      <c r="DN154" s="83"/>
      <c r="DO154" s="83"/>
      <c r="DP154" s="364"/>
      <c r="DQ154" s="83"/>
      <c r="DR154" s="83"/>
      <c r="DS154" s="83"/>
      <c r="DT154" s="83"/>
      <c r="DU154" s="83"/>
      <c r="DV154" s="83"/>
      <c r="DW154" s="83"/>
      <c r="DX154" s="83"/>
      <c r="DY154" s="83"/>
      <c r="DZ154" s="83"/>
      <c r="EA154" s="83"/>
      <c r="EB154" s="83"/>
      <c r="EC154" s="83"/>
      <c r="ED154" s="83"/>
      <c r="EE154" s="83"/>
      <c r="EF154" s="83"/>
      <c r="EG154" s="83"/>
      <c r="EH154" s="83"/>
      <c r="EI154" s="83"/>
      <c r="EJ154" s="83"/>
      <c r="EK154" s="83"/>
      <c r="EL154" s="83"/>
      <c r="EM154" s="83"/>
      <c r="EN154" s="83"/>
      <c r="EO154" s="364"/>
      <c r="EP154" s="686">
        <v>2</v>
      </c>
      <c r="EQ154" s="686">
        <v>9</v>
      </c>
      <c r="ER154" s="686">
        <v>16</v>
      </c>
      <c r="ES154" s="686">
        <v>18</v>
      </c>
      <c r="ET154" s="686">
        <v>36</v>
      </c>
      <c r="EU154" s="686">
        <v>40</v>
      </c>
      <c r="EV154" s="685"/>
      <c r="EW154" s="443"/>
      <c r="EX154" s="443"/>
      <c r="EY154" s="443"/>
      <c r="EZ154" s="443"/>
      <c r="FA154" s="321"/>
      <c r="FB154" s="240">
        <v>42</v>
      </c>
      <c r="FC154" s="108">
        <v>35</v>
      </c>
      <c r="FD154" s="108">
        <v>41</v>
      </c>
      <c r="FE154" s="108">
        <v>3</v>
      </c>
      <c r="FF154" s="108">
        <v>5</v>
      </c>
      <c r="FG154" s="108"/>
      <c r="FH154" s="617">
        <v>21</v>
      </c>
      <c r="FI154" s="127"/>
      <c r="FJ154" s="127"/>
      <c r="FK154" s="127"/>
      <c r="FL154" s="127">
        <v>15</v>
      </c>
      <c r="FM154" s="127"/>
      <c r="FN154" s="127">
        <v>67</v>
      </c>
      <c r="FO154" s="127"/>
      <c r="FP154" s="127"/>
      <c r="FQ154" s="252"/>
      <c r="FR154" s="252"/>
      <c r="FS154" s="37"/>
      <c r="FT154" s="415"/>
      <c r="FV154" s="48">
        <f t="shared" ref="FV154:GK175" si="237">COUNTIF($E154:$FS154,FV$4)</f>
        <v>0</v>
      </c>
      <c r="FW154" s="48">
        <f t="shared" si="237"/>
        <v>1</v>
      </c>
      <c r="FX154" s="48">
        <f t="shared" si="237"/>
        <v>1</v>
      </c>
      <c r="FY154" s="48">
        <f t="shared" si="237"/>
        <v>0</v>
      </c>
      <c r="FZ154" s="48">
        <f t="shared" si="237"/>
        <v>1</v>
      </c>
      <c r="GA154" s="48">
        <f t="shared" si="237"/>
        <v>0</v>
      </c>
      <c r="GB154" s="48">
        <f t="shared" si="237"/>
        <v>0</v>
      </c>
      <c r="GC154" s="48">
        <f t="shared" si="237"/>
        <v>0</v>
      </c>
      <c r="GD154" s="48">
        <f t="shared" si="237"/>
        <v>1</v>
      </c>
      <c r="GE154" s="48">
        <f t="shared" si="237"/>
        <v>0</v>
      </c>
      <c r="GF154" s="48">
        <f t="shared" si="235"/>
        <v>0</v>
      </c>
      <c r="GG154" s="48">
        <f t="shared" si="235"/>
        <v>0</v>
      </c>
      <c r="GH154" s="48">
        <f t="shared" si="235"/>
        <v>0</v>
      </c>
      <c r="GI154" s="48">
        <f t="shared" si="235"/>
        <v>0</v>
      </c>
      <c r="GJ154" s="48">
        <f t="shared" si="235"/>
        <v>1</v>
      </c>
      <c r="GK154" s="48">
        <f t="shared" si="235"/>
        <v>1</v>
      </c>
      <c r="GL154" s="48">
        <f t="shared" si="235"/>
        <v>0</v>
      </c>
      <c r="GM154" s="48">
        <f t="shared" si="235"/>
        <v>1</v>
      </c>
      <c r="GN154" s="48">
        <f t="shared" si="235"/>
        <v>1</v>
      </c>
      <c r="GO154" s="48">
        <f t="shared" si="235"/>
        <v>0</v>
      </c>
      <c r="GP154" s="48">
        <f t="shared" si="230"/>
        <v>1</v>
      </c>
      <c r="GQ154" s="48">
        <f t="shared" si="230"/>
        <v>0</v>
      </c>
      <c r="GR154" s="48">
        <f t="shared" si="230"/>
        <v>0</v>
      </c>
      <c r="GS154" s="48">
        <f t="shared" ref="GS154:HH169" si="238">COUNTIF($E154:$FS154,GS$4)</f>
        <v>0</v>
      </c>
      <c r="GT154" s="48">
        <f t="shared" si="238"/>
        <v>0</v>
      </c>
      <c r="GU154" s="48">
        <f t="shared" si="238"/>
        <v>0</v>
      </c>
      <c r="GV154" s="48">
        <f t="shared" si="238"/>
        <v>0</v>
      </c>
      <c r="GW154" s="48">
        <f t="shared" si="238"/>
        <v>0</v>
      </c>
      <c r="GX154" s="48">
        <f t="shared" si="238"/>
        <v>0</v>
      </c>
      <c r="GY154" s="48">
        <f t="shared" si="238"/>
        <v>0</v>
      </c>
      <c r="GZ154" s="48">
        <f t="shared" si="238"/>
        <v>0</v>
      </c>
      <c r="HA154" s="48">
        <f t="shared" si="238"/>
        <v>0</v>
      </c>
      <c r="HB154" s="48">
        <f t="shared" si="238"/>
        <v>0</v>
      </c>
      <c r="HC154" s="48">
        <f t="shared" si="238"/>
        <v>0</v>
      </c>
      <c r="HD154" s="48">
        <f t="shared" si="238"/>
        <v>1</v>
      </c>
      <c r="HE154" s="48">
        <f t="shared" si="238"/>
        <v>1</v>
      </c>
      <c r="HF154" s="48">
        <f t="shared" si="238"/>
        <v>0</v>
      </c>
      <c r="HG154" s="48">
        <f t="shared" si="238"/>
        <v>0</v>
      </c>
      <c r="HH154" s="48">
        <f t="shared" si="238"/>
        <v>0</v>
      </c>
      <c r="HI154" s="48">
        <f t="shared" ref="GZ154:HI180" si="239">COUNTIF($E154:$FS154,HI$4)</f>
        <v>1</v>
      </c>
      <c r="HJ154" s="48">
        <f t="shared" si="236"/>
        <v>1</v>
      </c>
      <c r="HK154" s="48">
        <f t="shared" si="236"/>
        <v>1</v>
      </c>
      <c r="HL154" s="48">
        <f t="shared" si="236"/>
        <v>0</v>
      </c>
      <c r="HM154" s="48">
        <f t="shared" si="236"/>
        <v>1</v>
      </c>
      <c r="HN154" s="48">
        <f t="shared" si="236"/>
        <v>0</v>
      </c>
      <c r="HO154" s="48">
        <f t="shared" si="236"/>
        <v>0</v>
      </c>
      <c r="HP154" s="48">
        <f t="shared" si="236"/>
        <v>0</v>
      </c>
      <c r="HQ154" s="48">
        <f t="shared" si="236"/>
        <v>0</v>
      </c>
      <c r="HR154" s="48">
        <f t="shared" si="236"/>
        <v>0</v>
      </c>
      <c r="HS154" s="48">
        <f t="shared" si="236"/>
        <v>0</v>
      </c>
      <c r="HT154" s="48">
        <f t="shared" si="232"/>
        <v>0</v>
      </c>
      <c r="HU154" s="48">
        <f t="shared" si="232"/>
        <v>0</v>
      </c>
      <c r="HV154" s="48">
        <f t="shared" si="232"/>
        <v>0</v>
      </c>
      <c r="HW154" s="48">
        <f t="shared" si="232"/>
        <v>0</v>
      </c>
      <c r="HX154" s="48">
        <f t="shared" si="232"/>
        <v>0</v>
      </c>
      <c r="HY154" s="48">
        <f t="shared" si="232"/>
        <v>0</v>
      </c>
      <c r="HZ154" s="48">
        <f t="shared" si="232"/>
        <v>0</v>
      </c>
      <c r="IA154" s="48">
        <f t="shared" si="232"/>
        <v>0</v>
      </c>
      <c r="IB154" s="48">
        <f t="shared" si="232"/>
        <v>0</v>
      </c>
      <c r="IC154" s="48">
        <f t="shared" si="232"/>
        <v>0</v>
      </c>
      <c r="ID154" s="48">
        <f t="shared" si="233"/>
        <v>0</v>
      </c>
      <c r="IE154" s="48">
        <f t="shared" si="233"/>
        <v>0</v>
      </c>
      <c r="IF154" s="48">
        <f t="shared" si="233"/>
        <v>0</v>
      </c>
      <c r="IG154" s="48">
        <f t="shared" si="233"/>
        <v>0</v>
      </c>
      <c r="IH154" s="48">
        <f t="shared" si="233"/>
        <v>0</v>
      </c>
      <c r="II154" s="48">
        <f t="shared" si="233"/>
        <v>0</v>
      </c>
      <c r="IJ154" s="48">
        <f t="shared" si="233"/>
        <v>1</v>
      </c>
      <c r="IK154" s="48">
        <f t="shared" si="233"/>
        <v>0</v>
      </c>
      <c r="IL154" s="48">
        <f t="shared" si="233"/>
        <v>0</v>
      </c>
      <c r="IM154" s="48">
        <f t="shared" si="233"/>
        <v>0</v>
      </c>
      <c r="IN154" s="48">
        <f t="shared" si="234"/>
        <v>0</v>
      </c>
      <c r="IO154" s="48">
        <f t="shared" si="234"/>
        <v>0</v>
      </c>
      <c r="IP154" s="48">
        <f t="shared" si="234"/>
        <v>0</v>
      </c>
      <c r="IQ154" s="48">
        <f t="shared" si="234"/>
        <v>0</v>
      </c>
      <c r="IR154" s="48">
        <f t="shared" si="234"/>
        <v>1</v>
      </c>
      <c r="IS154" s="48">
        <f t="shared" si="234"/>
        <v>0</v>
      </c>
      <c r="IT154" s="48">
        <f t="shared" si="234"/>
        <v>0</v>
      </c>
      <c r="IU154" s="48">
        <f t="shared" si="234"/>
        <v>0</v>
      </c>
      <c r="IV154" s="48">
        <f t="shared" si="234"/>
        <v>0</v>
      </c>
      <c r="IW154" s="48">
        <f t="shared" si="234"/>
        <v>0</v>
      </c>
      <c r="IX154" s="48">
        <f t="shared" si="234"/>
        <v>0</v>
      </c>
      <c r="IY154" s="48">
        <f t="shared" si="234"/>
        <v>0</v>
      </c>
    </row>
    <row r="155" spans="1:377" s="34" customFormat="1" ht="32.4" customHeight="1" x14ac:dyDescent="0.55000000000000004">
      <c r="A155" s="32"/>
      <c r="B155" s="33"/>
      <c r="C155" s="33" t="s">
        <v>50</v>
      </c>
      <c r="D155" s="313"/>
      <c r="E155" s="545"/>
      <c r="F155" s="526"/>
      <c r="G155" s="545"/>
      <c r="H155" s="545"/>
      <c r="I155" s="545"/>
      <c r="J155" s="545"/>
      <c r="K155" s="545"/>
      <c r="L155" s="545"/>
      <c r="M155" s="545"/>
      <c r="N155" s="545"/>
      <c r="O155" s="545"/>
      <c r="P155" s="545"/>
      <c r="Q155" s="545"/>
      <c r="R155" s="545"/>
      <c r="S155" s="545"/>
      <c r="T155" s="545"/>
      <c r="U155" s="545"/>
      <c r="V155" s="545"/>
      <c r="W155" s="545"/>
      <c r="X155" s="545"/>
      <c r="Y155" s="545"/>
      <c r="Z155" s="545"/>
      <c r="AA155" s="592"/>
      <c r="AB155" s="530"/>
      <c r="AC155" s="530"/>
      <c r="AD155" s="530"/>
      <c r="AE155" s="530"/>
      <c r="AF155" s="530"/>
      <c r="AG155" s="530"/>
      <c r="AH155" s="530"/>
      <c r="AI155" s="560"/>
      <c r="AJ155" s="560"/>
      <c r="AK155" s="560"/>
      <c r="AL155" s="560"/>
      <c r="AM155" s="560"/>
      <c r="AN155" s="560"/>
      <c r="AO155" s="560"/>
      <c r="AP155" s="560"/>
      <c r="AQ155" s="560"/>
      <c r="AR155" s="560"/>
      <c r="AS155" s="560"/>
      <c r="AT155" s="560"/>
      <c r="AU155" s="560"/>
      <c r="AV155" s="560"/>
      <c r="AW155" s="560"/>
      <c r="AX155" s="560"/>
      <c r="AY155" s="560"/>
      <c r="AZ155" s="560"/>
      <c r="BA155" s="560"/>
      <c r="BB155" s="560"/>
      <c r="BC155" s="560"/>
      <c r="BD155" s="560"/>
      <c r="BE155" s="560"/>
      <c r="BF155" s="560"/>
      <c r="BG155" s="560"/>
      <c r="BH155" s="560"/>
      <c r="BI155" s="560"/>
      <c r="BJ155" s="560"/>
      <c r="BK155" s="560"/>
      <c r="BL155" s="560"/>
      <c r="BM155" s="560"/>
      <c r="BN155" s="560"/>
      <c r="BO155" s="560"/>
      <c r="BP155" s="560"/>
      <c r="BQ155" s="560"/>
      <c r="BR155" s="560"/>
      <c r="BS155" s="560"/>
      <c r="BT155" s="560"/>
      <c r="BU155" s="560"/>
      <c r="BV155" s="560"/>
      <c r="BW155" s="560"/>
      <c r="BX155" s="560"/>
      <c r="BY155" s="567"/>
      <c r="BZ155" s="562"/>
      <c r="CA155" s="562"/>
      <c r="CB155" s="562"/>
      <c r="CC155" s="562"/>
      <c r="CD155" s="562"/>
      <c r="CE155" s="562"/>
      <c r="CF155" s="562"/>
      <c r="CG155" s="562"/>
      <c r="CH155" s="562"/>
      <c r="CI155" s="562"/>
      <c r="CJ155" s="562"/>
      <c r="CK155" s="562"/>
      <c r="CL155" s="562"/>
      <c r="CM155" s="562"/>
      <c r="CN155" s="562"/>
      <c r="CO155" s="562"/>
      <c r="CP155" s="562"/>
      <c r="CQ155" s="562"/>
      <c r="CR155" s="562"/>
      <c r="CS155" s="562"/>
      <c r="CT155" s="562"/>
      <c r="CU155" s="562"/>
      <c r="CV155" s="562"/>
      <c r="CW155" s="562"/>
      <c r="CX155" s="562"/>
      <c r="CY155" s="561"/>
      <c r="CZ155" s="562"/>
      <c r="DA155" s="562"/>
      <c r="DB155" s="562"/>
      <c r="DC155" s="562"/>
      <c r="DD155" s="562"/>
      <c r="DE155" s="562"/>
      <c r="DF155" s="562"/>
      <c r="DG155" s="562"/>
      <c r="DH155" s="562"/>
      <c r="DI155" s="562"/>
      <c r="DJ155" s="562"/>
      <c r="DK155" s="562"/>
      <c r="DL155" s="562"/>
      <c r="DM155" s="562"/>
      <c r="DN155" s="562"/>
      <c r="DO155" s="562"/>
      <c r="DP155" s="561"/>
      <c r="DQ155" s="562"/>
      <c r="DR155" s="562"/>
      <c r="DS155" s="562"/>
      <c r="DT155" s="562"/>
      <c r="DU155" s="562"/>
      <c r="DV155" s="562"/>
      <c r="DW155" s="562"/>
      <c r="DX155" s="562"/>
      <c r="DY155" s="562"/>
      <c r="DZ155" s="562"/>
      <c r="EA155" s="562"/>
      <c r="EB155" s="562"/>
      <c r="EC155" s="562"/>
      <c r="ED155" s="562"/>
      <c r="EE155" s="562"/>
      <c r="EF155" s="562"/>
      <c r="EG155" s="562"/>
      <c r="EH155" s="562"/>
      <c r="EI155" s="562"/>
      <c r="EJ155" s="562"/>
      <c r="EK155" s="562"/>
      <c r="EL155" s="562"/>
      <c r="EM155" s="562"/>
      <c r="EN155" s="562"/>
      <c r="EO155" s="561"/>
      <c r="EP155" s="562"/>
      <c r="EQ155" s="562"/>
      <c r="ER155" s="562"/>
      <c r="ES155" s="562"/>
      <c r="ET155" s="562"/>
      <c r="EU155" s="562"/>
      <c r="EV155" s="562"/>
      <c r="EW155" s="568"/>
      <c r="EX155" s="568"/>
      <c r="EY155" s="568"/>
      <c r="EZ155" s="568"/>
      <c r="FA155" s="568"/>
      <c r="FB155" s="568"/>
      <c r="FC155" s="568"/>
      <c r="FD155" s="568"/>
      <c r="FE155" s="568"/>
      <c r="FF155" s="568"/>
      <c r="FG155" s="548"/>
      <c r="FH155" s="723"/>
      <c r="FI155" s="549"/>
      <c r="FJ155" s="549"/>
      <c r="FK155" s="549"/>
      <c r="FL155" s="549"/>
      <c r="FM155" s="549"/>
      <c r="FN155" s="549"/>
      <c r="FO155" s="549"/>
      <c r="FP155" s="549"/>
      <c r="FQ155" s="569"/>
      <c r="FR155" s="569"/>
      <c r="FS155" s="724"/>
      <c r="FT155" s="571"/>
      <c r="FU155" s="568"/>
      <c r="FV155" s="48">
        <f t="shared" si="237"/>
        <v>0</v>
      </c>
      <c r="FW155" s="48">
        <f t="shared" si="237"/>
        <v>0</v>
      </c>
      <c r="FX155" s="48">
        <f t="shared" si="237"/>
        <v>0</v>
      </c>
      <c r="FY155" s="48">
        <f t="shared" si="237"/>
        <v>0</v>
      </c>
      <c r="FZ155" s="48">
        <f t="shared" si="237"/>
        <v>0</v>
      </c>
      <c r="GA155" s="48">
        <f t="shared" si="237"/>
        <v>0</v>
      </c>
      <c r="GB155" s="48">
        <f t="shared" si="237"/>
        <v>0</v>
      </c>
      <c r="GC155" s="48">
        <f t="shared" si="237"/>
        <v>0</v>
      </c>
      <c r="GD155" s="48">
        <f t="shared" si="237"/>
        <v>0</v>
      </c>
      <c r="GE155" s="48">
        <f t="shared" si="237"/>
        <v>0</v>
      </c>
      <c r="GF155" s="48">
        <f t="shared" si="235"/>
        <v>0</v>
      </c>
      <c r="GG155" s="48">
        <f t="shared" si="235"/>
        <v>0</v>
      </c>
      <c r="GH155" s="48">
        <f t="shared" si="235"/>
        <v>0</v>
      </c>
      <c r="GI155" s="48">
        <f t="shared" si="235"/>
        <v>0</v>
      </c>
      <c r="GJ155" s="48">
        <f t="shared" si="235"/>
        <v>0</v>
      </c>
      <c r="GK155" s="48">
        <f t="shared" si="235"/>
        <v>0</v>
      </c>
      <c r="GL155" s="48">
        <f t="shared" si="235"/>
        <v>0</v>
      </c>
      <c r="GM155" s="48">
        <f t="shared" si="235"/>
        <v>0</v>
      </c>
      <c r="GN155" s="48">
        <f t="shared" si="235"/>
        <v>0</v>
      </c>
      <c r="GO155" s="48">
        <f t="shared" si="235"/>
        <v>0</v>
      </c>
      <c r="GP155" s="48">
        <f t="shared" si="235"/>
        <v>0</v>
      </c>
      <c r="GQ155" s="48">
        <f t="shared" si="235"/>
        <v>0</v>
      </c>
      <c r="GR155" s="48">
        <f t="shared" si="235"/>
        <v>0</v>
      </c>
      <c r="GS155" s="48">
        <f t="shared" si="235"/>
        <v>0</v>
      </c>
      <c r="GT155" s="48">
        <f t="shared" si="235"/>
        <v>0</v>
      </c>
      <c r="GU155" s="48">
        <f t="shared" si="235"/>
        <v>0</v>
      </c>
      <c r="GV155" s="48">
        <f t="shared" si="238"/>
        <v>0</v>
      </c>
      <c r="GW155" s="48">
        <f t="shared" si="238"/>
        <v>0</v>
      </c>
      <c r="GX155" s="48">
        <f t="shared" si="238"/>
        <v>0</v>
      </c>
      <c r="GY155" s="48">
        <f t="shared" si="238"/>
        <v>0</v>
      </c>
      <c r="GZ155" s="48">
        <f t="shared" si="239"/>
        <v>0</v>
      </c>
      <c r="HA155" s="48">
        <f t="shared" si="239"/>
        <v>0</v>
      </c>
      <c r="HB155" s="48">
        <f t="shared" si="239"/>
        <v>0</v>
      </c>
      <c r="HC155" s="48">
        <f t="shared" si="239"/>
        <v>0</v>
      </c>
      <c r="HD155" s="48">
        <f t="shared" si="239"/>
        <v>0</v>
      </c>
      <c r="HE155" s="48">
        <f t="shared" si="239"/>
        <v>0</v>
      </c>
      <c r="HF155" s="48">
        <f t="shared" si="239"/>
        <v>0</v>
      </c>
      <c r="HG155" s="48">
        <f t="shared" si="239"/>
        <v>0</v>
      </c>
      <c r="HH155" s="48">
        <f t="shared" si="239"/>
        <v>0</v>
      </c>
      <c r="HI155" s="48">
        <f t="shared" si="239"/>
        <v>0</v>
      </c>
      <c r="HJ155" s="48">
        <f t="shared" si="236"/>
        <v>0</v>
      </c>
      <c r="HK155" s="48">
        <f t="shared" si="236"/>
        <v>0</v>
      </c>
      <c r="HL155" s="48">
        <f t="shared" si="236"/>
        <v>0</v>
      </c>
      <c r="HM155" s="48">
        <f t="shared" si="236"/>
        <v>0</v>
      </c>
      <c r="HN155" s="48">
        <f t="shared" si="236"/>
        <v>0</v>
      </c>
      <c r="HO155" s="48">
        <f t="shared" si="236"/>
        <v>0</v>
      </c>
      <c r="HP155" s="48">
        <f t="shared" si="236"/>
        <v>0</v>
      </c>
      <c r="HQ155" s="48">
        <f t="shared" si="236"/>
        <v>0</v>
      </c>
      <c r="HR155" s="48">
        <f t="shared" si="236"/>
        <v>0</v>
      </c>
      <c r="HS155" s="48">
        <f t="shared" si="236"/>
        <v>0</v>
      </c>
      <c r="HT155" s="48">
        <f t="shared" si="232"/>
        <v>0</v>
      </c>
      <c r="HU155" s="48">
        <f t="shared" si="232"/>
        <v>0</v>
      </c>
      <c r="HV155" s="48">
        <f t="shared" si="232"/>
        <v>0</v>
      </c>
      <c r="HW155" s="48">
        <f t="shared" si="232"/>
        <v>0</v>
      </c>
      <c r="HX155" s="48">
        <f t="shared" si="232"/>
        <v>0</v>
      </c>
      <c r="HY155" s="48">
        <f t="shared" si="232"/>
        <v>0</v>
      </c>
      <c r="HZ155" s="48">
        <f t="shared" si="232"/>
        <v>0</v>
      </c>
      <c r="IA155" s="48">
        <f t="shared" si="232"/>
        <v>0</v>
      </c>
      <c r="IB155" s="48">
        <f t="shared" si="232"/>
        <v>0</v>
      </c>
      <c r="IC155" s="48">
        <f t="shared" si="232"/>
        <v>0</v>
      </c>
      <c r="ID155" s="48">
        <f t="shared" si="233"/>
        <v>0</v>
      </c>
      <c r="IE155" s="48">
        <f t="shared" si="233"/>
        <v>0</v>
      </c>
      <c r="IF155" s="48">
        <f t="shared" si="233"/>
        <v>0</v>
      </c>
      <c r="IG155" s="48">
        <f t="shared" si="233"/>
        <v>0</v>
      </c>
      <c r="IH155" s="48">
        <f t="shared" si="233"/>
        <v>0</v>
      </c>
      <c r="II155" s="48">
        <f t="shared" si="233"/>
        <v>0</v>
      </c>
      <c r="IJ155" s="48">
        <f t="shared" si="233"/>
        <v>0</v>
      </c>
      <c r="IK155" s="48">
        <f t="shared" si="233"/>
        <v>0</v>
      </c>
      <c r="IL155" s="48">
        <f t="shared" si="233"/>
        <v>0</v>
      </c>
      <c r="IM155" s="48">
        <f t="shared" si="233"/>
        <v>0</v>
      </c>
      <c r="IN155" s="48">
        <f t="shared" si="234"/>
        <v>0</v>
      </c>
      <c r="IO155" s="48">
        <f t="shared" si="234"/>
        <v>0</v>
      </c>
      <c r="IP155" s="48">
        <f t="shared" si="234"/>
        <v>0</v>
      </c>
      <c r="IQ155" s="48">
        <f t="shared" si="234"/>
        <v>0</v>
      </c>
      <c r="IR155" s="48">
        <f t="shared" si="234"/>
        <v>0</v>
      </c>
      <c r="IS155" s="48">
        <f t="shared" si="234"/>
        <v>0</v>
      </c>
      <c r="IT155" s="48">
        <f t="shared" si="234"/>
        <v>0</v>
      </c>
      <c r="IU155" s="48">
        <f t="shared" si="234"/>
        <v>0</v>
      </c>
      <c r="IV155" s="48">
        <f t="shared" si="234"/>
        <v>0</v>
      </c>
      <c r="IW155" s="48">
        <f t="shared" si="234"/>
        <v>0</v>
      </c>
      <c r="IX155" s="48">
        <f t="shared" si="234"/>
        <v>0</v>
      </c>
      <c r="IY155" s="48">
        <f t="shared" si="234"/>
        <v>0</v>
      </c>
    </row>
    <row r="156" spans="1:377" s="755" customFormat="1" ht="31.95" customHeight="1" x14ac:dyDescent="0.3">
      <c r="A156" s="743" t="s">
        <v>55</v>
      </c>
      <c r="B156" s="743">
        <v>46179</v>
      </c>
      <c r="C156" s="743"/>
      <c r="D156" s="744"/>
      <c r="E156" s="745"/>
      <c r="F156" s="746"/>
      <c r="G156" s="745"/>
      <c r="H156" s="745"/>
      <c r="I156" s="745"/>
      <c r="J156" s="745"/>
      <c r="K156" s="745"/>
      <c r="L156" s="745"/>
      <c r="M156" s="745"/>
      <c r="N156" s="745"/>
      <c r="O156" s="745"/>
      <c r="P156" s="745"/>
      <c r="Q156" s="745"/>
      <c r="R156" s="745"/>
      <c r="S156" s="745"/>
      <c r="T156" s="745"/>
      <c r="U156" s="745"/>
      <c r="V156" s="745"/>
      <c r="W156" s="745"/>
      <c r="X156" s="745"/>
      <c r="Y156" s="745"/>
      <c r="Z156" s="747"/>
      <c r="AA156" s="748">
        <v>75</v>
      </c>
      <c r="AB156" s="749">
        <v>44</v>
      </c>
      <c r="AC156" s="749"/>
      <c r="AD156" s="749">
        <v>19</v>
      </c>
      <c r="AE156" s="749"/>
      <c r="AF156" s="749"/>
      <c r="AG156" s="749"/>
      <c r="AH156" s="749"/>
      <c r="AI156" s="750"/>
      <c r="AJ156" s="751"/>
      <c r="AK156" s="751"/>
      <c r="AL156" s="751"/>
      <c r="AM156" s="751"/>
      <c r="AN156" s="751"/>
      <c r="AO156" s="751"/>
      <c r="AP156" s="751"/>
      <c r="AQ156" s="751"/>
      <c r="AR156" s="751"/>
      <c r="AS156" s="751"/>
      <c r="AT156" s="751"/>
      <c r="AU156" s="751"/>
      <c r="AV156" s="751"/>
      <c r="AW156" s="751"/>
      <c r="AX156" s="751"/>
      <c r="AY156" s="751"/>
      <c r="AZ156" s="751"/>
      <c r="BA156" s="751"/>
      <c r="BB156" s="751"/>
      <c r="BC156" s="751"/>
      <c r="BD156" s="751"/>
      <c r="BE156" s="751"/>
      <c r="BF156" s="751"/>
      <c r="BG156" s="751"/>
      <c r="BH156" s="751"/>
      <c r="BI156" s="751"/>
      <c r="BJ156" s="751"/>
      <c r="BK156" s="751"/>
      <c r="BL156" s="751"/>
      <c r="BM156" s="751"/>
      <c r="BN156" s="751"/>
      <c r="BO156" s="751"/>
      <c r="BP156" s="751"/>
      <c r="BQ156" s="751"/>
      <c r="BR156" s="751"/>
      <c r="BS156" s="751"/>
      <c r="BT156" s="751"/>
      <c r="BU156" s="751"/>
      <c r="BV156" s="751"/>
      <c r="BW156" s="751"/>
      <c r="BX156" s="751"/>
      <c r="BY156" s="752"/>
      <c r="BZ156" s="753"/>
      <c r="CA156" s="753"/>
      <c r="CB156" s="753"/>
      <c r="CC156" s="753"/>
      <c r="CD156" s="753"/>
      <c r="CE156" s="753"/>
      <c r="CF156" s="753"/>
      <c r="CG156" s="753"/>
      <c r="CH156" s="753"/>
      <c r="CI156" s="753"/>
      <c r="CJ156" s="753"/>
      <c r="CK156" s="753"/>
      <c r="CL156" s="753"/>
      <c r="CM156" s="753"/>
      <c r="CN156" s="753"/>
      <c r="CO156" s="753"/>
      <c r="CP156" s="753"/>
      <c r="CQ156" s="753"/>
      <c r="CR156" s="753"/>
      <c r="CS156" s="753"/>
      <c r="CT156" s="753"/>
      <c r="CU156" s="753"/>
      <c r="CV156" s="753"/>
      <c r="CW156" s="753"/>
      <c r="CX156" s="753"/>
      <c r="CY156" s="754"/>
      <c r="CZ156" s="753"/>
      <c r="DA156" s="753"/>
      <c r="DB156" s="753"/>
      <c r="DC156" s="753"/>
      <c r="DD156" s="753"/>
      <c r="DE156" s="753"/>
      <c r="DF156" s="753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4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4"/>
      <c r="EP156" s="753"/>
      <c r="EQ156" s="753"/>
      <c r="ER156" s="753"/>
      <c r="ES156" s="753"/>
      <c r="ET156" s="753"/>
      <c r="EU156" s="753"/>
      <c r="EV156" s="753"/>
      <c r="FA156" s="756"/>
      <c r="FB156" s="757">
        <v>42</v>
      </c>
      <c r="FC156" s="758">
        <v>35</v>
      </c>
      <c r="FD156" s="758">
        <v>41</v>
      </c>
      <c r="FE156" s="758">
        <v>3</v>
      </c>
      <c r="FF156" s="758">
        <v>5</v>
      </c>
      <c r="FG156" s="758"/>
      <c r="FH156" s="758">
        <v>21</v>
      </c>
      <c r="FI156" s="758"/>
      <c r="FJ156" s="758"/>
      <c r="FK156" s="758"/>
      <c r="FL156" s="758">
        <v>15</v>
      </c>
      <c r="FM156" s="758"/>
      <c r="FN156" s="758">
        <v>67</v>
      </c>
      <c r="FO156" s="758"/>
      <c r="FP156" s="758"/>
      <c r="FQ156" s="759"/>
      <c r="FR156" s="759"/>
      <c r="FS156" s="760"/>
      <c r="FT156" s="761"/>
      <c r="FV156" s="48">
        <f t="shared" si="237"/>
        <v>0</v>
      </c>
      <c r="FW156" s="48">
        <f t="shared" si="237"/>
        <v>0</v>
      </c>
      <c r="FX156" s="48">
        <f t="shared" si="237"/>
        <v>1</v>
      </c>
      <c r="FY156" s="48">
        <f t="shared" si="237"/>
        <v>0</v>
      </c>
      <c r="FZ156" s="48">
        <f t="shared" si="237"/>
        <v>1</v>
      </c>
      <c r="GA156" s="48">
        <f t="shared" si="237"/>
        <v>0</v>
      </c>
      <c r="GB156" s="48">
        <f t="shared" si="237"/>
        <v>0</v>
      </c>
      <c r="GC156" s="48">
        <f t="shared" si="237"/>
        <v>0</v>
      </c>
      <c r="GD156" s="48">
        <f t="shared" si="237"/>
        <v>0</v>
      </c>
      <c r="GE156" s="48">
        <f t="shared" si="237"/>
        <v>0</v>
      </c>
      <c r="GF156" s="48">
        <f t="shared" si="235"/>
        <v>0</v>
      </c>
      <c r="GG156" s="48">
        <f t="shared" si="235"/>
        <v>0</v>
      </c>
      <c r="GH156" s="48">
        <f t="shared" si="235"/>
        <v>0</v>
      </c>
      <c r="GI156" s="48">
        <f t="shared" si="235"/>
        <v>0</v>
      </c>
      <c r="GJ156" s="48">
        <f t="shared" si="235"/>
        <v>1</v>
      </c>
      <c r="GK156" s="48">
        <f t="shared" si="235"/>
        <v>0</v>
      </c>
      <c r="GL156" s="48">
        <f t="shared" si="235"/>
        <v>0</v>
      </c>
      <c r="GM156" s="48">
        <f t="shared" si="235"/>
        <v>0</v>
      </c>
      <c r="GN156" s="48">
        <f t="shared" si="235"/>
        <v>1</v>
      </c>
      <c r="GO156" s="48">
        <f t="shared" si="235"/>
        <v>0</v>
      </c>
      <c r="GP156" s="48">
        <f t="shared" si="235"/>
        <v>1</v>
      </c>
      <c r="GQ156" s="48">
        <f t="shared" si="235"/>
        <v>0</v>
      </c>
      <c r="GR156" s="48">
        <f t="shared" si="235"/>
        <v>0</v>
      </c>
      <c r="GS156" s="48">
        <f t="shared" si="235"/>
        <v>0</v>
      </c>
      <c r="GT156" s="48">
        <f t="shared" si="235"/>
        <v>0</v>
      </c>
      <c r="GU156" s="48">
        <f t="shared" si="235"/>
        <v>0</v>
      </c>
      <c r="GV156" s="48">
        <f t="shared" si="238"/>
        <v>0</v>
      </c>
      <c r="GW156" s="48">
        <f t="shared" si="238"/>
        <v>0</v>
      </c>
      <c r="GX156" s="48">
        <f t="shared" si="238"/>
        <v>0</v>
      </c>
      <c r="GY156" s="48">
        <f t="shared" si="238"/>
        <v>0</v>
      </c>
      <c r="GZ156" s="48">
        <f t="shared" si="239"/>
        <v>0</v>
      </c>
      <c r="HA156" s="48">
        <f t="shared" si="239"/>
        <v>0</v>
      </c>
      <c r="HB156" s="48">
        <f t="shared" si="239"/>
        <v>0</v>
      </c>
      <c r="HC156" s="48">
        <f t="shared" si="239"/>
        <v>0</v>
      </c>
      <c r="HD156" s="48">
        <f t="shared" si="239"/>
        <v>1</v>
      </c>
      <c r="HE156" s="48">
        <f t="shared" si="239"/>
        <v>0</v>
      </c>
      <c r="HF156" s="48">
        <f t="shared" si="239"/>
        <v>0</v>
      </c>
      <c r="HG156" s="48">
        <f t="shared" si="239"/>
        <v>0</v>
      </c>
      <c r="HH156" s="48">
        <f t="shared" si="239"/>
        <v>0</v>
      </c>
      <c r="HI156" s="48">
        <f t="shared" si="239"/>
        <v>0</v>
      </c>
      <c r="HJ156" s="48">
        <f t="shared" si="236"/>
        <v>1</v>
      </c>
      <c r="HK156" s="48">
        <f t="shared" si="236"/>
        <v>1</v>
      </c>
      <c r="HL156" s="48">
        <f t="shared" si="236"/>
        <v>0</v>
      </c>
      <c r="HM156" s="48">
        <f t="shared" si="236"/>
        <v>1</v>
      </c>
      <c r="HN156" s="48">
        <f t="shared" si="236"/>
        <v>0</v>
      </c>
      <c r="HO156" s="48">
        <f t="shared" si="236"/>
        <v>0</v>
      </c>
      <c r="HP156" s="48">
        <f t="shared" si="236"/>
        <v>0</v>
      </c>
      <c r="HQ156" s="48">
        <f t="shared" si="236"/>
        <v>0</v>
      </c>
      <c r="HR156" s="48">
        <f t="shared" si="236"/>
        <v>0</v>
      </c>
      <c r="HS156" s="48">
        <f t="shared" si="236"/>
        <v>0</v>
      </c>
      <c r="HT156" s="48">
        <f t="shared" si="232"/>
        <v>0</v>
      </c>
      <c r="HU156" s="48">
        <f t="shared" si="232"/>
        <v>0</v>
      </c>
      <c r="HV156" s="48">
        <f t="shared" si="232"/>
        <v>0</v>
      </c>
      <c r="HW156" s="48">
        <f t="shared" si="232"/>
        <v>0</v>
      </c>
      <c r="HX156" s="48">
        <f t="shared" si="232"/>
        <v>0</v>
      </c>
      <c r="HY156" s="48">
        <f t="shared" si="232"/>
        <v>0</v>
      </c>
      <c r="HZ156" s="48">
        <f t="shared" si="232"/>
        <v>0</v>
      </c>
      <c r="IA156" s="48">
        <f t="shared" si="232"/>
        <v>0</v>
      </c>
      <c r="IB156" s="48">
        <f t="shared" si="232"/>
        <v>0</v>
      </c>
      <c r="IC156" s="48">
        <f t="shared" si="232"/>
        <v>0</v>
      </c>
      <c r="ID156" s="48">
        <f t="shared" si="233"/>
        <v>0</v>
      </c>
      <c r="IE156" s="48">
        <f t="shared" si="233"/>
        <v>0</v>
      </c>
      <c r="IF156" s="48">
        <f t="shared" si="233"/>
        <v>0</v>
      </c>
      <c r="IG156" s="48">
        <f t="shared" si="233"/>
        <v>0</v>
      </c>
      <c r="IH156" s="48">
        <f t="shared" si="233"/>
        <v>0</v>
      </c>
      <c r="II156" s="48">
        <f t="shared" si="233"/>
        <v>0</v>
      </c>
      <c r="IJ156" s="48">
        <f t="shared" si="233"/>
        <v>1</v>
      </c>
      <c r="IK156" s="48">
        <f t="shared" si="233"/>
        <v>0</v>
      </c>
      <c r="IL156" s="48">
        <f t="shared" si="233"/>
        <v>0</v>
      </c>
      <c r="IM156" s="48">
        <f t="shared" si="233"/>
        <v>0</v>
      </c>
      <c r="IN156" s="48">
        <f t="shared" si="234"/>
        <v>0</v>
      </c>
      <c r="IO156" s="48">
        <f t="shared" si="234"/>
        <v>0</v>
      </c>
      <c r="IP156" s="48">
        <f t="shared" si="234"/>
        <v>0</v>
      </c>
      <c r="IQ156" s="48">
        <f t="shared" si="234"/>
        <v>0</v>
      </c>
      <c r="IR156" s="48">
        <f t="shared" si="234"/>
        <v>1</v>
      </c>
      <c r="IS156" s="48">
        <f t="shared" si="234"/>
        <v>0</v>
      </c>
      <c r="IT156" s="48">
        <f t="shared" si="234"/>
        <v>0</v>
      </c>
      <c r="IU156" s="48">
        <f t="shared" si="234"/>
        <v>0</v>
      </c>
      <c r="IV156" s="48">
        <f t="shared" si="234"/>
        <v>0</v>
      </c>
      <c r="IW156" s="48">
        <f t="shared" si="234"/>
        <v>0</v>
      </c>
      <c r="IX156" s="48">
        <f t="shared" si="234"/>
        <v>0</v>
      </c>
      <c r="IY156" s="48">
        <f t="shared" si="234"/>
        <v>0</v>
      </c>
    </row>
    <row r="157" spans="1:377" s="568" customFormat="1" ht="32.4" customHeight="1" x14ac:dyDescent="0.55000000000000004">
      <c r="A157" s="521" t="s">
        <v>56</v>
      </c>
      <c r="B157" s="522">
        <v>46180</v>
      </c>
      <c r="C157" s="522"/>
      <c r="D157" s="523"/>
      <c r="E157" s="545"/>
      <c r="F157" s="526"/>
      <c r="G157" s="545"/>
      <c r="H157" s="545"/>
      <c r="I157" s="545"/>
      <c r="J157" s="545"/>
      <c r="K157" s="545"/>
      <c r="L157" s="545"/>
      <c r="M157" s="545"/>
      <c r="N157" s="545"/>
      <c r="O157" s="545"/>
      <c r="P157" s="545"/>
      <c r="Q157" s="545"/>
      <c r="R157" s="545"/>
      <c r="S157" s="545"/>
      <c r="T157" s="545"/>
      <c r="U157" s="545"/>
      <c r="V157" s="545"/>
      <c r="W157" s="545"/>
      <c r="X157" s="545"/>
      <c r="Y157" s="545"/>
      <c r="Z157" s="545"/>
      <c r="AA157" s="592"/>
      <c r="AB157" s="530"/>
      <c r="AC157" s="530"/>
      <c r="AD157" s="530"/>
      <c r="AE157" s="530"/>
      <c r="AF157" s="530"/>
      <c r="AG157" s="530"/>
      <c r="AH157" s="530"/>
      <c r="AI157" s="560"/>
      <c r="AJ157" s="560"/>
      <c r="AK157" s="560"/>
      <c r="AL157" s="560"/>
      <c r="AM157" s="560"/>
      <c r="AN157" s="560"/>
      <c r="AO157" s="560"/>
      <c r="AP157" s="560"/>
      <c r="AQ157" s="560"/>
      <c r="AR157" s="560"/>
      <c r="AS157" s="560"/>
      <c r="AT157" s="560"/>
      <c r="AU157" s="560"/>
      <c r="AV157" s="560"/>
      <c r="AW157" s="560"/>
      <c r="AX157" s="560"/>
      <c r="AY157" s="560"/>
      <c r="AZ157" s="560"/>
      <c r="BA157" s="560"/>
      <c r="BB157" s="560"/>
      <c r="BC157" s="560"/>
      <c r="BD157" s="560"/>
      <c r="BE157" s="560"/>
      <c r="BF157" s="560"/>
      <c r="BG157" s="560"/>
      <c r="BH157" s="560"/>
      <c r="BI157" s="560"/>
      <c r="BJ157" s="560"/>
      <c r="BK157" s="560"/>
      <c r="BL157" s="560"/>
      <c r="BM157" s="560"/>
      <c r="BN157" s="560"/>
      <c r="BO157" s="560"/>
      <c r="BP157" s="560"/>
      <c r="BQ157" s="560"/>
      <c r="BR157" s="560"/>
      <c r="BS157" s="560"/>
      <c r="BT157" s="560"/>
      <c r="BU157" s="560"/>
      <c r="BV157" s="560"/>
      <c r="BW157" s="560"/>
      <c r="BX157" s="560"/>
      <c r="BY157" s="567"/>
      <c r="BZ157" s="562"/>
      <c r="CA157" s="562"/>
      <c r="CB157" s="562"/>
      <c r="CC157" s="562"/>
      <c r="CD157" s="562"/>
      <c r="CE157" s="562"/>
      <c r="CF157" s="562"/>
      <c r="CG157" s="562"/>
      <c r="CH157" s="562"/>
      <c r="CI157" s="562"/>
      <c r="CJ157" s="562"/>
      <c r="CK157" s="562"/>
      <c r="CL157" s="562"/>
      <c r="CM157" s="562"/>
      <c r="CN157" s="562"/>
      <c r="CO157" s="562"/>
      <c r="CP157" s="562"/>
      <c r="CQ157" s="562"/>
      <c r="CR157" s="562"/>
      <c r="CS157" s="562"/>
      <c r="CT157" s="562"/>
      <c r="CU157" s="562"/>
      <c r="CV157" s="562"/>
      <c r="CW157" s="562"/>
      <c r="CX157" s="562"/>
      <c r="CY157" s="561"/>
      <c r="CZ157" s="562"/>
      <c r="DA157" s="562"/>
      <c r="DB157" s="562"/>
      <c r="DC157" s="562"/>
      <c r="DD157" s="562"/>
      <c r="DE157" s="562"/>
      <c r="DF157" s="562"/>
      <c r="DG157" s="562"/>
      <c r="DH157" s="562"/>
      <c r="DI157" s="562"/>
      <c r="DJ157" s="562"/>
      <c r="DK157" s="562"/>
      <c r="DL157" s="562"/>
      <c r="DM157" s="562"/>
      <c r="DN157" s="562"/>
      <c r="DO157" s="562"/>
      <c r="DP157" s="561"/>
      <c r="DQ157" s="562"/>
      <c r="DR157" s="562"/>
      <c r="DS157" s="562"/>
      <c r="DT157" s="562"/>
      <c r="DU157" s="562"/>
      <c r="DV157" s="562"/>
      <c r="DW157" s="562"/>
      <c r="DX157" s="562"/>
      <c r="DY157" s="562"/>
      <c r="DZ157" s="562"/>
      <c r="EA157" s="562"/>
      <c r="EB157" s="562"/>
      <c r="EC157" s="562"/>
      <c r="ED157" s="562"/>
      <c r="EE157" s="562"/>
      <c r="EF157" s="562"/>
      <c r="EG157" s="562"/>
      <c r="EH157" s="562"/>
      <c r="EI157" s="562"/>
      <c r="EJ157" s="562"/>
      <c r="EK157" s="562"/>
      <c r="EL157" s="562"/>
      <c r="EM157" s="562"/>
      <c r="EN157" s="562"/>
      <c r="EO157" s="561"/>
      <c r="EP157" s="562"/>
      <c r="EQ157" s="562"/>
      <c r="ER157" s="562"/>
      <c r="ES157" s="562"/>
      <c r="ET157" s="562"/>
      <c r="EU157" s="562"/>
      <c r="EV157" s="562"/>
      <c r="FB157" s="564"/>
      <c r="FC157" s="549"/>
      <c r="FD157" s="549"/>
      <c r="FE157" s="549"/>
      <c r="FF157" s="549"/>
      <c r="FG157" s="549"/>
      <c r="FH157" s="549"/>
      <c r="FI157" s="549"/>
      <c r="FJ157" s="549"/>
      <c r="FK157" s="549"/>
      <c r="FL157" s="549"/>
      <c r="FM157" s="549"/>
      <c r="FN157" s="549"/>
      <c r="FO157" s="549"/>
      <c r="FP157" s="549"/>
      <c r="FQ157" s="569"/>
      <c r="FR157" s="569"/>
      <c r="FS157" s="570"/>
      <c r="FT157" s="571"/>
      <c r="FV157" s="48">
        <f t="shared" si="237"/>
        <v>0</v>
      </c>
      <c r="FW157" s="48">
        <f t="shared" si="237"/>
        <v>0</v>
      </c>
      <c r="FX157" s="48">
        <f t="shared" si="237"/>
        <v>0</v>
      </c>
      <c r="FY157" s="48">
        <f t="shared" si="237"/>
        <v>0</v>
      </c>
      <c r="FZ157" s="48">
        <f t="shared" si="237"/>
        <v>0</v>
      </c>
      <c r="GA157" s="48">
        <f t="shared" si="237"/>
        <v>0</v>
      </c>
      <c r="GB157" s="48">
        <f t="shared" si="237"/>
        <v>0</v>
      </c>
      <c r="GC157" s="48">
        <f t="shared" si="237"/>
        <v>0</v>
      </c>
      <c r="GD157" s="48">
        <f t="shared" si="237"/>
        <v>0</v>
      </c>
      <c r="GE157" s="48">
        <f t="shared" si="237"/>
        <v>0</v>
      </c>
      <c r="GF157" s="48">
        <f t="shared" si="235"/>
        <v>0</v>
      </c>
      <c r="GG157" s="48">
        <f t="shared" si="235"/>
        <v>0</v>
      </c>
      <c r="GH157" s="48">
        <f t="shared" si="235"/>
        <v>0</v>
      </c>
      <c r="GI157" s="48">
        <f t="shared" si="235"/>
        <v>0</v>
      </c>
      <c r="GJ157" s="48">
        <f t="shared" si="235"/>
        <v>0</v>
      </c>
      <c r="GK157" s="48">
        <f t="shared" si="235"/>
        <v>0</v>
      </c>
      <c r="GL157" s="48">
        <f t="shared" si="235"/>
        <v>0</v>
      </c>
      <c r="GM157" s="48">
        <f t="shared" si="235"/>
        <v>0</v>
      </c>
      <c r="GN157" s="48">
        <f t="shared" si="235"/>
        <v>0</v>
      </c>
      <c r="GO157" s="48">
        <f t="shared" si="235"/>
        <v>0</v>
      </c>
      <c r="GP157" s="48">
        <f t="shared" si="235"/>
        <v>0</v>
      </c>
      <c r="GQ157" s="48">
        <f t="shared" si="235"/>
        <v>0</v>
      </c>
      <c r="GR157" s="48">
        <f t="shared" si="235"/>
        <v>0</v>
      </c>
      <c r="GS157" s="48">
        <f t="shared" si="235"/>
        <v>0</v>
      </c>
      <c r="GT157" s="48">
        <f t="shared" si="235"/>
        <v>0</v>
      </c>
      <c r="GU157" s="48">
        <f t="shared" si="235"/>
        <v>0</v>
      </c>
      <c r="GV157" s="48">
        <f t="shared" si="238"/>
        <v>0</v>
      </c>
      <c r="GW157" s="48">
        <f t="shared" si="238"/>
        <v>0</v>
      </c>
      <c r="GX157" s="48">
        <f t="shared" si="238"/>
        <v>0</v>
      </c>
      <c r="GY157" s="48">
        <f t="shared" si="238"/>
        <v>0</v>
      </c>
      <c r="GZ157" s="48">
        <f t="shared" si="239"/>
        <v>0</v>
      </c>
      <c r="HA157" s="48">
        <f t="shared" si="239"/>
        <v>0</v>
      </c>
      <c r="HB157" s="48">
        <f t="shared" si="239"/>
        <v>0</v>
      </c>
      <c r="HC157" s="48">
        <f t="shared" si="239"/>
        <v>0</v>
      </c>
      <c r="HD157" s="48">
        <f t="shared" si="239"/>
        <v>0</v>
      </c>
      <c r="HE157" s="48">
        <f t="shared" si="239"/>
        <v>0</v>
      </c>
      <c r="HF157" s="48">
        <f t="shared" si="239"/>
        <v>0</v>
      </c>
      <c r="HG157" s="48">
        <f t="shared" si="239"/>
        <v>0</v>
      </c>
      <c r="HH157" s="48">
        <f t="shared" si="239"/>
        <v>0</v>
      </c>
      <c r="HI157" s="48">
        <f t="shared" si="239"/>
        <v>0</v>
      </c>
      <c r="HJ157" s="48">
        <f t="shared" si="236"/>
        <v>0</v>
      </c>
      <c r="HK157" s="48">
        <f t="shared" si="236"/>
        <v>0</v>
      </c>
      <c r="HL157" s="48">
        <f t="shared" si="236"/>
        <v>0</v>
      </c>
      <c r="HM157" s="48">
        <f t="shared" si="236"/>
        <v>0</v>
      </c>
      <c r="HN157" s="48">
        <f t="shared" si="236"/>
        <v>0</v>
      </c>
      <c r="HO157" s="48">
        <f t="shared" si="236"/>
        <v>0</v>
      </c>
      <c r="HP157" s="48">
        <f t="shared" si="236"/>
        <v>0</v>
      </c>
      <c r="HQ157" s="48">
        <f t="shared" si="236"/>
        <v>0</v>
      </c>
      <c r="HR157" s="48">
        <f t="shared" si="236"/>
        <v>0</v>
      </c>
      <c r="HS157" s="48">
        <f t="shared" si="236"/>
        <v>0</v>
      </c>
      <c r="HT157" s="48">
        <f t="shared" si="232"/>
        <v>0</v>
      </c>
      <c r="HU157" s="48">
        <f t="shared" si="232"/>
        <v>0</v>
      </c>
      <c r="HV157" s="48">
        <f t="shared" si="232"/>
        <v>0</v>
      </c>
      <c r="HW157" s="48">
        <f t="shared" si="232"/>
        <v>0</v>
      </c>
      <c r="HX157" s="48">
        <f t="shared" si="232"/>
        <v>0</v>
      </c>
      <c r="HY157" s="48">
        <f t="shared" si="232"/>
        <v>0</v>
      </c>
      <c r="HZ157" s="48">
        <f t="shared" si="232"/>
        <v>0</v>
      </c>
      <c r="IA157" s="48">
        <f t="shared" si="232"/>
        <v>0</v>
      </c>
      <c r="IB157" s="48">
        <f t="shared" si="232"/>
        <v>0</v>
      </c>
      <c r="IC157" s="48">
        <f t="shared" si="232"/>
        <v>0</v>
      </c>
      <c r="ID157" s="48">
        <f t="shared" si="233"/>
        <v>0</v>
      </c>
      <c r="IE157" s="48">
        <f t="shared" si="233"/>
        <v>0</v>
      </c>
      <c r="IF157" s="48">
        <f t="shared" si="233"/>
        <v>0</v>
      </c>
      <c r="IG157" s="48">
        <f t="shared" si="233"/>
        <v>0</v>
      </c>
      <c r="IH157" s="48">
        <f t="shared" si="233"/>
        <v>0</v>
      </c>
      <c r="II157" s="48">
        <f t="shared" si="233"/>
        <v>0</v>
      </c>
      <c r="IJ157" s="48">
        <f t="shared" si="233"/>
        <v>0</v>
      </c>
      <c r="IK157" s="48">
        <f t="shared" si="233"/>
        <v>0</v>
      </c>
      <c r="IL157" s="48">
        <f t="shared" si="233"/>
        <v>0</v>
      </c>
      <c r="IM157" s="48">
        <f t="shared" si="233"/>
        <v>0</v>
      </c>
      <c r="IN157" s="48">
        <f t="shared" si="234"/>
        <v>0</v>
      </c>
      <c r="IO157" s="48">
        <f t="shared" si="234"/>
        <v>0</v>
      </c>
      <c r="IP157" s="48">
        <f t="shared" si="234"/>
        <v>0</v>
      </c>
      <c r="IQ157" s="48">
        <f t="shared" si="234"/>
        <v>0</v>
      </c>
      <c r="IR157" s="48">
        <f t="shared" si="234"/>
        <v>0</v>
      </c>
      <c r="IS157" s="48">
        <f t="shared" si="234"/>
        <v>0</v>
      </c>
      <c r="IT157" s="48">
        <f t="shared" si="234"/>
        <v>0</v>
      </c>
      <c r="IU157" s="48">
        <f t="shared" si="234"/>
        <v>0</v>
      </c>
      <c r="IV157" s="48">
        <f t="shared" si="234"/>
        <v>0</v>
      </c>
      <c r="IW157" s="48">
        <f t="shared" si="234"/>
        <v>0</v>
      </c>
      <c r="IX157" s="48">
        <f t="shared" si="234"/>
        <v>0</v>
      </c>
      <c r="IY157" s="48">
        <f t="shared" si="234"/>
        <v>0</v>
      </c>
    </row>
    <row r="158" spans="1:377" s="34" customFormat="1" ht="30" customHeight="1" x14ac:dyDescent="0.55000000000000004">
      <c r="A158" s="32" t="s">
        <v>48</v>
      </c>
      <c r="B158" s="33">
        <v>46181</v>
      </c>
      <c r="C158" s="33" t="s">
        <v>49</v>
      </c>
      <c r="D158" s="313"/>
      <c r="E158" s="119"/>
      <c r="F158" s="120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333"/>
      <c r="AA158" s="591">
        <v>80</v>
      </c>
      <c r="AB158" s="215"/>
      <c r="AC158" s="215"/>
      <c r="AD158" s="215"/>
      <c r="AE158" s="215"/>
      <c r="AF158" s="215"/>
      <c r="AG158" s="215"/>
      <c r="AH158" s="215"/>
      <c r="AI158" s="349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123"/>
      <c r="BL158" s="123"/>
      <c r="BM158" s="123"/>
      <c r="BN158" s="123"/>
      <c r="BO158" s="123"/>
      <c r="BP158" s="123"/>
      <c r="BQ158" s="123"/>
      <c r="BR158" s="123"/>
      <c r="BS158" s="123"/>
      <c r="BT158" s="123"/>
      <c r="BU158" s="123"/>
      <c r="BV158" s="123"/>
      <c r="BW158" s="123"/>
      <c r="BX158" s="123"/>
      <c r="BY158" s="367"/>
      <c r="BZ158" s="83"/>
      <c r="CA158" s="83"/>
      <c r="CB158" s="83"/>
      <c r="CC158" s="83"/>
      <c r="CD158" s="83"/>
      <c r="CE158" s="83"/>
      <c r="CF158" s="83"/>
      <c r="CG158" s="83"/>
      <c r="CH158" s="83"/>
      <c r="CI158" s="83"/>
      <c r="CJ158" s="83"/>
      <c r="CK158" s="83"/>
      <c r="CL158" s="83"/>
      <c r="CM158" s="83"/>
      <c r="CN158" s="83"/>
      <c r="CO158" s="83"/>
      <c r="CP158" s="83"/>
      <c r="CQ158" s="83"/>
      <c r="CR158" s="83"/>
      <c r="CS158" s="83"/>
      <c r="CT158" s="83"/>
      <c r="CU158" s="83"/>
      <c r="CV158" s="83"/>
      <c r="CW158" s="83"/>
      <c r="CX158" s="83"/>
      <c r="CY158" s="364"/>
      <c r="CZ158" s="83"/>
      <c r="DA158" s="83"/>
      <c r="DB158" s="83"/>
      <c r="DC158" s="83"/>
      <c r="DD158" s="83"/>
      <c r="DE158" s="83"/>
      <c r="DF158" s="83"/>
      <c r="DG158" s="83"/>
      <c r="DH158" s="83"/>
      <c r="DI158" s="83"/>
      <c r="DJ158" s="83"/>
      <c r="DK158" s="83"/>
      <c r="DL158" s="83"/>
      <c r="DM158" s="83"/>
      <c r="DN158" s="83"/>
      <c r="DO158" s="83"/>
      <c r="DP158" s="364"/>
      <c r="DQ158" s="83"/>
      <c r="DR158" s="83"/>
      <c r="DS158" s="83"/>
      <c r="DT158" s="83"/>
      <c r="DU158" s="83"/>
      <c r="DV158" s="83"/>
      <c r="DW158" s="83"/>
      <c r="DX158" s="83"/>
      <c r="DY158" s="83"/>
      <c r="DZ158" s="83"/>
      <c r="EA158" s="83"/>
      <c r="EB158" s="83"/>
      <c r="EC158" s="83"/>
      <c r="ED158" s="83"/>
      <c r="EE158" s="83"/>
      <c r="EF158" s="83"/>
      <c r="EG158" s="83"/>
      <c r="EH158" s="83"/>
      <c r="EI158" s="83"/>
      <c r="EJ158" s="83"/>
      <c r="EK158" s="83"/>
      <c r="EL158" s="83"/>
      <c r="EM158" s="83"/>
      <c r="EN158" s="83"/>
      <c r="EO158" s="364"/>
      <c r="EP158" s="83"/>
      <c r="EQ158" s="83"/>
      <c r="ER158" s="83"/>
      <c r="ES158" s="83"/>
      <c r="ET158" s="83"/>
      <c r="EU158" s="83"/>
      <c r="EV158" s="83"/>
      <c r="FA158" s="321"/>
      <c r="FB158" s="725">
        <v>42</v>
      </c>
      <c r="FC158" s="726">
        <v>35</v>
      </c>
      <c r="FD158" s="726">
        <v>41</v>
      </c>
      <c r="FE158" s="726">
        <v>3</v>
      </c>
      <c r="FF158" s="726">
        <v>5</v>
      </c>
      <c r="FG158" s="127"/>
      <c r="FH158" s="127"/>
      <c r="FI158" s="127"/>
      <c r="FJ158" s="127"/>
      <c r="FK158" s="127"/>
      <c r="FL158" s="127"/>
      <c r="FM158" s="127"/>
      <c r="FN158" s="127"/>
      <c r="FO158" s="127"/>
      <c r="FP158" s="127"/>
      <c r="FQ158" s="252"/>
      <c r="FR158" s="252"/>
      <c r="FS158" s="50"/>
      <c r="FT158" s="415"/>
      <c r="FV158" s="48">
        <f t="shared" si="237"/>
        <v>0</v>
      </c>
      <c r="FW158" s="48">
        <f t="shared" si="237"/>
        <v>0</v>
      </c>
      <c r="FX158" s="48">
        <f t="shared" si="237"/>
        <v>1</v>
      </c>
      <c r="FY158" s="48">
        <f t="shared" si="237"/>
        <v>0</v>
      </c>
      <c r="FZ158" s="48">
        <f t="shared" si="237"/>
        <v>1</v>
      </c>
      <c r="GA158" s="48">
        <f t="shared" si="237"/>
        <v>0</v>
      </c>
      <c r="GB158" s="48">
        <f t="shared" si="237"/>
        <v>0</v>
      </c>
      <c r="GC158" s="48">
        <f t="shared" si="237"/>
        <v>0</v>
      </c>
      <c r="GD158" s="48">
        <f t="shared" si="237"/>
        <v>0</v>
      </c>
      <c r="GE158" s="48">
        <f t="shared" si="237"/>
        <v>0</v>
      </c>
      <c r="GF158" s="48">
        <f t="shared" si="235"/>
        <v>0</v>
      </c>
      <c r="GG158" s="48">
        <f t="shared" si="235"/>
        <v>0</v>
      </c>
      <c r="GH158" s="48">
        <f t="shared" si="235"/>
        <v>0</v>
      </c>
      <c r="GI158" s="48">
        <f t="shared" si="235"/>
        <v>0</v>
      </c>
      <c r="GJ158" s="48">
        <f t="shared" si="235"/>
        <v>0</v>
      </c>
      <c r="GK158" s="48">
        <f t="shared" si="235"/>
        <v>0</v>
      </c>
      <c r="GL158" s="48">
        <f t="shared" si="235"/>
        <v>0</v>
      </c>
      <c r="GM158" s="48">
        <f t="shared" si="235"/>
        <v>0</v>
      </c>
      <c r="GN158" s="48">
        <f t="shared" si="235"/>
        <v>0</v>
      </c>
      <c r="GO158" s="48">
        <f t="shared" si="235"/>
        <v>0</v>
      </c>
      <c r="GP158" s="48">
        <f t="shared" si="235"/>
        <v>0</v>
      </c>
      <c r="GQ158" s="48">
        <f t="shared" si="235"/>
        <v>0</v>
      </c>
      <c r="GR158" s="48">
        <f t="shared" si="235"/>
        <v>0</v>
      </c>
      <c r="GS158" s="48">
        <f t="shared" si="235"/>
        <v>0</v>
      </c>
      <c r="GT158" s="48">
        <f t="shared" si="235"/>
        <v>0</v>
      </c>
      <c r="GU158" s="48">
        <f t="shared" si="235"/>
        <v>0</v>
      </c>
      <c r="GV158" s="48">
        <f t="shared" si="238"/>
        <v>0</v>
      </c>
      <c r="GW158" s="48">
        <f t="shared" si="238"/>
        <v>0</v>
      </c>
      <c r="GX158" s="48">
        <f t="shared" si="238"/>
        <v>0</v>
      </c>
      <c r="GY158" s="48">
        <f t="shared" si="238"/>
        <v>0</v>
      </c>
      <c r="GZ158" s="48">
        <f t="shared" si="239"/>
        <v>0</v>
      </c>
      <c r="HA158" s="48">
        <f t="shared" si="239"/>
        <v>0</v>
      </c>
      <c r="HB158" s="48">
        <f t="shared" si="239"/>
        <v>0</v>
      </c>
      <c r="HC158" s="48">
        <f t="shared" si="239"/>
        <v>0</v>
      </c>
      <c r="HD158" s="48">
        <f t="shared" si="239"/>
        <v>1</v>
      </c>
      <c r="HE158" s="48">
        <f t="shared" si="239"/>
        <v>0</v>
      </c>
      <c r="HF158" s="48">
        <f t="shared" si="239"/>
        <v>0</v>
      </c>
      <c r="HG158" s="48">
        <f t="shared" si="239"/>
        <v>0</v>
      </c>
      <c r="HH158" s="48">
        <f t="shared" si="239"/>
        <v>0</v>
      </c>
      <c r="HI158" s="48">
        <f t="shared" si="239"/>
        <v>0</v>
      </c>
      <c r="HJ158" s="48">
        <f t="shared" si="236"/>
        <v>1</v>
      </c>
      <c r="HK158" s="48">
        <f t="shared" si="236"/>
        <v>1</v>
      </c>
      <c r="HL158" s="48">
        <f t="shared" si="236"/>
        <v>0</v>
      </c>
      <c r="HM158" s="48">
        <f t="shared" si="236"/>
        <v>0</v>
      </c>
      <c r="HN158" s="48">
        <f t="shared" si="236"/>
        <v>0</v>
      </c>
      <c r="HO158" s="48">
        <f t="shared" si="236"/>
        <v>0</v>
      </c>
      <c r="HP158" s="48">
        <f t="shared" si="236"/>
        <v>0</v>
      </c>
      <c r="HQ158" s="48">
        <f t="shared" si="236"/>
        <v>0</v>
      </c>
      <c r="HR158" s="48">
        <f t="shared" si="236"/>
        <v>0</v>
      </c>
      <c r="HS158" s="48">
        <f t="shared" si="236"/>
        <v>0</v>
      </c>
      <c r="HT158" s="48">
        <f t="shared" si="232"/>
        <v>0</v>
      </c>
      <c r="HU158" s="48">
        <f t="shared" si="232"/>
        <v>0</v>
      </c>
      <c r="HV158" s="48">
        <f t="shared" si="232"/>
        <v>0</v>
      </c>
      <c r="HW158" s="48">
        <f t="shared" si="232"/>
        <v>0</v>
      </c>
      <c r="HX158" s="48">
        <f t="shared" si="232"/>
        <v>0</v>
      </c>
      <c r="HY158" s="48">
        <f t="shared" si="232"/>
        <v>0</v>
      </c>
      <c r="HZ158" s="48">
        <f t="shared" si="232"/>
        <v>0</v>
      </c>
      <c r="IA158" s="48">
        <f t="shared" si="232"/>
        <v>0</v>
      </c>
      <c r="IB158" s="48">
        <f t="shared" si="232"/>
        <v>0</v>
      </c>
      <c r="IC158" s="48">
        <f t="shared" si="232"/>
        <v>0</v>
      </c>
      <c r="ID158" s="48">
        <f t="shared" si="233"/>
        <v>0</v>
      </c>
      <c r="IE158" s="48">
        <f t="shared" si="233"/>
        <v>0</v>
      </c>
      <c r="IF158" s="48">
        <f t="shared" si="233"/>
        <v>0</v>
      </c>
      <c r="IG158" s="48">
        <f t="shared" si="233"/>
        <v>0</v>
      </c>
      <c r="IH158" s="48">
        <f t="shared" si="233"/>
        <v>0</v>
      </c>
      <c r="II158" s="48">
        <f t="shared" si="233"/>
        <v>0</v>
      </c>
      <c r="IJ158" s="48">
        <f t="shared" si="233"/>
        <v>0</v>
      </c>
      <c r="IK158" s="48">
        <f t="shared" si="233"/>
        <v>0</v>
      </c>
      <c r="IL158" s="48">
        <f t="shared" si="233"/>
        <v>0</v>
      </c>
      <c r="IM158" s="48">
        <f t="shared" si="233"/>
        <v>0</v>
      </c>
      <c r="IN158" s="48">
        <f t="shared" si="234"/>
        <v>0</v>
      </c>
      <c r="IO158" s="48">
        <f t="shared" si="234"/>
        <v>0</v>
      </c>
      <c r="IP158" s="48">
        <f t="shared" si="234"/>
        <v>0</v>
      </c>
      <c r="IQ158" s="48">
        <f t="shared" si="234"/>
        <v>0</v>
      </c>
      <c r="IR158" s="48">
        <f t="shared" si="234"/>
        <v>0</v>
      </c>
      <c r="IS158" s="48">
        <f t="shared" si="234"/>
        <v>0</v>
      </c>
      <c r="IT158" s="48">
        <f t="shared" si="234"/>
        <v>0</v>
      </c>
      <c r="IU158" s="48">
        <f t="shared" si="234"/>
        <v>0</v>
      </c>
      <c r="IV158" s="48">
        <f t="shared" si="234"/>
        <v>0</v>
      </c>
      <c r="IW158" s="48">
        <f t="shared" si="234"/>
        <v>1</v>
      </c>
      <c r="IX158" s="48">
        <f t="shared" si="234"/>
        <v>0</v>
      </c>
      <c r="IY158" s="48">
        <f t="shared" si="234"/>
        <v>0</v>
      </c>
    </row>
    <row r="159" spans="1:377" s="302" customFormat="1" ht="30" customHeight="1" x14ac:dyDescent="0.55000000000000004">
      <c r="A159" s="291"/>
      <c r="B159" s="292"/>
      <c r="C159" s="292" t="s">
        <v>50</v>
      </c>
      <c r="D159" s="417"/>
      <c r="E159" s="293"/>
      <c r="F159" s="294"/>
      <c r="G159" s="293"/>
      <c r="H159" s="293"/>
      <c r="I159" s="293"/>
      <c r="J159" s="293"/>
      <c r="K159" s="293"/>
      <c r="L159" s="293"/>
      <c r="M159" s="293"/>
      <c r="N159" s="293"/>
      <c r="O159" s="293"/>
      <c r="P159" s="293"/>
      <c r="Q159" s="293"/>
      <c r="R159" s="293"/>
      <c r="S159" s="293"/>
      <c r="T159" s="293"/>
      <c r="U159" s="293"/>
      <c r="V159" s="293"/>
      <c r="W159" s="293"/>
      <c r="X159" s="293"/>
      <c r="Y159" s="293"/>
      <c r="Z159" s="293"/>
      <c r="AA159" s="593"/>
      <c r="AB159" s="588"/>
      <c r="AC159" s="588"/>
      <c r="AD159" s="588"/>
      <c r="AE159" s="588"/>
      <c r="AF159" s="588"/>
      <c r="AG159" s="588"/>
      <c r="AH159" s="588"/>
      <c r="AI159" s="297"/>
      <c r="AJ159" s="297"/>
      <c r="AK159" s="297"/>
      <c r="AL159" s="297"/>
      <c r="AM159" s="297"/>
      <c r="AN159" s="297"/>
      <c r="AO159" s="297"/>
      <c r="AP159" s="297"/>
      <c r="AQ159" s="297"/>
      <c r="AR159" s="297"/>
      <c r="AS159" s="297"/>
      <c r="AT159" s="297"/>
      <c r="AU159" s="297"/>
      <c r="AV159" s="297"/>
      <c r="AW159" s="297"/>
      <c r="AX159" s="297"/>
      <c r="AY159" s="297"/>
      <c r="AZ159" s="297"/>
      <c r="BA159" s="297"/>
      <c r="BB159" s="297"/>
      <c r="BC159" s="297"/>
      <c r="BD159" s="297"/>
      <c r="BE159" s="297"/>
      <c r="BF159" s="297"/>
      <c r="BG159" s="297"/>
      <c r="BH159" s="297"/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8"/>
      <c r="BZ159" s="299"/>
      <c r="CA159" s="299"/>
      <c r="CB159" s="299"/>
      <c r="CC159" s="299"/>
      <c r="CD159" s="299"/>
      <c r="CE159" s="299"/>
      <c r="CF159" s="299"/>
      <c r="CG159" s="299"/>
      <c r="CH159" s="299"/>
      <c r="CI159" s="299"/>
      <c r="CJ159" s="299"/>
      <c r="CK159" s="299"/>
      <c r="CL159" s="299"/>
      <c r="CM159" s="299"/>
      <c r="CN159" s="299"/>
      <c r="CO159" s="299"/>
      <c r="CP159" s="299"/>
      <c r="CQ159" s="299"/>
      <c r="CR159" s="299"/>
      <c r="CS159" s="299"/>
      <c r="CT159" s="299"/>
      <c r="CU159" s="299"/>
      <c r="CV159" s="299"/>
      <c r="CW159" s="299"/>
      <c r="CX159" s="299"/>
      <c r="CY159" s="300"/>
      <c r="CZ159" s="299"/>
      <c r="DA159" s="299"/>
      <c r="DB159" s="299"/>
      <c r="DC159" s="299"/>
      <c r="DD159" s="299"/>
      <c r="DE159" s="299"/>
      <c r="DF159" s="299"/>
      <c r="DG159" s="299"/>
      <c r="DH159" s="299"/>
      <c r="DI159" s="299"/>
      <c r="DJ159" s="299"/>
      <c r="DK159" s="299"/>
      <c r="DL159" s="299"/>
      <c r="DM159" s="299"/>
      <c r="DN159" s="299"/>
      <c r="DO159" s="299"/>
      <c r="DP159" s="300"/>
      <c r="DQ159" s="299"/>
      <c r="DR159" s="299"/>
      <c r="DS159" s="299"/>
      <c r="DT159" s="299"/>
      <c r="DU159" s="299"/>
      <c r="DV159" s="299"/>
      <c r="DW159" s="299"/>
      <c r="DX159" s="299"/>
      <c r="DY159" s="299"/>
      <c r="DZ159" s="299"/>
      <c r="EA159" s="299"/>
      <c r="EB159" s="299"/>
      <c r="EC159" s="299"/>
      <c r="ED159" s="299"/>
      <c r="EE159" s="299"/>
      <c r="EF159" s="299"/>
      <c r="EG159" s="299"/>
      <c r="EH159" s="299"/>
      <c r="EI159" s="299"/>
      <c r="EJ159" s="299"/>
      <c r="EK159" s="299"/>
      <c r="EL159" s="299"/>
      <c r="EM159" s="299"/>
      <c r="EN159" s="299"/>
      <c r="EO159" s="300"/>
      <c r="EP159" s="299"/>
      <c r="EQ159" s="299"/>
      <c r="ER159" s="299"/>
      <c r="ES159" s="299"/>
      <c r="ET159" s="299"/>
      <c r="EU159" s="299"/>
      <c r="EV159" s="299"/>
      <c r="FB159" s="303"/>
      <c r="FC159" s="305"/>
      <c r="FD159" s="305"/>
      <c r="FE159" s="305"/>
      <c r="FF159" s="305"/>
      <c r="FG159" s="305"/>
      <c r="FH159" s="305"/>
      <c r="FI159" s="305"/>
      <c r="FJ159" s="305"/>
      <c r="FK159" s="305"/>
      <c r="FL159" s="305"/>
      <c r="FM159" s="305"/>
      <c r="FN159" s="305"/>
      <c r="FO159" s="305"/>
      <c r="FP159" s="305"/>
      <c r="FQ159" s="304"/>
      <c r="FR159" s="304"/>
      <c r="FS159" s="306"/>
      <c r="FT159" s="575"/>
      <c r="FV159" s="48">
        <f t="shared" si="237"/>
        <v>0</v>
      </c>
      <c r="FW159" s="48">
        <f t="shared" si="237"/>
        <v>0</v>
      </c>
      <c r="FX159" s="48">
        <f t="shared" si="237"/>
        <v>0</v>
      </c>
      <c r="FY159" s="48">
        <f t="shared" si="237"/>
        <v>0</v>
      </c>
      <c r="FZ159" s="48">
        <f t="shared" si="237"/>
        <v>0</v>
      </c>
      <c r="GA159" s="48">
        <f t="shared" si="237"/>
        <v>0</v>
      </c>
      <c r="GB159" s="48">
        <f t="shared" si="237"/>
        <v>0</v>
      </c>
      <c r="GC159" s="48">
        <f t="shared" si="237"/>
        <v>0</v>
      </c>
      <c r="GD159" s="48">
        <f t="shared" si="237"/>
        <v>0</v>
      </c>
      <c r="GE159" s="48">
        <f t="shared" si="237"/>
        <v>0</v>
      </c>
      <c r="GF159" s="48">
        <f t="shared" si="235"/>
        <v>0</v>
      </c>
      <c r="GG159" s="48">
        <f t="shared" si="235"/>
        <v>0</v>
      </c>
      <c r="GH159" s="48">
        <f t="shared" si="235"/>
        <v>0</v>
      </c>
      <c r="GI159" s="48">
        <f t="shared" si="235"/>
        <v>0</v>
      </c>
      <c r="GJ159" s="48">
        <f t="shared" si="235"/>
        <v>0</v>
      </c>
      <c r="GK159" s="48">
        <f t="shared" si="235"/>
        <v>0</v>
      </c>
      <c r="GL159" s="48">
        <f t="shared" si="235"/>
        <v>0</v>
      </c>
      <c r="GM159" s="48">
        <f t="shared" si="235"/>
        <v>0</v>
      </c>
      <c r="GN159" s="48">
        <f t="shared" si="235"/>
        <v>0</v>
      </c>
      <c r="GO159" s="48">
        <f t="shared" si="235"/>
        <v>0</v>
      </c>
      <c r="GP159" s="48">
        <f t="shared" si="235"/>
        <v>0</v>
      </c>
      <c r="GQ159" s="48">
        <f t="shared" si="235"/>
        <v>0</v>
      </c>
      <c r="GR159" s="48">
        <f t="shared" si="235"/>
        <v>0</v>
      </c>
      <c r="GS159" s="48">
        <f t="shared" si="235"/>
        <v>0</v>
      </c>
      <c r="GT159" s="48">
        <f t="shared" si="235"/>
        <v>0</v>
      </c>
      <c r="GU159" s="48">
        <f t="shared" si="235"/>
        <v>0</v>
      </c>
      <c r="GV159" s="48">
        <f t="shared" si="238"/>
        <v>0</v>
      </c>
      <c r="GW159" s="48">
        <f t="shared" si="238"/>
        <v>0</v>
      </c>
      <c r="GX159" s="48">
        <f t="shared" si="238"/>
        <v>0</v>
      </c>
      <c r="GY159" s="48">
        <f t="shared" si="238"/>
        <v>0</v>
      </c>
      <c r="GZ159" s="48">
        <f t="shared" si="239"/>
        <v>0</v>
      </c>
      <c r="HA159" s="48">
        <f t="shared" si="239"/>
        <v>0</v>
      </c>
      <c r="HB159" s="48">
        <f t="shared" si="239"/>
        <v>0</v>
      </c>
      <c r="HC159" s="48">
        <f t="shared" si="239"/>
        <v>0</v>
      </c>
      <c r="HD159" s="48">
        <f t="shared" si="239"/>
        <v>0</v>
      </c>
      <c r="HE159" s="48">
        <f t="shared" si="239"/>
        <v>0</v>
      </c>
      <c r="HF159" s="48">
        <f t="shared" si="239"/>
        <v>0</v>
      </c>
      <c r="HG159" s="48">
        <f t="shared" si="239"/>
        <v>0</v>
      </c>
      <c r="HH159" s="48">
        <f t="shared" si="239"/>
        <v>0</v>
      </c>
      <c r="HI159" s="48">
        <f t="shared" si="239"/>
        <v>0</v>
      </c>
      <c r="HJ159" s="48">
        <f t="shared" si="236"/>
        <v>0</v>
      </c>
      <c r="HK159" s="48">
        <f t="shared" si="236"/>
        <v>0</v>
      </c>
      <c r="HL159" s="48">
        <f t="shared" si="236"/>
        <v>0</v>
      </c>
      <c r="HM159" s="48">
        <f t="shared" si="236"/>
        <v>0</v>
      </c>
      <c r="HN159" s="48">
        <f t="shared" si="236"/>
        <v>0</v>
      </c>
      <c r="HO159" s="48">
        <f t="shared" si="236"/>
        <v>0</v>
      </c>
      <c r="HP159" s="48">
        <f t="shared" si="236"/>
        <v>0</v>
      </c>
      <c r="HQ159" s="48">
        <f t="shared" si="236"/>
        <v>0</v>
      </c>
      <c r="HR159" s="48">
        <f t="shared" si="236"/>
        <v>0</v>
      </c>
      <c r="HS159" s="48">
        <f t="shared" si="236"/>
        <v>0</v>
      </c>
      <c r="HT159" s="48">
        <f t="shared" si="232"/>
        <v>0</v>
      </c>
      <c r="HU159" s="48">
        <f t="shared" si="232"/>
        <v>0</v>
      </c>
      <c r="HV159" s="48">
        <f t="shared" si="232"/>
        <v>0</v>
      </c>
      <c r="HW159" s="48">
        <f t="shared" si="232"/>
        <v>0</v>
      </c>
      <c r="HX159" s="48">
        <f t="shared" si="232"/>
        <v>0</v>
      </c>
      <c r="HY159" s="48">
        <f t="shared" si="232"/>
        <v>0</v>
      </c>
      <c r="HZ159" s="48">
        <f t="shared" si="232"/>
        <v>0</v>
      </c>
      <c r="IA159" s="48">
        <f t="shared" si="232"/>
        <v>0</v>
      </c>
      <c r="IB159" s="48">
        <f t="shared" si="232"/>
        <v>0</v>
      </c>
      <c r="IC159" s="48">
        <f t="shared" si="232"/>
        <v>0</v>
      </c>
      <c r="ID159" s="48">
        <f t="shared" si="233"/>
        <v>0</v>
      </c>
      <c r="IE159" s="48">
        <f t="shared" si="233"/>
        <v>0</v>
      </c>
      <c r="IF159" s="48">
        <f t="shared" si="233"/>
        <v>0</v>
      </c>
      <c r="IG159" s="48">
        <f t="shared" si="233"/>
        <v>0</v>
      </c>
      <c r="IH159" s="48">
        <f t="shared" si="233"/>
        <v>0</v>
      </c>
      <c r="II159" s="48">
        <f t="shared" si="233"/>
        <v>0</v>
      </c>
      <c r="IJ159" s="48">
        <f t="shared" si="233"/>
        <v>0</v>
      </c>
      <c r="IK159" s="48">
        <f t="shared" si="233"/>
        <v>0</v>
      </c>
      <c r="IL159" s="48">
        <f t="shared" si="233"/>
        <v>0</v>
      </c>
      <c r="IM159" s="48">
        <f t="shared" si="233"/>
        <v>0</v>
      </c>
      <c r="IN159" s="48">
        <f t="shared" si="234"/>
        <v>0</v>
      </c>
      <c r="IO159" s="48">
        <f t="shared" si="234"/>
        <v>0</v>
      </c>
      <c r="IP159" s="48">
        <f t="shared" si="234"/>
        <v>0</v>
      </c>
      <c r="IQ159" s="48">
        <f t="shared" si="234"/>
        <v>0</v>
      </c>
      <c r="IR159" s="48">
        <f t="shared" si="234"/>
        <v>0</v>
      </c>
      <c r="IS159" s="48">
        <f t="shared" si="234"/>
        <v>0</v>
      </c>
      <c r="IT159" s="48">
        <f t="shared" si="234"/>
        <v>0</v>
      </c>
      <c r="IU159" s="48">
        <f t="shared" si="234"/>
        <v>0</v>
      </c>
      <c r="IV159" s="48">
        <f t="shared" si="234"/>
        <v>0</v>
      </c>
      <c r="IW159" s="48">
        <f t="shared" si="234"/>
        <v>0</v>
      </c>
      <c r="IX159" s="48">
        <f t="shared" si="234"/>
        <v>0</v>
      </c>
      <c r="IY159" s="48">
        <f t="shared" si="234"/>
        <v>0</v>
      </c>
    </row>
    <row r="160" spans="1:377" s="302" customFormat="1" ht="22.95" customHeight="1" x14ac:dyDescent="0.55000000000000004">
      <c r="A160" s="291" t="s">
        <v>51</v>
      </c>
      <c r="B160" s="292">
        <v>46182</v>
      </c>
      <c r="C160" s="292" t="s">
        <v>49</v>
      </c>
      <c r="D160" s="417"/>
      <c r="E160" s="573"/>
      <c r="F160" s="574"/>
      <c r="G160" s="293"/>
      <c r="H160" s="293"/>
      <c r="I160" s="293"/>
      <c r="J160" s="293"/>
      <c r="K160" s="293"/>
      <c r="L160" s="293"/>
      <c r="M160" s="293"/>
      <c r="N160" s="293"/>
      <c r="O160" s="293"/>
      <c r="P160" s="293"/>
      <c r="Q160" s="293"/>
      <c r="R160" s="293"/>
      <c r="S160" s="293"/>
      <c r="T160" s="293"/>
      <c r="U160" s="293"/>
      <c r="V160" s="293"/>
      <c r="W160" s="293"/>
      <c r="X160" s="293"/>
      <c r="Y160" s="293"/>
      <c r="Z160" s="293"/>
      <c r="AA160" s="594"/>
      <c r="AB160" s="585"/>
      <c r="AC160" s="585"/>
      <c r="AD160" s="585"/>
      <c r="AE160" s="585"/>
      <c r="AF160" s="585"/>
      <c r="AG160" s="585"/>
      <c r="AH160" s="585"/>
      <c r="AI160" s="297"/>
      <c r="BW160" s="307"/>
      <c r="BX160" s="297"/>
      <c r="BY160" s="298"/>
      <c r="BZ160" s="299"/>
      <c r="CA160" s="299"/>
      <c r="CB160" s="299"/>
      <c r="CC160" s="299"/>
      <c r="CD160" s="299"/>
      <c r="CE160" s="299"/>
      <c r="CF160" s="299"/>
      <c r="CG160" s="299"/>
      <c r="CH160" s="299"/>
      <c r="CI160" s="299"/>
      <c r="CJ160" s="299"/>
      <c r="CK160" s="299"/>
      <c r="CL160" s="299"/>
      <c r="CM160" s="299"/>
      <c r="CN160" s="299"/>
      <c r="CO160" s="299"/>
      <c r="CP160" s="299"/>
      <c r="CQ160" s="299"/>
      <c r="CR160" s="299"/>
      <c r="CS160" s="299"/>
      <c r="CT160" s="299"/>
      <c r="CU160" s="299"/>
      <c r="CV160" s="299"/>
      <c r="CW160" s="299"/>
      <c r="CX160" s="299"/>
      <c r="CY160" s="300"/>
      <c r="CZ160" s="299"/>
      <c r="DA160" s="299"/>
      <c r="DB160" s="299"/>
      <c r="DC160" s="299"/>
      <c r="DD160" s="299"/>
      <c r="DE160" s="299"/>
      <c r="DF160" s="299"/>
      <c r="DG160" s="299"/>
      <c r="DH160" s="299"/>
      <c r="DI160" s="299"/>
      <c r="DJ160" s="299"/>
      <c r="DK160" s="299"/>
      <c r="DL160" s="299"/>
      <c r="DM160" s="299"/>
      <c r="DN160" s="299"/>
      <c r="DO160" s="299"/>
      <c r="DP160" s="300"/>
      <c r="DQ160" s="299"/>
      <c r="DR160" s="299"/>
      <c r="DS160" s="299"/>
      <c r="DT160" s="299"/>
      <c r="DU160" s="299"/>
      <c r="DV160" s="299"/>
      <c r="DW160" s="299"/>
      <c r="DX160" s="299"/>
      <c r="DY160" s="299"/>
      <c r="DZ160" s="299"/>
      <c r="EA160" s="299"/>
      <c r="EB160" s="299"/>
      <c r="EC160" s="299"/>
      <c r="ED160" s="299"/>
      <c r="EE160" s="299"/>
      <c r="EF160" s="299"/>
      <c r="EG160" s="299"/>
      <c r="EH160" s="299"/>
      <c r="EI160" s="299"/>
      <c r="EJ160" s="299"/>
      <c r="EK160" s="299"/>
      <c r="EL160" s="299"/>
      <c r="EM160" s="299"/>
      <c r="EN160" s="299"/>
      <c r="EO160" s="300"/>
      <c r="EP160" s="299"/>
      <c r="EQ160" s="299"/>
      <c r="ER160" s="299"/>
      <c r="ES160" s="299"/>
      <c r="ET160" s="299"/>
      <c r="EU160" s="299"/>
      <c r="EV160" s="299"/>
      <c r="FB160" s="303"/>
      <c r="FC160" s="305"/>
      <c r="FD160" s="305"/>
      <c r="FE160" s="305"/>
      <c r="FF160" s="305"/>
      <c r="FG160" s="305"/>
      <c r="FH160" s="305"/>
      <c r="FI160" s="305"/>
      <c r="FJ160" s="305"/>
      <c r="FK160" s="305"/>
      <c r="FL160" s="305"/>
      <c r="FM160" s="305"/>
      <c r="FN160" s="305"/>
      <c r="FO160" s="305"/>
      <c r="FP160" s="305"/>
      <c r="FQ160" s="304"/>
      <c r="FR160" s="304"/>
      <c r="FS160" s="306"/>
      <c r="FT160" s="575"/>
      <c r="FV160" s="48">
        <f t="shared" si="237"/>
        <v>0</v>
      </c>
      <c r="FW160" s="48">
        <f t="shared" si="237"/>
        <v>0</v>
      </c>
      <c r="FX160" s="48">
        <f t="shared" si="237"/>
        <v>0</v>
      </c>
      <c r="FY160" s="48">
        <f t="shared" si="237"/>
        <v>0</v>
      </c>
      <c r="FZ160" s="48">
        <f t="shared" si="237"/>
        <v>0</v>
      </c>
      <c r="GA160" s="48">
        <f t="shared" si="237"/>
        <v>0</v>
      </c>
      <c r="GB160" s="48">
        <f t="shared" si="237"/>
        <v>0</v>
      </c>
      <c r="GC160" s="48">
        <f t="shared" si="237"/>
        <v>0</v>
      </c>
      <c r="GD160" s="48">
        <f t="shared" si="237"/>
        <v>0</v>
      </c>
      <c r="GE160" s="48">
        <f t="shared" si="237"/>
        <v>0</v>
      </c>
      <c r="GF160" s="48">
        <f t="shared" si="235"/>
        <v>0</v>
      </c>
      <c r="GG160" s="48">
        <f t="shared" si="235"/>
        <v>0</v>
      </c>
      <c r="GH160" s="48">
        <f t="shared" si="235"/>
        <v>0</v>
      </c>
      <c r="GI160" s="48">
        <f t="shared" si="235"/>
        <v>0</v>
      </c>
      <c r="GJ160" s="48">
        <f t="shared" si="235"/>
        <v>0</v>
      </c>
      <c r="GK160" s="48">
        <f t="shared" si="235"/>
        <v>0</v>
      </c>
      <c r="GL160" s="48">
        <f t="shared" si="235"/>
        <v>0</v>
      </c>
      <c r="GM160" s="48">
        <f t="shared" si="235"/>
        <v>0</v>
      </c>
      <c r="GN160" s="48">
        <f t="shared" si="235"/>
        <v>0</v>
      </c>
      <c r="GO160" s="48">
        <f t="shared" si="235"/>
        <v>0</v>
      </c>
      <c r="GP160" s="48">
        <f t="shared" si="235"/>
        <v>0</v>
      </c>
      <c r="GQ160" s="48">
        <f t="shared" si="235"/>
        <v>0</v>
      </c>
      <c r="GR160" s="48">
        <f t="shared" si="235"/>
        <v>0</v>
      </c>
      <c r="GS160" s="48">
        <f t="shared" si="235"/>
        <v>0</v>
      </c>
      <c r="GT160" s="48">
        <f t="shared" si="235"/>
        <v>0</v>
      </c>
      <c r="GU160" s="48">
        <f t="shared" si="235"/>
        <v>0</v>
      </c>
      <c r="GV160" s="48">
        <f t="shared" si="238"/>
        <v>0</v>
      </c>
      <c r="GW160" s="48">
        <f t="shared" si="238"/>
        <v>0</v>
      </c>
      <c r="GX160" s="48">
        <f t="shared" si="238"/>
        <v>0</v>
      </c>
      <c r="GY160" s="48">
        <f t="shared" si="238"/>
        <v>0</v>
      </c>
      <c r="GZ160" s="48">
        <f t="shared" si="239"/>
        <v>0</v>
      </c>
      <c r="HA160" s="48">
        <f t="shared" si="239"/>
        <v>0</v>
      </c>
      <c r="HB160" s="48">
        <f t="shared" si="239"/>
        <v>0</v>
      </c>
      <c r="HC160" s="48">
        <f t="shared" si="239"/>
        <v>0</v>
      </c>
      <c r="HD160" s="48">
        <f t="shared" si="239"/>
        <v>0</v>
      </c>
      <c r="HE160" s="48">
        <f t="shared" si="239"/>
        <v>0</v>
      </c>
      <c r="HF160" s="48">
        <f t="shared" si="239"/>
        <v>0</v>
      </c>
      <c r="HG160" s="48">
        <f t="shared" si="239"/>
        <v>0</v>
      </c>
      <c r="HH160" s="48">
        <f t="shared" si="239"/>
        <v>0</v>
      </c>
      <c r="HI160" s="48">
        <f t="shared" si="239"/>
        <v>0</v>
      </c>
      <c r="HJ160" s="48">
        <f t="shared" si="236"/>
        <v>0</v>
      </c>
      <c r="HK160" s="48">
        <f t="shared" si="236"/>
        <v>0</v>
      </c>
      <c r="HL160" s="48">
        <f t="shared" si="236"/>
        <v>0</v>
      </c>
      <c r="HM160" s="48">
        <f t="shared" si="236"/>
        <v>0</v>
      </c>
      <c r="HN160" s="48">
        <f t="shared" si="236"/>
        <v>0</v>
      </c>
      <c r="HO160" s="48">
        <f t="shared" si="236"/>
        <v>0</v>
      </c>
      <c r="HP160" s="48">
        <f t="shared" si="236"/>
        <v>0</v>
      </c>
      <c r="HQ160" s="48">
        <f t="shared" si="236"/>
        <v>0</v>
      </c>
      <c r="HR160" s="48">
        <f t="shared" si="236"/>
        <v>0</v>
      </c>
      <c r="HS160" s="48">
        <f t="shared" si="236"/>
        <v>0</v>
      </c>
      <c r="HT160" s="48">
        <f t="shared" si="232"/>
        <v>0</v>
      </c>
      <c r="HU160" s="48">
        <f t="shared" ref="HT160:IC185" si="240">COUNTIF($E160:$FS160,HU$4)</f>
        <v>0</v>
      </c>
      <c r="HV160" s="48">
        <f t="shared" si="240"/>
        <v>0</v>
      </c>
      <c r="HW160" s="48">
        <f t="shared" si="240"/>
        <v>0</v>
      </c>
      <c r="HX160" s="48">
        <f t="shared" si="240"/>
        <v>0</v>
      </c>
      <c r="HY160" s="48">
        <f t="shared" si="240"/>
        <v>0</v>
      </c>
      <c r="HZ160" s="48">
        <f t="shared" si="240"/>
        <v>0</v>
      </c>
      <c r="IA160" s="48">
        <f t="shared" si="240"/>
        <v>0</v>
      </c>
      <c r="IB160" s="48">
        <f t="shared" si="240"/>
        <v>0</v>
      </c>
      <c r="IC160" s="48">
        <f t="shared" si="240"/>
        <v>0</v>
      </c>
      <c r="ID160" s="48">
        <f t="shared" si="233"/>
        <v>0</v>
      </c>
      <c r="IE160" s="48">
        <f t="shared" si="233"/>
        <v>0</v>
      </c>
      <c r="IF160" s="48">
        <f t="shared" si="233"/>
        <v>0</v>
      </c>
      <c r="IG160" s="48">
        <f t="shared" si="233"/>
        <v>0</v>
      </c>
      <c r="IH160" s="48">
        <f t="shared" si="233"/>
        <v>0</v>
      </c>
      <c r="II160" s="48">
        <f t="shared" si="233"/>
        <v>0</v>
      </c>
      <c r="IJ160" s="48">
        <f t="shared" si="233"/>
        <v>0</v>
      </c>
      <c r="IK160" s="48">
        <f t="shared" si="233"/>
        <v>0</v>
      </c>
      <c r="IL160" s="48">
        <f t="shared" si="233"/>
        <v>0</v>
      </c>
      <c r="IM160" s="48">
        <f t="shared" si="233"/>
        <v>0</v>
      </c>
      <c r="IN160" s="48">
        <f t="shared" si="234"/>
        <v>0</v>
      </c>
      <c r="IO160" s="48">
        <f t="shared" si="234"/>
        <v>0</v>
      </c>
      <c r="IP160" s="48">
        <f t="shared" si="234"/>
        <v>0</v>
      </c>
      <c r="IQ160" s="48">
        <f t="shared" si="234"/>
        <v>0</v>
      </c>
      <c r="IR160" s="48">
        <f t="shared" si="234"/>
        <v>0</v>
      </c>
      <c r="IS160" s="48">
        <f t="shared" si="234"/>
        <v>0</v>
      </c>
      <c r="IT160" s="48">
        <f t="shared" si="234"/>
        <v>0</v>
      </c>
      <c r="IU160" s="48">
        <f t="shared" si="234"/>
        <v>0</v>
      </c>
      <c r="IV160" s="48">
        <f t="shared" si="234"/>
        <v>0</v>
      </c>
      <c r="IW160" s="48">
        <f t="shared" si="234"/>
        <v>0</v>
      </c>
      <c r="IX160" s="48">
        <f t="shared" si="234"/>
        <v>0</v>
      </c>
      <c r="IY160" s="48">
        <f t="shared" si="234"/>
        <v>0</v>
      </c>
    </row>
    <row r="161" spans="1:377" s="34" customFormat="1" ht="22.95" customHeight="1" x14ac:dyDescent="0.55000000000000004">
      <c r="A161" s="32"/>
      <c r="B161" s="33"/>
      <c r="C161" s="33" t="s">
        <v>50</v>
      </c>
      <c r="D161" s="313"/>
      <c r="E161" s="119"/>
      <c r="F161" s="120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333"/>
      <c r="AA161" s="591"/>
      <c r="AB161" s="215"/>
      <c r="AC161" s="215"/>
      <c r="AD161" s="215"/>
      <c r="AE161" s="215"/>
      <c r="AF161" s="215"/>
      <c r="AG161" s="215"/>
      <c r="AH161" s="215"/>
      <c r="AI161" s="349"/>
      <c r="AJ161" s="572">
        <v>1</v>
      </c>
      <c r="AK161" s="572">
        <v>6</v>
      </c>
      <c r="AL161" s="572">
        <v>7</v>
      </c>
      <c r="AM161" s="572">
        <v>8</v>
      </c>
      <c r="AN161" s="572">
        <v>9</v>
      </c>
      <c r="AO161" s="572">
        <v>10</v>
      </c>
      <c r="AP161" s="572">
        <v>11</v>
      </c>
      <c r="AQ161" s="572">
        <v>12</v>
      </c>
      <c r="AR161" s="572">
        <v>13</v>
      </c>
      <c r="AS161" s="572">
        <v>16</v>
      </c>
      <c r="AT161" s="572">
        <v>17</v>
      </c>
      <c r="AU161" s="572">
        <v>22</v>
      </c>
      <c r="AV161" s="572">
        <v>23</v>
      </c>
      <c r="AW161" s="572">
        <v>24</v>
      </c>
      <c r="AX161" s="572">
        <v>26</v>
      </c>
      <c r="AY161" s="572">
        <v>27</v>
      </c>
      <c r="AZ161" s="572">
        <v>29</v>
      </c>
      <c r="BA161" s="572">
        <v>30</v>
      </c>
      <c r="BB161" s="572">
        <v>34</v>
      </c>
      <c r="BC161" s="572">
        <v>55</v>
      </c>
      <c r="BD161" s="572">
        <v>56</v>
      </c>
      <c r="BE161" s="572">
        <v>57</v>
      </c>
      <c r="BF161" s="572">
        <v>58</v>
      </c>
      <c r="BG161" s="572">
        <v>59</v>
      </c>
      <c r="BH161" s="572">
        <v>60</v>
      </c>
      <c r="BI161" s="572">
        <v>62</v>
      </c>
      <c r="BJ161" s="572">
        <v>63</v>
      </c>
      <c r="BK161" s="572">
        <v>64</v>
      </c>
      <c r="BL161" s="572">
        <v>65</v>
      </c>
      <c r="BM161" s="572">
        <v>66</v>
      </c>
      <c r="BN161" s="572">
        <v>68</v>
      </c>
      <c r="BO161" s="572">
        <v>69</v>
      </c>
      <c r="BP161" s="572">
        <v>70</v>
      </c>
      <c r="BQ161" s="572">
        <v>71</v>
      </c>
      <c r="BR161" s="572">
        <v>72</v>
      </c>
      <c r="BS161" s="572">
        <v>74</v>
      </c>
      <c r="BT161" s="572">
        <v>76</v>
      </c>
      <c r="BU161" s="572">
        <v>77</v>
      </c>
      <c r="BV161" s="572">
        <v>79</v>
      </c>
      <c r="BW161" s="572">
        <v>81</v>
      </c>
      <c r="BX161" s="572"/>
      <c r="BY161" s="367"/>
      <c r="BZ161" s="83"/>
      <c r="CA161" s="83"/>
      <c r="CB161" s="83"/>
      <c r="CC161" s="83"/>
      <c r="CD161" s="83"/>
      <c r="CE161" s="83"/>
      <c r="CF161" s="83"/>
      <c r="CG161" s="83"/>
      <c r="CH161" s="83"/>
      <c r="CI161" s="83"/>
      <c r="CJ161" s="83"/>
      <c r="CK161" s="83"/>
      <c r="CL161" s="83"/>
      <c r="CM161" s="8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364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83"/>
      <c r="DM161" s="83"/>
      <c r="DN161" s="83"/>
      <c r="DO161" s="83"/>
      <c r="DP161" s="364"/>
      <c r="DQ161" s="83"/>
      <c r="DR161" s="83"/>
      <c r="DS161" s="83"/>
      <c r="DT161" s="83"/>
      <c r="DU161" s="83"/>
      <c r="DV161" s="83"/>
      <c r="DW161" s="83"/>
      <c r="DX161" s="83"/>
      <c r="DY161" s="83"/>
      <c r="DZ161" s="83"/>
      <c r="EA161" s="83"/>
      <c r="EB161" s="83"/>
      <c r="EC161" s="83"/>
      <c r="ED161" s="83"/>
      <c r="EE161" s="83"/>
      <c r="EF161" s="83"/>
      <c r="EG161" s="83"/>
      <c r="EH161" s="83"/>
      <c r="EI161" s="83"/>
      <c r="EJ161" s="83"/>
      <c r="EK161" s="83"/>
      <c r="EL161" s="83"/>
      <c r="EM161" s="83"/>
      <c r="EN161" s="83"/>
      <c r="EO161" s="364"/>
      <c r="EP161" s="83"/>
      <c r="EQ161" s="83"/>
      <c r="ER161" s="83"/>
      <c r="ES161" s="83"/>
      <c r="ET161" s="83"/>
      <c r="EU161" s="83"/>
      <c r="EV161" s="83"/>
      <c r="FA161" s="321"/>
      <c r="FB161" s="240">
        <v>42</v>
      </c>
      <c r="FC161" s="127">
        <v>35</v>
      </c>
      <c r="FD161" s="127">
        <v>41</v>
      </c>
      <c r="FE161" s="127">
        <v>3</v>
      </c>
      <c r="FF161" s="127">
        <v>5</v>
      </c>
      <c r="FG161" s="127"/>
      <c r="FH161" s="127"/>
      <c r="FI161" s="127"/>
      <c r="FJ161" s="127"/>
      <c r="FK161" s="127"/>
      <c r="FL161" s="127"/>
      <c r="FM161" s="127"/>
      <c r="FN161" s="127"/>
      <c r="FO161" s="127"/>
      <c r="FP161" s="127"/>
      <c r="FQ161" s="252"/>
      <c r="FR161" s="252"/>
      <c r="FS161" s="50"/>
      <c r="FT161" s="415"/>
      <c r="FV161" s="48">
        <f t="shared" si="237"/>
        <v>1</v>
      </c>
      <c r="FW161" s="48">
        <f t="shared" si="237"/>
        <v>0</v>
      </c>
      <c r="FX161" s="48">
        <f t="shared" si="237"/>
        <v>1</v>
      </c>
      <c r="FY161" s="48">
        <f t="shared" si="237"/>
        <v>0</v>
      </c>
      <c r="FZ161" s="48">
        <f t="shared" si="237"/>
        <v>1</v>
      </c>
      <c r="GA161" s="48">
        <f t="shared" si="237"/>
        <v>1</v>
      </c>
      <c r="GB161" s="48">
        <f t="shared" si="237"/>
        <v>1</v>
      </c>
      <c r="GC161" s="48">
        <f t="shared" si="237"/>
        <v>1</v>
      </c>
      <c r="GD161" s="48">
        <f t="shared" si="237"/>
        <v>1</v>
      </c>
      <c r="GE161" s="48">
        <f t="shared" si="237"/>
        <v>1</v>
      </c>
      <c r="GF161" s="48">
        <f t="shared" si="235"/>
        <v>1</v>
      </c>
      <c r="GG161" s="48">
        <f t="shared" si="235"/>
        <v>1</v>
      </c>
      <c r="GH161" s="48">
        <f t="shared" si="235"/>
        <v>1</v>
      </c>
      <c r="GI161" s="48">
        <f t="shared" si="235"/>
        <v>0</v>
      </c>
      <c r="GJ161" s="48">
        <f t="shared" si="235"/>
        <v>0</v>
      </c>
      <c r="GK161" s="48">
        <f t="shared" si="235"/>
        <v>1</v>
      </c>
      <c r="GL161" s="48">
        <f t="shared" si="235"/>
        <v>1</v>
      </c>
      <c r="GM161" s="48">
        <f t="shared" si="235"/>
        <v>0</v>
      </c>
      <c r="GN161" s="48">
        <f t="shared" si="235"/>
        <v>0</v>
      </c>
      <c r="GO161" s="48">
        <f t="shared" si="235"/>
        <v>0</v>
      </c>
      <c r="GP161" s="48">
        <f t="shared" si="235"/>
        <v>0</v>
      </c>
      <c r="GQ161" s="48">
        <f t="shared" si="235"/>
        <v>1</v>
      </c>
      <c r="GR161" s="48">
        <f t="shared" si="235"/>
        <v>1</v>
      </c>
      <c r="GS161" s="48">
        <f t="shared" si="235"/>
        <v>1</v>
      </c>
      <c r="GT161" s="48">
        <f t="shared" si="235"/>
        <v>0</v>
      </c>
      <c r="GU161" s="48">
        <f t="shared" si="235"/>
        <v>1</v>
      </c>
      <c r="GV161" s="48">
        <f t="shared" si="238"/>
        <v>1</v>
      </c>
      <c r="GW161" s="48">
        <f t="shared" si="238"/>
        <v>0</v>
      </c>
      <c r="GX161" s="48">
        <f t="shared" si="238"/>
        <v>1</v>
      </c>
      <c r="GY161" s="48">
        <f t="shared" si="238"/>
        <v>1</v>
      </c>
      <c r="GZ161" s="48">
        <f t="shared" si="239"/>
        <v>0</v>
      </c>
      <c r="HA161" s="48">
        <f t="shared" si="239"/>
        <v>0</v>
      </c>
      <c r="HB161" s="48">
        <f t="shared" si="239"/>
        <v>0</v>
      </c>
      <c r="HC161" s="48">
        <f t="shared" si="239"/>
        <v>1</v>
      </c>
      <c r="HD161" s="48">
        <f t="shared" si="239"/>
        <v>1</v>
      </c>
      <c r="HE161" s="48">
        <f t="shared" si="239"/>
        <v>0</v>
      </c>
      <c r="HF161" s="48">
        <f t="shared" si="239"/>
        <v>0</v>
      </c>
      <c r="HG161" s="48">
        <f t="shared" si="239"/>
        <v>0</v>
      </c>
      <c r="HH161" s="48">
        <f t="shared" si="239"/>
        <v>0</v>
      </c>
      <c r="HI161" s="48">
        <f t="shared" si="239"/>
        <v>0</v>
      </c>
      <c r="HJ161" s="48">
        <f t="shared" si="236"/>
        <v>1</v>
      </c>
      <c r="HK161" s="48">
        <f t="shared" si="236"/>
        <v>1</v>
      </c>
      <c r="HL161" s="48">
        <f t="shared" si="236"/>
        <v>0</v>
      </c>
      <c r="HM161" s="48">
        <f t="shared" si="236"/>
        <v>0</v>
      </c>
      <c r="HN161" s="48">
        <f t="shared" si="236"/>
        <v>0</v>
      </c>
      <c r="HO161" s="48">
        <f t="shared" si="236"/>
        <v>0</v>
      </c>
      <c r="HP161" s="48">
        <f t="shared" si="236"/>
        <v>0</v>
      </c>
      <c r="HQ161" s="48">
        <f t="shared" si="236"/>
        <v>0</v>
      </c>
      <c r="HR161" s="48">
        <f t="shared" si="236"/>
        <v>0</v>
      </c>
      <c r="HS161" s="48">
        <f t="shared" si="236"/>
        <v>0</v>
      </c>
      <c r="HT161" s="48">
        <f t="shared" si="240"/>
        <v>0</v>
      </c>
      <c r="HU161" s="48">
        <f t="shared" si="240"/>
        <v>0</v>
      </c>
      <c r="HV161" s="48">
        <f t="shared" si="240"/>
        <v>0</v>
      </c>
      <c r="HW161" s="48">
        <f t="shared" si="240"/>
        <v>0</v>
      </c>
      <c r="HX161" s="48">
        <f t="shared" si="240"/>
        <v>1</v>
      </c>
      <c r="HY161" s="48">
        <f t="shared" si="240"/>
        <v>1</v>
      </c>
      <c r="HZ161" s="48">
        <f t="shared" si="240"/>
        <v>1</v>
      </c>
      <c r="IA161" s="48">
        <f t="shared" si="240"/>
        <v>1</v>
      </c>
      <c r="IB161" s="48">
        <f t="shared" si="240"/>
        <v>1</v>
      </c>
      <c r="IC161" s="48">
        <f t="shared" si="240"/>
        <v>1</v>
      </c>
      <c r="ID161" s="48">
        <f t="shared" si="233"/>
        <v>0</v>
      </c>
      <c r="IE161" s="48">
        <f t="shared" si="233"/>
        <v>1</v>
      </c>
      <c r="IF161" s="48">
        <f t="shared" si="233"/>
        <v>1</v>
      </c>
      <c r="IG161" s="48">
        <f t="shared" si="233"/>
        <v>1</v>
      </c>
      <c r="IH161" s="48">
        <f t="shared" si="233"/>
        <v>1</v>
      </c>
      <c r="II161" s="48">
        <f t="shared" si="233"/>
        <v>1</v>
      </c>
      <c r="IJ161" s="48">
        <f t="shared" si="233"/>
        <v>0</v>
      </c>
      <c r="IK161" s="48">
        <f t="shared" si="233"/>
        <v>1</v>
      </c>
      <c r="IL161" s="48">
        <f t="shared" si="233"/>
        <v>1</v>
      </c>
      <c r="IM161" s="48">
        <f t="shared" si="233"/>
        <v>1</v>
      </c>
      <c r="IN161" s="48">
        <f t="shared" si="234"/>
        <v>1</v>
      </c>
      <c r="IO161" s="48">
        <f t="shared" si="234"/>
        <v>1</v>
      </c>
      <c r="IP161" s="48">
        <f t="shared" si="234"/>
        <v>0</v>
      </c>
      <c r="IQ161" s="48">
        <f t="shared" si="234"/>
        <v>1</v>
      </c>
      <c r="IR161" s="48">
        <f t="shared" si="234"/>
        <v>0</v>
      </c>
      <c r="IS161" s="48">
        <f t="shared" si="234"/>
        <v>1</v>
      </c>
      <c r="IT161" s="48">
        <f t="shared" si="234"/>
        <v>1</v>
      </c>
      <c r="IU161" s="48">
        <f t="shared" si="234"/>
        <v>0</v>
      </c>
      <c r="IV161" s="48">
        <f t="shared" si="234"/>
        <v>1</v>
      </c>
      <c r="IW161" s="48">
        <f t="shared" si="234"/>
        <v>0</v>
      </c>
      <c r="IX161" s="48">
        <f t="shared" si="234"/>
        <v>1</v>
      </c>
      <c r="IY161" s="48">
        <f t="shared" si="234"/>
        <v>0</v>
      </c>
    </row>
    <row r="162" spans="1:377" s="34" customFormat="1" ht="24.6" customHeight="1" x14ac:dyDescent="0.55000000000000004">
      <c r="A162" s="32" t="s">
        <v>52</v>
      </c>
      <c r="B162" s="33">
        <v>46183</v>
      </c>
      <c r="C162" s="33" t="s">
        <v>49</v>
      </c>
      <c r="D162" s="313"/>
      <c r="E162" s="119"/>
      <c r="F162" s="120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333"/>
      <c r="AA162" s="591">
        <v>80</v>
      </c>
      <c r="AB162" s="215">
        <v>3</v>
      </c>
      <c r="AC162" s="215"/>
      <c r="AD162" s="215">
        <v>20</v>
      </c>
      <c r="AE162" s="215">
        <v>15</v>
      </c>
      <c r="AF162" s="215"/>
      <c r="AG162" s="215"/>
      <c r="AH162" s="215">
        <v>61</v>
      </c>
      <c r="AI162" s="349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123"/>
      <c r="BL162" s="123"/>
      <c r="BM162" s="123"/>
      <c r="BN162" s="123"/>
      <c r="BO162" s="123"/>
      <c r="BP162" s="123"/>
      <c r="BQ162" s="123"/>
      <c r="BR162" s="123"/>
      <c r="BS162" s="123"/>
      <c r="BT162" s="123"/>
      <c r="BU162" s="123"/>
      <c r="BV162" s="123"/>
      <c r="BW162" s="123"/>
      <c r="BX162" s="123"/>
      <c r="BY162" s="367"/>
      <c r="BZ162" s="83"/>
      <c r="CA162" s="83"/>
      <c r="CB162" s="83"/>
      <c r="CC162" s="83"/>
      <c r="CD162" s="83"/>
      <c r="CE162" s="83"/>
      <c r="CF162" s="83"/>
      <c r="CG162" s="83"/>
      <c r="CH162" s="83"/>
      <c r="CI162" s="83"/>
      <c r="CJ162" s="83"/>
      <c r="CK162" s="83"/>
      <c r="CL162" s="83"/>
      <c r="CM162" s="83"/>
      <c r="CN162" s="83"/>
      <c r="CO162" s="83"/>
      <c r="CP162" s="83"/>
      <c r="CQ162" s="83"/>
      <c r="CR162" s="83"/>
      <c r="CS162" s="83"/>
      <c r="CT162" s="83"/>
      <c r="CU162" s="83"/>
      <c r="CV162" s="83"/>
      <c r="CW162" s="83"/>
      <c r="CX162" s="83"/>
      <c r="CY162" s="364"/>
      <c r="CZ162" s="83"/>
      <c r="DA162" s="83"/>
      <c r="DB162" s="83"/>
      <c r="DC162" s="83"/>
      <c r="DD162" s="83"/>
      <c r="DE162" s="83"/>
      <c r="DF162" s="83"/>
      <c r="DG162" s="83"/>
      <c r="DH162" s="83"/>
      <c r="DI162" s="83"/>
      <c r="DJ162" s="83"/>
      <c r="DK162" s="83"/>
      <c r="DL162" s="83"/>
      <c r="DM162" s="83"/>
      <c r="DN162" s="83"/>
      <c r="DO162" s="83"/>
      <c r="DP162" s="364"/>
      <c r="DQ162" s="83"/>
      <c r="DR162" s="83"/>
      <c r="DS162" s="83"/>
      <c r="DT162" s="83"/>
      <c r="DU162" s="83"/>
      <c r="DV162" s="83"/>
      <c r="DW162" s="83"/>
      <c r="DX162" s="83"/>
      <c r="DY162" s="83"/>
      <c r="DZ162" s="83"/>
      <c r="EA162" s="83"/>
      <c r="EB162" s="83"/>
      <c r="EC162" s="83"/>
      <c r="ED162" s="83"/>
      <c r="EE162" s="83"/>
      <c r="EF162" s="83"/>
      <c r="EG162" s="83"/>
      <c r="EH162" s="83"/>
      <c r="EI162" s="83"/>
      <c r="EJ162" s="83"/>
      <c r="EK162" s="83"/>
      <c r="EL162" s="83"/>
      <c r="EM162" s="83"/>
      <c r="EN162" s="83"/>
      <c r="EO162" s="364"/>
      <c r="EP162" s="83"/>
      <c r="EQ162" s="83"/>
      <c r="ER162" s="83"/>
      <c r="ES162" s="83"/>
      <c r="ET162" s="83"/>
      <c r="EU162" s="83"/>
      <c r="EV162" s="83"/>
      <c r="FA162" s="321"/>
      <c r="FB162" s="240">
        <v>56</v>
      </c>
      <c r="FC162" s="127">
        <v>40</v>
      </c>
      <c r="FD162" s="127">
        <v>33</v>
      </c>
      <c r="FE162" s="127">
        <v>7</v>
      </c>
      <c r="FF162" s="127">
        <v>8</v>
      </c>
      <c r="FG162" s="127">
        <v>23</v>
      </c>
      <c r="FH162" s="127">
        <v>21</v>
      </c>
      <c r="FI162" s="127">
        <v>29</v>
      </c>
      <c r="FJ162" s="127"/>
      <c r="FK162" s="127"/>
      <c r="FL162" s="127">
        <v>13</v>
      </c>
      <c r="FM162" s="127"/>
      <c r="FN162" s="127">
        <v>67</v>
      </c>
      <c r="FO162" s="127">
        <v>72</v>
      </c>
      <c r="FP162" s="127"/>
      <c r="FQ162" s="252"/>
      <c r="FR162" s="252"/>
      <c r="FS162" s="50"/>
      <c r="FT162" s="415"/>
      <c r="FV162" s="48">
        <f t="shared" si="237"/>
        <v>0</v>
      </c>
      <c r="FW162" s="48">
        <f t="shared" si="237"/>
        <v>0</v>
      </c>
      <c r="FX162" s="48">
        <f t="shared" si="237"/>
        <v>1</v>
      </c>
      <c r="FY162" s="48">
        <f t="shared" si="237"/>
        <v>0</v>
      </c>
      <c r="FZ162" s="48">
        <f t="shared" si="237"/>
        <v>0</v>
      </c>
      <c r="GA162" s="48">
        <f t="shared" si="237"/>
        <v>0</v>
      </c>
      <c r="GB162" s="48">
        <f t="shared" si="237"/>
        <v>1</v>
      </c>
      <c r="GC162" s="48">
        <f t="shared" si="237"/>
        <v>1</v>
      </c>
      <c r="GD162" s="48">
        <f t="shared" si="237"/>
        <v>0</v>
      </c>
      <c r="GE162" s="48">
        <f t="shared" si="237"/>
        <v>0</v>
      </c>
      <c r="GF162" s="48">
        <f t="shared" si="235"/>
        <v>0</v>
      </c>
      <c r="GG162" s="48">
        <f t="shared" si="235"/>
        <v>0</v>
      </c>
      <c r="GH162" s="48">
        <f t="shared" si="235"/>
        <v>1</v>
      </c>
      <c r="GI162" s="48">
        <f t="shared" si="235"/>
        <v>0</v>
      </c>
      <c r="GJ162" s="48">
        <f t="shared" si="235"/>
        <v>1</v>
      </c>
      <c r="GK162" s="48">
        <f t="shared" si="235"/>
        <v>0</v>
      </c>
      <c r="GL162" s="48">
        <f t="shared" si="235"/>
        <v>0</v>
      </c>
      <c r="GM162" s="48">
        <f t="shared" si="235"/>
        <v>0</v>
      </c>
      <c r="GN162" s="48">
        <f t="shared" si="235"/>
        <v>0</v>
      </c>
      <c r="GO162" s="48">
        <f t="shared" si="235"/>
        <v>1</v>
      </c>
      <c r="GP162" s="48">
        <f t="shared" si="235"/>
        <v>1</v>
      </c>
      <c r="GQ162" s="48">
        <f t="shared" si="235"/>
        <v>0</v>
      </c>
      <c r="GR162" s="48">
        <f t="shared" si="235"/>
        <v>1</v>
      </c>
      <c r="GS162" s="48">
        <f t="shared" si="235"/>
        <v>0</v>
      </c>
      <c r="GT162" s="48">
        <f t="shared" si="235"/>
        <v>0</v>
      </c>
      <c r="GU162" s="48">
        <f t="shared" si="235"/>
        <v>0</v>
      </c>
      <c r="GV162" s="48">
        <f t="shared" si="238"/>
        <v>0</v>
      </c>
      <c r="GW162" s="48">
        <f t="shared" si="238"/>
        <v>0</v>
      </c>
      <c r="GX162" s="48">
        <f t="shared" si="238"/>
        <v>1</v>
      </c>
      <c r="GY162" s="48">
        <f t="shared" si="238"/>
        <v>0</v>
      </c>
      <c r="GZ162" s="48">
        <f t="shared" si="239"/>
        <v>0</v>
      </c>
      <c r="HA162" s="48">
        <f t="shared" si="239"/>
        <v>0</v>
      </c>
      <c r="HB162" s="48">
        <f t="shared" si="239"/>
        <v>1</v>
      </c>
      <c r="HC162" s="48">
        <f t="shared" si="239"/>
        <v>0</v>
      </c>
      <c r="HD162" s="48">
        <f t="shared" si="239"/>
        <v>0</v>
      </c>
      <c r="HE162" s="48">
        <f t="shared" si="239"/>
        <v>0</v>
      </c>
      <c r="HF162" s="48">
        <f t="shared" si="239"/>
        <v>0</v>
      </c>
      <c r="HG162" s="48">
        <f t="shared" si="239"/>
        <v>0</v>
      </c>
      <c r="HH162" s="48">
        <f t="shared" si="239"/>
        <v>0</v>
      </c>
      <c r="HI162" s="48">
        <f t="shared" si="239"/>
        <v>1</v>
      </c>
      <c r="HJ162" s="48">
        <f t="shared" si="236"/>
        <v>0</v>
      </c>
      <c r="HK162" s="48">
        <f t="shared" si="236"/>
        <v>0</v>
      </c>
      <c r="HL162" s="48">
        <f t="shared" si="236"/>
        <v>0</v>
      </c>
      <c r="HM162" s="48">
        <f t="shared" si="236"/>
        <v>0</v>
      </c>
      <c r="HN162" s="48">
        <f t="shared" si="236"/>
        <v>0</v>
      </c>
      <c r="HO162" s="48">
        <f t="shared" si="236"/>
        <v>0</v>
      </c>
      <c r="HP162" s="48">
        <f t="shared" si="236"/>
        <v>0</v>
      </c>
      <c r="HQ162" s="48">
        <f t="shared" si="236"/>
        <v>0</v>
      </c>
      <c r="HR162" s="48">
        <f t="shared" si="236"/>
        <v>0</v>
      </c>
      <c r="HS162" s="48">
        <f t="shared" si="236"/>
        <v>0</v>
      </c>
      <c r="HT162" s="48">
        <f t="shared" si="240"/>
        <v>0</v>
      </c>
      <c r="HU162" s="48">
        <f t="shared" si="240"/>
        <v>0</v>
      </c>
      <c r="HV162" s="48">
        <f t="shared" si="240"/>
        <v>0</v>
      </c>
      <c r="HW162" s="48">
        <f t="shared" si="240"/>
        <v>0</v>
      </c>
      <c r="HX162" s="48">
        <f t="shared" si="240"/>
        <v>0</v>
      </c>
      <c r="HY162" s="48">
        <f t="shared" si="240"/>
        <v>1</v>
      </c>
      <c r="HZ162" s="48">
        <f t="shared" si="240"/>
        <v>0</v>
      </c>
      <c r="IA162" s="48">
        <f t="shared" si="240"/>
        <v>0</v>
      </c>
      <c r="IB162" s="48">
        <f t="shared" si="240"/>
        <v>0</v>
      </c>
      <c r="IC162" s="48">
        <f t="shared" si="240"/>
        <v>0</v>
      </c>
      <c r="ID162" s="48">
        <f t="shared" si="233"/>
        <v>1</v>
      </c>
      <c r="IE162" s="48">
        <f t="shared" si="233"/>
        <v>0</v>
      </c>
      <c r="IF162" s="48">
        <f t="shared" si="233"/>
        <v>0</v>
      </c>
      <c r="IG162" s="48">
        <f t="shared" si="233"/>
        <v>0</v>
      </c>
      <c r="IH162" s="48">
        <f t="shared" si="233"/>
        <v>0</v>
      </c>
      <c r="II162" s="48">
        <f t="shared" si="233"/>
        <v>0</v>
      </c>
      <c r="IJ162" s="48">
        <f t="shared" si="233"/>
        <v>1</v>
      </c>
      <c r="IK162" s="48">
        <f t="shared" si="233"/>
        <v>0</v>
      </c>
      <c r="IL162" s="48">
        <f t="shared" si="233"/>
        <v>0</v>
      </c>
      <c r="IM162" s="48">
        <f t="shared" si="233"/>
        <v>0</v>
      </c>
      <c r="IN162" s="48">
        <f t="shared" si="234"/>
        <v>0</v>
      </c>
      <c r="IO162" s="48">
        <f t="shared" si="234"/>
        <v>1</v>
      </c>
      <c r="IP162" s="48">
        <f t="shared" si="234"/>
        <v>0</v>
      </c>
      <c r="IQ162" s="48">
        <f t="shared" si="234"/>
        <v>0</v>
      </c>
      <c r="IR162" s="48">
        <f t="shared" si="234"/>
        <v>0</v>
      </c>
      <c r="IS162" s="48">
        <f t="shared" si="234"/>
        <v>0</v>
      </c>
      <c r="IT162" s="48">
        <f t="shared" si="234"/>
        <v>0</v>
      </c>
      <c r="IU162" s="48">
        <f t="shared" si="234"/>
        <v>0</v>
      </c>
      <c r="IV162" s="48">
        <f t="shared" si="234"/>
        <v>0</v>
      </c>
      <c r="IW162" s="48">
        <f t="shared" si="234"/>
        <v>1</v>
      </c>
      <c r="IX162" s="48">
        <f t="shared" si="234"/>
        <v>0</v>
      </c>
      <c r="IY162" s="48">
        <f t="shared" si="234"/>
        <v>0</v>
      </c>
    </row>
    <row r="163" spans="1:377" s="34" customFormat="1" ht="24.6" customHeight="1" x14ac:dyDescent="0.55000000000000004">
      <c r="A163" s="32"/>
      <c r="B163" s="33"/>
      <c r="C163" s="33" t="s">
        <v>50</v>
      </c>
      <c r="D163" s="313"/>
      <c r="E163" s="119"/>
      <c r="F163" s="120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333"/>
      <c r="AA163" s="591"/>
      <c r="AB163" s="215"/>
      <c r="AC163" s="215"/>
      <c r="AD163" s="215"/>
      <c r="AE163" s="215"/>
      <c r="AF163" s="215"/>
      <c r="AG163" s="215"/>
      <c r="AH163" s="215"/>
      <c r="AI163" s="349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123"/>
      <c r="BL163" s="123"/>
      <c r="BM163" s="123"/>
      <c r="BN163" s="123"/>
      <c r="BO163" s="123"/>
      <c r="BP163" s="123"/>
      <c r="BQ163" s="123"/>
      <c r="BR163" s="123"/>
      <c r="BS163" s="123"/>
      <c r="BT163" s="123"/>
      <c r="BU163" s="123"/>
      <c r="BV163" s="123"/>
      <c r="BW163" s="123"/>
      <c r="BX163" s="123"/>
      <c r="BY163" s="367"/>
      <c r="BZ163" s="83"/>
      <c r="CA163" s="83"/>
      <c r="CB163" s="83"/>
      <c r="CC163" s="83"/>
      <c r="CD163" s="83"/>
      <c r="CE163" s="83"/>
      <c r="CF163" s="83"/>
      <c r="CG163" s="83"/>
      <c r="CH163" s="83"/>
      <c r="CI163" s="83"/>
      <c r="CJ163" s="83"/>
      <c r="CK163" s="83"/>
      <c r="CL163" s="83"/>
      <c r="CM163" s="83"/>
      <c r="CN163" s="83"/>
      <c r="CO163" s="83"/>
      <c r="CP163" s="83"/>
      <c r="CQ163" s="83"/>
      <c r="CR163" s="83"/>
      <c r="CS163" s="83"/>
      <c r="CT163" s="83"/>
      <c r="CU163" s="83"/>
      <c r="CV163" s="83"/>
      <c r="CW163" s="83"/>
      <c r="CX163" s="83"/>
      <c r="CY163" s="364"/>
      <c r="CZ163" s="83"/>
      <c r="DA163" s="83"/>
      <c r="DB163" s="83"/>
      <c r="DC163" s="83"/>
      <c r="DD163" s="83"/>
      <c r="DE163" s="83"/>
      <c r="DF163" s="83"/>
      <c r="DG163" s="83"/>
      <c r="DH163" s="83"/>
      <c r="DI163" s="83"/>
      <c r="DJ163" s="83"/>
      <c r="DK163" s="83"/>
      <c r="DL163" s="83"/>
      <c r="DM163" s="83"/>
      <c r="DN163" s="83"/>
      <c r="DO163" s="83"/>
      <c r="DP163" s="364"/>
      <c r="DQ163" s="83"/>
      <c r="DR163" s="83"/>
      <c r="DS163" s="83"/>
      <c r="DT163" s="83"/>
      <c r="DU163" s="83"/>
      <c r="DV163" s="83"/>
      <c r="DW163" s="83"/>
      <c r="DX163" s="83"/>
      <c r="DY163" s="83"/>
      <c r="DZ163" s="83"/>
      <c r="EA163" s="83"/>
      <c r="EB163" s="83"/>
      <c r="EC163" s="83"/>
      <c r="ED163" s="83"/>
      <c r="EE163" s="83"/>
      <c r="EF163" s="83"/>
      <c r="EG163" s="83"/>
      <c r="EH163" s="83"/>
      <c r="EI163" s="83"/>
      <c r="EJ163" s="83"/>
      <c r="EK163" s="83"/>
      <c r="EL163" s="83"/>
      <c r="EM163" s="83"/>
      <c r="EN163" s="83"/>
      <c r="EO163" s="364"/>
      <c r="EP163" s="83"/>
      <c r="EQ163" s="83"/>
      <c r="ER163" s="83"/>
      <c r="ES163" s="83"/>
      <c r="ET163" s="83"/>
      <c r="EU163" s="83"/>
      <c r="EV163" s="83"/>
      <c r="FA163" s="321"/>
      <c r="FB163" s="240">
        <v>56</v>
      </c>
      <c r="FC163" s="127">
        <v>40</v>
      </c>
      <c r="FD163" s="127">
        <v>33</v>
      </c>
      <c r="FE163" s="127">
        <v>7</v>
      </c>
      <c r="FF163" s="127">
        <v>8</v>
      </c>
      <c r="FG163" s="127">
        <v>23</v>
      </c>
      <c r="FH163" s="127">
        <v>21</v>
      </c>
      <c r="FI163" s="127">
        <v>29</v>
      </c>
      <c r="FJ163" s="127"/>
      <c r="FK163" s="127"/>
      <c r="FL163" s="127">
        <v>13</v>
      </c>
      <c r="FM163" s="127"/>
      <c r="FN163" s="127">
        <v>67</v>
      </c>
      <c r="FO163" s="127">
        <v>72</v>
      </c>
      <c r="FP163" s="127"/>
      <c r="FQ163" s="252"/>
      <c r="FR163" s="252"/>
      <c r="FS163" s="50"/>
      <c r="FT163" s="415"/>
      <c r="FV163" s="48">
        <f t="shared" si="237"/>
        <v>0</v>
      </c>
      <c r="FW163" s="48">
        <f t="shared" si="237"/>
        <v>0</v>
      </c>
      <c r="FX163" s="48">
        <f t="shared" si="237"/>
        <v>0</v>
      </c>
      <c r="FY163" s="48">
        <f t="shared" si="237"/>
        <v>0</v>
      </c>
      <c r="FZ163" s="48">
        <f t="shared" si="237"/>
        <v>0</v>
      </c>
      <c r="GA163" s="48">
        <f t="shared" si="237"/>
        <v>0</v>
      </c>
      <c r="GB163" s="48">
        <f t="shared" si="237"/>
        <v>1</v>
      </c>
      <c r="GC163" s="48">
        <f t="shared" si="237"/>
        <v>1</v>
      </c>
      <c r="GD163" s="48">
        <f t="shared" si="237"/>
        <v>0</v>
      </c>
      <c r="GE163" s="48">
        <f t="shared" si="237"/>
        <v>0</v>
      </c>
      <c r="GF163" s="48">
        <f t="shared" si="235"/>
        <v>0</v>
      </c>
      <c r="GG163" s="48">
        <f t="shared" si="235"/>
        <v>0</v>
      </c>
      <c r="GH163" s="48">
        <f t="shared" si="235"/>
        <v>1</v>
      </c>
      <c r="GI163" s="48">
        <f t="shared" si="235"/>
        <v>0</v>
      </c>
      <c r="GJ163" s="48">
        <f t="shared" si="235"/>
        <v>0</v>
      </c>
      <c r="GK163" s="48">
        <f t="shared" si="235"/>
        <v>0</v>
      </c>
      <c r="GL163" s="48">
        <f t="shared" si="235"/>
        <v>0</v>
      </c>
      <c r="GM163" s="48">
        <f t="shared" si="235"/>
        <v>0</v>
      </c>
      <c r="GN163" s="48">
        <f t="shared" si="235"/>
        <v>0</v>
      </c>
      <c r="GO163" s="48">
        <f t="shared" si="235"/>
        <v>0</v>
      </c>
      <c r="GP163" s="48">
        <f t="shared" si="235"/>
        <v>1</v>
      </c>
      <c r="GQ163" s="48">
        <f t="shared" si="235"/>
        <v>0</v>
      </c>
      <c r="GR163" s="48">
        <f t="shared" si="235"/>
        <v>1</v>
      </c>
      <c r="GS163" s="48">
        <f t="shared" si="235"/>
        <v>0</v>
      </c>
      <c r="GT163" s="48">
        <f t="shared" si="235"/>
        <v>0</v>
      </c>
      <c r="GU163" s="48">
        <f t="shared" si="235"/>
        <v>0</v>
      </c>
      <c r="GV163" s="48">
        <f t="shared" si="238"/>
        <v>0</v>
      </c>
      <c r="GW163" s="48">
        <f t="shared" si="238"/>
        <v>0</v>
      </c>
      <c r="GX163" s="48">
        <f t="shared" si="238"/>
        <v>1</v>
      </c>
      <c r="GY163" s="48">
        <f t="shared" si="238"/>
        <v>0</v>
      </c>
      <c r="GZ163" s="48">
        <f t="shared" si="239"/>
        <v>0</v>
      </c>
      <c r="HA163" s="48">
        <f t="shared" si="239"/>
        <v>0</v>
      </c>
      <c r="HB163" s="48">
        <f t="shared" si="239"/>
        <v>1</v>
      </c>
      <c r="HC163" s="48">
        <f t="shared" si="239"/>
        <v>0</v>
      </c>
      <c r="HD163" s="48">
        <f t="shared" si="239"/>
        <v>0</v>
      </c>
      <c r="HE163" s="48">
        <f t="shared" si="239"/>
        <v>0</v>
      </c>
      <c r="HF163" s="48">
        <f t="shared" si="239"/>
        <v>0</v>
      </c>
      <c r="HG163" s="48">
        <f t="shared" si="239"/>
        <v>0</v>
      </c>
      <c r="HH163" s="48">
        <f t="shared" si="239"/>
        <v>0</v>
      </c>
      <c r="HI163" s="48">
        <f t="shared" si="239"/>
        <v>1</v>
      </c>
      <c r="HJ163" s="48">
        <f t="shared" si="236"/>
        <v>0</v>
      </c>
      <c r="HK163" s="48">
        <f t="shared" si="236"/>
        <v>0</v>
      </c>
      <c r="HL163" s="48">
        <f t="shared" si="236"/>
        <v>0</v>
      </c>
      <c r="HM163" s="48">
        <f t="shared" si="236"/>
        <v>0</v>
      </c>
      <c r="HN163" s="48">
        <f t="shared" si="236"/>
        <v>0</v>
      </c>
      <c r="HO163" s="48">
        <f t="shared" si="236"/>
        <v>0</v>
      </c>
      <c r="HP163" s="48">
        <f t="shared" si="236"/>
        <v>0</v>
      </c>
      <c r="HQ163" s="48">
        <f t="shared" si="236"/>
        <v>0</v>
      </c>
      <c r="HR163" s="48">
        <f t="shared" si="236"/>
        <v>0</v>
      </c>
      <c r="HS163" s="48">
        <f t="shared" si="236"/>
        <v>0</v>
      </c>
      <c r="HT163" s="48">
        <f t="shared" si="240"/>
        <v>0</v>
      </c>
      <c r="HU163" s="48">
        <f t="shared" si="240"/>
        <v>0</v>
      </c>
      <c r="HV163" s="48">
        <f t="shared" si="240"/>
        <v>0</v>
      </c>
      <c r="HW163" s="48">
        <f t="shared" si="240"/>
        <v>0</v>
      </c>
      <c r="HX163" s="48">
        <f t="shared" si="240"/>
        <v>0</v>
      </c>
      <c r="HY163" s="48">
        <f t="shared" si="240"/>
        <v>1</v>
      </c>
      <c r="HZ163" s="48">
        <f t="shared" si="240"/>
        <v>0</v>
      </c>
      <c r="IA163" s="48">
        <f t="shared" si="240"/>
        <v>0</v>
      </c>
      <c r="IB163" s="48">
        <f t="shared" si="240"/>
        <v>0</v>
      </c>
      <c r="IC163" s="48">
        <f t="shared" si="240"/>
        <v>0</v>
      </c>
      <c r="ID163" s="48">
        <f t="shared" si="233"/>
        <v>0</v>
      </c>
      <c r="IE163" s="48">
        <f t="shared" si="233"/>
        <v>0</v>
      </c>
      <c r="IF163" s="48">
        <f t="shared" si="233"/>
        <v>0</v>
      </c>
      <c r="IG163" s="48">
        <f t="shared" si="233"/>
        <v>0</v>
      </c>
      <c r="IH163" s="48">
        <f t="shared" si="233"/>
        <v>0</v>
      </c>
      <c r="II163" s="48">
        <f t="shared" si="233"/>
        <v>0</v>
      </c>
      <c r="IJ163" s="48">
        <f t="shared" si="233"/>
        <v>1</v>
      </c>
      <c r="IK163" s="48">
        <f t="shared" si="233"/>
        <v>0</v>
      </c>
      <c r="IL163" s="48">
        <f t="shared" si="233"/>
        <v>0</v>
      </c>
      <c r="IM163" s="48">
        <f t="shared" ref="ID163:IS188" si="241">COUNTIF($E163:$FS163,IM$4)</f>
        <v>0</v>
      </c>
      <c r="IN163" s="48">
        <f t="shared" si="234"/>
        <v>0</v>
      </c>
      <c r="IO163" s="48">
        <f t="shared" si="234"/>
        <v>1</v>
      </c>
      <c r="IP163" s="48">
        <f t="shared" si="234"/>
        <v>0</v>
      </c>
      <c r="IQ163" s="48">
        <f t="shared" si="234"/>
        <v>0</v>
      </c>
      <c r="IR163" s="48">
        <f t="shared" si="234"/>
        <v>0</v>
      </c>
      <c r="IS163" s="48">
        <f t="shared" si="234"/>
        <v>0</v>
      </c>
      <c r="IT163" s="48">
        <f t="shared" si="234"/>
        <v>0</v>
      </c>
      <c r="IU163" s="48">
        <f t="shared" si="234"/>
        <v>0</v>
      </c>
      <c r="IV163" s="48">
        <f t="shared" si="234"/>
        <v>0</v>
      </c>
      <c r="IW163" s="48">
        <f t="shared" si="234"/>
        <v>0</v>
      </c>
      <c r="IX163" s="48">
        <f t="shared" si="234"/>
        <v>0</v>
      </c>
      <c r="IY163" s="48">
        <f t="shared" si="234"/>
        <v>0</v>
      </c>
    </row>
    <row r="164" spans="1:377" s="34" customFormat="1" ht="28.95" customHeight="1" x14ac:dyDescent="0.55000000000000004">
      <c r="A164" s="32" t="s">
        <v>53</v>
      </c>
      <c r="B164" s="33">
        <v>46184</v>
      </c>
      <c r="C164" s="33" t="s">
        <v>49</v>
      </c>
      <c r="D164" s="313"/>
      <c r="E164" s="119"/>
      <c r="F164" s="120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333"/>
      <c r="AA164" s="591">
        <v>78</v>
      </c>
      <c r="AB164" s="215">
        <v>3</v>
      </c>
      <c r="AC164" s="215"/>
      <c r="AD164" s="215">
        <v>20</v>
      </c>
      <c r="AE164" s="215">
        <v>15</v>
      </c>
      <c r="AF164" s="215"/>
      <c r="AG164" s="215"/>
      <c r="AH164" s="215">
        <v>61</v>
      </c>
      <c r="AI164" s="349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123"/>
      <c r="BL164" s="123"/>
      <c r="BM164" s="123"/>
      <c r="BN164" s="123"/>
      <c r="BO164" s="123"/>
      <c r="BP164" s="123"/>
      <c r="BQ164" s="123"/>
      <c r="BR164" s="123"/>
      <c r="BS164" s="123"/>
      <c r="BT164" s="123"/>
      <c r="BU164" s="123"/>
      <c r="BV164" s="123"/>
      <c r="BW164" s="123"/>
      <c r="BX164" s="123"/>
      <c r="BY164" s="367"/>
      <c r="BZ164" s="83"/>
      <c r="CA164" s="83"/>
      <c r="CB164" s="83"/>
      <c r="CC164" s="83"/>
      <c r="CD164" s="83"/>
      <c r="CE164" s="83"/>
      <c r="CF164" s="83"/>
      <c r="CG164" s="83"/>
      <c r="CH164" s="83"/>
      <c r="CI164" s="83"/>
      <c r="CJ164" s="83"/>
      <c r="CK164" s="83"/>
      <c r="CL164" s="83"/>
      <c r="CM164" s="83"/>
      <c r="CN164" s="83"/>
      <c r="CO164" s="83"/>
      <c r="CP164" s="83"/>
      <c r="CQ164" s="83"/>
      <c r="CR164" s="83"/>
      <c r="CS164" s="83"/>
      <c r="CT164" s="83"/>
      <c r="CU164" s="83"/>
      <c r="CV164" s="83"/>
      <c r="CW164" s="83"/>
      <c r="CX164" s="83"/>
      <c r="CY164" s="364"/>
      <c r="CZ164" s="83"/>
      <c r="DA164" s="83"/>
      <c r="DB164" s="83"/>
      <c r="DC164" s="83"/>
      <c r="DD164" s="83"/>
      <c r="DE164" s="83"/>
      <c r="DF164" s="83"/>
      <c r="DG164" s="83"/>
      <c r="DH164" s="83"/>
      <c r="DI164" s="83"/>
      <c r="DJ164" s="83"/>
      <c r="DK164" s="83"/>
      <c r="DL164" s="83"/>
      <c r="DM164" s="83"/>
      <c r="DN164" s="83"/>
      <c r="DO164" s="83"/>
      <c r="DP164" s="364"/>
      <c r="DQ164" s="83"/>
      <c r="DR164" s="83"/>
      <c r="DS164" s="83"/>
      <c r="DT164" s="83"/>
      <c r="DU164" s="83"/>
      <c r="DV164" s="83"/>
      <c r="DW164" s="83"/>
      <c r="DX164" s="83"/>
      <c r="DY164" s="83"/>
      <c r="DZ164" s="83"/>
      <c r="EA164" s="83"/>
      <c r="EB164" s="83"/>
      <c r="EC164" s="83"/>
      <c r="ED164" s="83"/>
      <c r="EE164" s="83"/>
      <c r="EF164" s="83"/>
      <c r="EG164" s="83"/>
      <c r="EH164" s="83"/>
      <c r="EI164" s="83"/>
      <c r="EJ164" s="83"/>
      <c r="EK164" s="83"/>
      <c r="EL164" s="83"/>
      <c r="EM164" s="83"/>
      <c r="EN164" s="83"/>
      <c r="EO164" s="364"/>
      <c r="EP164" s="686">
        <v>64</v>
      </c>
      <c r="EQ164" s="686">
        <v>60</v>
      </c>
      <c r="ER164" s="686">
        <v>57</v>
      </c>
      <c r="ES164" s="686">
        <v>51</v>
      </c>
      <c r="ET164" s="686">
        <v>44</v>
      </c>
      <c r="EU164" s="686">
        <v>74</v>
      </c>
      <c r="EV164" s="685"/>
      <c r="EW164" s="443"/>
      <c r="EX164" s="443"/>
      <c r="EY164" s="443"/>
      <c r="EZ164" s="443"/>
      <c r="FA164" s="321"/>
      <c r="FB164" s="240">
        <v>56</v>
      </c>
      <c r="FC164" s="127">
        <v>40</v>
      </c>
      <c r="FD164" s="127">
        <v>33</v>
      </c>
      <c r="FE164" s="127">
        <v>7</v>
      </c>
      <c r="FF164" s="127">
        <v>8</v>
      </c>
      <c r="FG164" s="127">
        <v>23</v>
      </c>
      <c r="FH164" s="127">
        <v>19</v>
      </c>
      <c r="FI164" s="127">
        <v>29</v>
      </c>
      <c r="FJ164" s="127"/>
      <c r="FK164" s="127"/>
      <c r="FL164" s="127">
        <v>13</v>
      </c>
      <c r="FM164" s="127"/>
      <c r="FN164" s="127">
        <v>67</v>
      </c>
      <c r="FO164" s="127">
        <v>72</v>
      </c>
      <c r="FP164" s="127"/>
      <c r="FQ164" s="252"/>
      <c r="FR164" s="252"/>
      <c r="FS164" s="50"/>
      <c r="FT164" s="415"/>
      <c r="FV164" s="48">
        <f t="shared" si="237"/>
        <v>0</v>
      </c>
      <c r="FW164" s="48">
        <f t="shared" si="237"/>
        <v>0</v>
      </c>
      <c r="FX164" s="48">
        <f t="shared" si="237"/>
        <v>1</v>
      </c>
      <c r="FY164" s="48">
        <f t="shared" si="237"/>
        <v>0</v>
      </c>
      <c r="FZ164" s="48">
        <f t="shared" si="237"/>
        <v>0</v>
      </c>
      <c r="GA164" s="48">
        <f t="shared" si="237"/>
        <v>0</v>
      </c>
      <c r="GB164" s="48">
        <f t="shared" si="237"/>
        <v>1</v>
      </c>
      <c r="GC164" s="48">
        <f t="shared" si="237"/>
        <v>1</v>
      </c>
      <c r="GD164" s="48">
        <f t="shared" si="237"/>
        <v>0</v>
      </c>
      <c r="GE164" s="48">
        <f t="shared" si="237"/>
        <v>0</v>
      </c>
      <c r="GF164" s="48">
        <f t="shared" si="235"/>
        <v>0</v>
      </c>
      <c r="GG164" s="48">
        <f t="shared" si="235"/>
        <v>0</v>
      </c>
      <c r="GH164" s="48">
        <f t="shared" si="235"/>
        <v>1</v>
      </c>
      <c r="GI164" s="48">
        <f t="shared" si="235"/>
        <v>0</v>
      </c>
      <c r="GJ164" s="48">
        <f t="shared" si="235"/>
        <v>1</v>
      </c>
      <c r="GK164" s="48">
        <f t="shared" si="235"/>
        <v>0</v>
      </c>
      <c r="GL164" s="48">
        <f t="shared" si="235"/>
        <v>0</v>
      </c>
      <c r="GM164" s="48">
        <f t="shared" si="235"/>
        <v>0</v>
      </c>
      <c r="GN164" s="48">
        <f t="shared" si="235"/>
        <v>1</v>
      </c>
      <c r="GO164" s="48">
        <f t="shared" si="235"/>
        <v>1</v>
      </c>
      <c r="GP164" s="48">
        <f t="shared" si="235"/>
        <v>0</v>
      </c>
      <c r="GQ164" s="48">
        <f t="shared" si="235"/>
        <v>0</v>
      </c>
      <c r="GR164" s="48">
        <f t="shared" si="235"/>
        <v>1</v>
      </c>
      <c r="GS164" s="48">
        <f t="shared" si="235"/>
        <v>0</v>
      </c>
      <c r="GT164" s="48">
        <f t="shared" si="235"/>
        <v>0</v>
      </c>
      <c r="GU164" s="48">
        <f t="shared" si="235"/>
        <v>0</v>
      </c>
      <c r="GV164" s="48">
        <f t="shared" si="238"/>
        <v>0</v>
      </c>
      <c r="GW164" s="48">
        <f t="shared" si="238"/>
        <v>0</v>
      </c>
      <c r="GX164" s="48">
        <f t="shared" si="238"/>
        <v>1</v>
      </c>
      <c r="GY164" s="48">
        <f t="shared" si="238"/>
        <v>0</v>
      </c>
      <c r="GZ164" s="48">
        <f t="shared" si="239"/>
        <v>0</v>
      </c>
      <c r="HA164" s="48">
        <f t="shared" si="239"/>
        <v>0</v>
      </c>
      <c r="HB164" s="48">
        <f t="shared" si="239"/>
        <v>1</v>
      </c>
      <c r="HC164" s="48">
        <f t="shared" si="239"/>
        <v>0</v>
      </c>
      <c r="HD164" s="48">
        <f t="shared" si="239"/>
        <v>0</v>
      </c>
      <c r="HE164" s="48">
        <f t="shared" si="239"/>
        <v>0</v>
      </c>
      <c r="HF164" s="48">
        <f t="shared" si="239"/>
        <v>0</v>
      </c>
      <c r="HG164" s="48">
        <f t="shared" si="239"/>
        <v>0</v>
      </c>
      <c r="HH164" s="48">
        <f t="shared" si="239"/>
        <v>0</v>
      </c>
      <c r="HI164" s="48">
        <f t="shared" si="239"/>
        <v>1</v>
      </c>
      <c r="HJ164" s="48">
        <f t="shared" si="236"/>
        <v>0</v>
      </c>
      <c r="HK164" s="48">
        <f t="shared" si="236"/>
        <v>0</v>
      </c>
      <c r="HL164" s="48">
        <f t="shared" si="236"/>
        <v>0</v>
      </c>
      <c r="HM164" s="48">
        <f t="shared" si="236"/>
        <v>1</v>
      </c>
      <c r="HN164" s="48">
        <f t="shared" si="236"/>
        <v>0</v>
      </c>
      <c r="HO164" s="48">
        <f t="shared" si="236"/>
        <v>0</v>
      </c>
      <c r="HP164" s="48">
        <f t="shared" si="236"/>
        <v>0</v>
      </c>
      <c r="HQ164" s="48">
        <f t="shared" si="236"/>
        <v>0</v>
      </c>
      <c r="HR164" s="48">
        <f t="shared" si="236"/>
        <v>0</v>
      </c>
      <c r="HS164" s="48">
        <f t="shared" si="236"/>
        <v>0</v>
      </c>
      <c r="HT164" s="48">
        <f t="shared" si="240"/>
        <v>1</v>
      </c>
      <c r="HU164" s="48">
        <f t="shared" si="240"/>
        <v>0</v>
      </c>
      <c r="HV164" s="48">
        <f t="shared" si="240"/>
        <v>0</v>
      </c>
      <c r="HW164" s="48">
        <f t="shared" si="240"/>
        <v>0</v>
      </c>
      <c r="HX164" s="48">
        <f t="shared" si="240"/>
        <v>0</v>
      </c>
      <c r="HY164" s="48">
        <f t="shared" si="240"/>
        <v>1</v>
      </c>
      <c r="HZ164" s="48">
        <f t="shared" si="240"/>
        <v>1</v>
      </c>
      <c r="IA164" s="48">
        <f t="shared" si="240"/>
        <v>0</v>
      </c>
      <c r="IB164" s="48">
        <f t="shared" si="240"/>
        <v>0</v>
      </c>
      <c r="IC164" s="48">
        <f t="shared" si="240"/>
        <v>1</v>
      </c>
      <c r="ID164" s="48">
        <f t="shared" si="241"/>
        <v>1</v>
      </c>
      <c r="IE164" s="48">
        <f t="shared" si="241"/>
        <v>0</v>
      </c>
      <c r="IF164" s="48">
        <f t="shared" si="241"/>
        <v>0</v>
      </c>
      <c r="IG164" s="48">
        <f t="shared" si="241"/>
        <v>1</v>
      </c>
      <c r="IH164" s="48">
        <f t="shared" si="241"/>
        <v>0</v>
      </c>
      <c r="II164" s="48">
        <f t="shared" si="241"/>
        <v>0</v>
      </c>
      <c r="IJ164" s="48">
        <f t="shared" si="241"/>
        <v>1</v>
      </c>
      <c r="IK164" s="48">
        <f t="shared" si="241"/>
        <v>0</v>
      </c>
      <c r="IL164" s="48">
        <f t="shared" si="241"/>
        <v>0</v>
      </c>
      <c r="IM164" s="48">
        <f t="shared" si="241"/>
        <v>0</v>
      </c>
      <c r="IN164" s="48">
        <f t="shared" si="234"/>
        <v>0</v>
      </c>
      <c r="IO164" s="48">
        <f t="shared" si="234"/>
        <v>1</v>
      </c>
      <c r="IP164" s="48">
        <f t="shared" si="234"/>
        <v>0</v>
      </c>
      <c r="IQ164" s="48">
        <f t="shared" si="234"/>
        <v>1</v>
      </c>
      <c r="IR164" s="48">
        <f t="shared" si="234"/>
        <v>0</v>
      </c>
      <c r="IS164" s="48">
        <f t="shared" si="234"/>
        <v>0</v>
      </c>
      <c r="IT164" s="48">
        <f t="shared" si="234"/>
        <v>0</v>
      </c>
      <c r="IU164" s="48">
        <f t="shared" si="234"/>
        <v>1</v>
      </c>
      <c r="IV164" s="48">
        <f t="shared" si="234"/>
        <v>0</v>
      </c>
      <c r="IW164" s="48">
        <f t="shared" si="234"/>
        <v>0</v>
      </c>
      <c r="IX164" s="48">
        <f t="shared" si="234"/>
        <v>0</v>
      </c>
      <c r="IY164" s="48">
        <f t="shared" si="234"/>
        <v>0</v>
      </c>
    </row>
    <row r="165" spans="1:377" s="34" customFormat="1" ht="28.95" customHeight="1" x14ac:dyDescent="0.55000000000000004">
      <c r="A165" s="32"/>
      <c r="B165" s="33"/>
      <c r="C165" s="33" t="s">
        <v>50</v>
      </c>
      <c r="D165" s="313"/>
      <c r="E165" s="119"/>
      <c r="F165" s="120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333"/>
      <c r="AA165" s="591"/>
      <c r="AB165" s="215"/>
      <c r="AC165" s="215"/>
      <c r="AD165" s="215"/>
      <c r="AE165" s="215"/>
      <c r="AF165" s="215"/>
      <c r="AG165" s="215"/>
      <c r="AH165" s="215"/>
      <c r="AI165" s="349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123"/>
      <c r="BL165" s="123"/>
      <c r="BM165" s="123"/>
      <c r="BN165" s="123"/>
      <c r="BO165" s="123"/>
      <c r="BP165" s="123"/>
      <c r="BQ165" s="123"/>
      <c r="BR165" s="123"/>
      <c r="BS165" s="123"/>
      <c r="BT165" s="123"/>
      <c r="BU165" s="123"/>
      <c r="BV165" s="123"/>
      <c r="BW165" s="123"/>
      <c r="BX165" s="123"/>
      <c r="BY165" s="367"/>
      <c r="BZ165" s="444">
        <v>68</v>
      </c>
      <c r="CA165" s="444">
        <v>9</v>
      </c>
      <c r="CB165" s="444">
        <v>81</v>
      </c>
      <c r="CC165" s="444">
        <v>73</v>
      </c>
      <c r="CD165" s="444">
        <v>70</v>
      </c>
      <c r="CE165" s="444">
        <v>37</v>
      </c>
      <c r="CF165" s="444">
        <v>64</v>
      </c>
      <c r="CG165" s="444">
        <v>62</v>
      </c>
      <c r="CH165" s="444">
        <v>58</v>
      </c>
      <c r="CI165" s="444">
        <v>57</v>
      </c>
      <c r="CJ165" s="444">
        <v>55</v>
      </c>
      <c r="CK165" s="444">
        <v>54</v>
      </c>
      <c r="CL165" s="444">
        <v>48</v>
      </c>
      <c r="CM165" s="444">
        <v>47</v>
      </c>
      <c r="CN165" s="444">
        <v>46</v>
      </c>
      <c r="CO165" s="444">
        <v>35</v>
      </c>
      <c r="CP165" s="444">
        <v>65</v>
      </c>
      <c r="CQ165" s="444">
        <v>16</v>
      </c>
      <c r="CR165" s="444">
        <v>17</v>
      </c>
      <c r="CS165" s="444"/>
      <c r="CT165" s="444"/>
      <c r="CU165" s="444"/>
      <c r="CV165" s="444"/>
      <c r="CW165" s="444"/>
      <c r="CX165" s="444"/>
      <c r="CY165" s="364"/>
      <c r="CZ165" s="83"/>
      <c r="DA165" s="83"/>
      <c r="DB165" s="83"/>
      <c r="DC165" s="83"/>
      <c r="DD165" s="83"/>
      <c r="DE165" s="83"/>
      <c r="DF165" s="83"/>
      <c r="DG165" s="83"/>
      <c r="DH165" s="83"/>
      <c r="DI165" s="83"/>
      <c r="DJ165" s="83"/>
      <c r="DK165" s="83"/>
      <c r="DL165" s="83"/>
      <c r="DM165" s="83"/>
      <c r="DN165" s="83"/>
      <c r="DO165" s="83"/>
      <c r="DP165" s="364"/>
      <c r="DQ165" s="83"/>
      <c r="DR165" s="83"/>
      <c r="DS165" s="83"/>
      <c r="DT165" s="83"/>
      <c r="DU165" s="83"/>
      <c r="DV165" s="83"/>
      <c r="DW165" s="83"/>
      <c r="DX165" s="83"/>
      <c r="DY165" s="83"/>
      <c r="DZ165" s="83"/>
      <c r="EA165" s="83"/>
      <c r="EB165" s="83"/>
      <c r="EC165" s="83"/>
      <c r="ED165" s="83"/>
      <c r="EE165" s="83"/>
      <c r="EF165" s="83"/>
      <c r="EG165" s="83"/>
      <c r="EH165" s="83"/>
      <c r="EI165" s="83"/>
      <c r="EJ165" s="83"/>
      <c r="EK165" s="83"/>
      <c r="EL165" s="83"/>
      <c r="EM165" s="83"/>
      <c r="EN165" s="83"/>
      <c r="EO165" s="364"/>
      <c r="EP165" s="83"/>
      <c r="EQ165" s="83"/>
      <c r="ER165" s="83"/>
      <c r="ES165" s="83"/>
      <c r="ET165" s="83"/>
      <c r="EU165" s="83"/>
      <c r="EV165" s="83"/>
      <c r="FA165" s="321"/>
      <c r="FB165" s="240">
        <v>56</v>
      </c>
      <c r="FC165" s="127">
        <v>40</v>
      </c>
      <c r="FD165" s="127">
        <v>33</v>
      </c>
      <c r="FE165" s="127">
        <v>7</v>
      </c>
      <c r="FF165" s="127">
        <v>8</v>
      </c>
      <c r="FG165" s="127">
        <v>23</v>
      </c>
      <c r="FH165" s="127">
        <v>19</v>
      </c>
      <c r="FI165" s="127">
        <v>29</v>
      </c>
      <c r="FJ165" s="127"/>
      <c r="FK165" s="127"/>
      <c r="FL165" s="127">
        <v>13</v>
      </c>
      <c r="FM165" s="127"/>
      <c r="FN165" s="127">
        <v>67</v>
      </c>
      <c r="FO165" s="127">
        <v>72</v>
      </c>
      <c r="FP165" s="127"/>
      <c r="FQ165" s="252"/>
      <c r="FR165" s="252"/>
      <c r="FS165" s="50"/>
      <c r="FT165" s="415"/>
      <c r="FV165" s="48">
        <f t="shared" si="237"/>
        <v>0</v>
      </c>
      <c r="FW165" s="48">
        <f t="shared" si="237"/>
        <v>0</v>
      </c>
      <c r="FX165" s="48">
        <f t="shared" si="237"/>
        <v>0</v>
      </c>
      <c r="FY165" s="48">
        <f t="shared" si="237"/>
        <v>0</v>
      </c>
      <c r="FZ165" s="48">
        <f t="shared" si="237"/>
        <v>0</v>
      </c>
      <c r="GA165" s="48">
        <f t="shared" si="237"/>
        <v>0</v>
      </c>
      <c r="GB165" s="48">
        <f t="shared" si="237"/>
        <v>1</v>
      </c>
      <c r="GC165" s="48">
        <f t="shared" si="237"/>
        <v>1</v>
      </c>
      <c r="GD165" s="48">
        <f t="shared" si="237"/>
        <v>1</v>
      </c>
      <c r="GE165" s="48">
        <f t="shared" si="237"/>
        <v>0</v>
      </c>
      <c r="GF165" s="48">
        <f t="shared" si="235"/>
        <v>0</v>
      </c>
      <c r="GG165" s="48">
        <f t="shared" si="235"/>
        <v>0</v>
      </c>
      <c r="GH165" s="48">
        <f t="shared" si="235"/>
        <v>1</v>
      </c>
      <c r="GI165" s="48">
        <f t="shared" si="235"/>
        <v>0</v>
      </c>
      <c r="GJ165" s="48">
        <f t="shared" si="235"/>
        <v>0</v>
      </c>
      <c r="GK165" s="48">
        <f t="shared" si="235"/>
        <v>1</v>
      </c>
      <c r="GL165" s="48">
        <f t="shared" si="235"/>
        <v>1</v>
      </c>
      <c r="GM165" s="48">
        <f t="shared" si="235"/>
        <v>0</v>
      </c>
      <c r="GN165" s="48">
        <f t="shared" si="235"/>
        <v>1</v>
      </c>
      <c r="GO165" s="48">
        <f t="shared" si="235"/>
        <v>0</v>
      </c>
      <c r="GP165" s="48">
        <f t="shared" si="235"/>
        <v>0</v>
      </c>
      <c r="GQ165" s="48">
        <f t="shared" si="235"/>
        <v>0</v>
      </c>
      <c r="GR165" s="48">
        <f t="shared" si="235"/>
        <v>1</v>
      </c>
      <c r="GS165" s="48">
        <f t="shared" si="235"/>
        <v>0</v>
      </c>
      <c r="GT165" s="48">
        <f t="shared" si="235"/>
        <v>0</v>
      </c>
      <c r="GU165" s="48">
        <f t="shared" si="235"/>
        <v>0</v>
      </c>
      <c r="GV165" s="48">
        <f t="shared" si="238"/>
        <v>0</v>
      </c>
      <c r="GW165" s="48">
        <f t="shared" si="238"/>
        <v>0</v>
      </c>
      <c r="GX165" s="48">
        <f t="shared" si="238"/>
        <v>1</v>
      </c>
      <c r="GY165" s="48">
        <f t="shared" si="238"/>
        <v>0</v>
      </c>
      <c r="GZ165" s="48">
        <f t="shared" si="239"/>
        <v>0</v>
      </c>
      <c r="HA165" s="48">
        <f t="shared" si="239"/>
        <v>0</v>
      </c>
      <c r="HB165" s="48">
        <f t="shared" si="239"/>
        <v>1</v>
      </c>
      <c r="HC165" s="48">
        <f t="shared" si="239"/>
        <v>0</v>
      </c>
      <c r="HD165" s="48">
        <f t="shared" si="239"/>
        <v>1</v>
      </c>
      <c r="HE165" s="48">
        <f t="shared" si="239"/>
        <v>0</v>
      </c>
      <c r="HF165" s="48">
        <f t="shared" si="239"/>
        <v>1</v>
      </c>
      <c r="HG165" s="48">
        <f t="shared" si="239"/>
        <v>0</v>
      </c>
      <c r="HH165" s="48">
        <f t="shared" si="239"/>
        <v>0</v>
      </c>
      <c r="HI165" s="48">
        <f t="shared" si="239"/>
        <v>1</v>
      </c>
      <c r="HJ165" s="48">
        <f t="shared" si="236"/>
        <v>0</v>
      </c>
      <c r="HK165" s="48">
        <f t="shared" si="236"/>
        <v>0</v>
      </c>
      <c r="HL165" s="48">
        <f t="shared" si="236"/>
        <v>0</v>
      </c>
      <c r="HM165" s="48">
        <f t="shared" si="236"/>
        <v>0</v>
      </c>
      <c r="HN165" s="48">
        <f t="shared" si="236"/>
        <v>0</v>
      </c>
      <c r="HO165" s="48">
        <f t="shared" si="236"/>
        <v>1</v>
      </c>
      <c r="HP165" s="48">
        <f t="shared" si="236"/>
        <v>1</v>
      </c>
      <c r="HQ165" s="48">
        <f t="shared" si="236"/>
        <v>1</v>
      </c>
      <c r="HR165" s="48">
        <f t="shared" si="236"/>
        <v>0</v>
      </c>
      <c r="HS165" s="48">
        <f t="shared" si="236"/>
        <v>0</v>
      </c>
      <c r="HT165" s="48">
        <f t="shared" si="240"/>
        <v>0</v>
      </c>
      <c r="HU165" s="48">
        <f t="shared" si="240"/>
        <v>0</v>
      </c>
      <c r="HV165" s="48">
        <f t="shared" si="240"/>
        <v>0</v>
      </c>
      <c r="HW165" s="48">
        <f t="shared" si="240"/>
        <v>1</v>
      </c>
      <c r="HX165" s="48">
        <f t="shared" si="240"/>
        <v>1</v>
      </c>
      <c r="HY165" s="48">
        <f t="shared" si="240"/>
        <v>1</v>
      </c>
      <c r="HZ165" s="48">
        <f t="shared" si="240"/>
        <v>1</v>
      </c>
      <c r="IA165" s="48">
        <f t="shared" si="240"/>
        <v>1</v>
      </c>
      <c r="IB165" s="48">
        <f t="shared" si="240"/>
        <v>0</v>
      </c>
      <c r="IC165" s="48">
        <f t="shared" si="240"/>
        <v>0</v>
      </c>
      <c r="ID165" s="48">
        <f t="shared" si="241"/>
        <v>0</v>
      </c>
      <c r="IE165" s="48">
        <f t="shared" si="241"/>
        <v>1</v>
      </c>
      <c r="IF165" s="48">
        <f t="shared" si="241"/>
        <v>0</v>
      </c>
      <c r="IG165" s="48">
        <f t="shared" si="241"/>
        <v>1</v>
      </c>
      <c r="IH165" s="48">
        <f t="shared" si="241"/>
        <v>1</v>
      </c>
      <c r="II165" s="48">
        <f t="shared" si="241"/>
        <v>0</v>
      </c>
      <c r="IJ165" s="48">
        <f t="shared" si="241"/>
        <v>1</v>
      </c>
      <c r="IK165" s="48">
        <f t="shared" si="241"/>
        <v>1</v>
      </c>
      <c r="IL165" s="48">
        <f t="shared" si="241"/>
        <v>0</v>
      </c>
      <c r="IM165" s="48">
        <f t="shared" si="241"/>
        <v>1</v>
      </c>
      <c r="IN165" s="48">
        <f t="shared" si="234"/>
        <v>0</v>
      </c>
      <c r="IO165" s="48">
        <f t="shared" si="234"/>
        <v>1</v>
      </c>
      <c r="IP165" s="48">
        <f t="shared" si="234"/>
        <v>1</v>
      </c>
      <c r="IQ165" s="48">
        <f t="shared" si="234"/>
        <v>0</v>
      </c>
      <c r="IR165" s="48">
        <f t="shared" si="234"/>
        <v>0</v>
      </c>
      <c r="IS165" s="48">
        <f t="shared" si="234"/>
        <v>0</v>
      </c>
      <c r="IT165" s="48">
        <f t="shared" si="234"/>
        <v>0</v>
      </c>
      <c r="IU165" s="48">
        <f t="shared" si="234"/>
        <v>0</v>
      </c>
      <c r="IV165" s="48">
        <f t="shared" si="234"/>
        <v>0</v>
      </c>
      <c r="IW165" s="48">
        <f t="shared" si="234"/>
        <v>0</v>
      </c>
      <c r="IX165" s="48">
        <f t="shared" si="234"/>
        <v>1</v>
      </c>
      <c r="IY165" s="48">
        <f t="shared" si="234"/>
        <v>0</v>
      </c>
    </row>
    <row r="166" spans="1:377" s="34" customFormat="1" ht="24.6" customHeight="1" x14ac:dyDescent="0.55000000000000004">
      <c r="A166" s="32" t="s">
        <v>54</v>
      </c>
      <c r="B166" s="33">
        <v>46185</v>
      </c>
      <c r="C166" s="33" t="s">
        <v>49</v>
      </c>
      <c r="D166" s="313"/>
      <c r="E166" s="119"/>
      <c r="F166" s="120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333"/>
      <c r="AA166" s="591">
        <v>78</v>
      </c>
      <c r="AB166" s="215">
        <v>4</v>
      </c>
      <c r="AC166" s="215"/>
      <c r="AD166" s="215"/>
      <c r="AE166" s="215"/>
      <c r="AF166" s="215"/>
      <c r="AG166" s="215"/>
      <c r="AH166" s="215"/>
      <c r="AI166" s="349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123"/>
      <c r="BL166" s="123"/>
      <c r="BM166" s="123"/>
      <c r="BN166" s="123"/>
      <c r="BO166" s="123"/>
      <c r="BP166" s="123"/>
      <c r="BQ166" s="123"/>
      <c r="BR166" s="123"/>
      <c r="BS166" s="123"/>
      <c r="BT166" s="123"/>
      <c r="BU166" s="123"/>
      <c r="BV166" s="123"/>
      <c r="BW166" s="123"/>
      <c r="BX166" s="123"/>
      <c r="BY166" s="367"/>
      <c r="BZ166" s="83"/>
      <c r="CA166" s="83"/>
      <c r="CB166" s="83"/>
      <c r="CC166" s="83"/>
      <c r="CD166" s="83"/>
      <c r="CE166" s="83"/>
      <c r="CF166" s="83"/>
      <c r="CG166" s="83"/>
      <c r="CH166" s="83"/>
      <c r="CI166" s="83"/>
      <c r="CJ166" s="83"/>
      <c r="CK166" s="83"/>
      <c r="CL166" s="83"/>
      <c r="CM166" s="83"/>
      <c r="CN166" s="83"/>
      <c r="CO166" s="83"/>
      <c r="CP166" s="83"/>
      <c r="CQ166" s="83"/>
      <c r="CR166" s="83"/>
      <c r="CS166" s="83"/>
      <c r="CT166" s="83"/>
      <c r="CU166" s="83"/>
      <c r="CV166" s="83"/>
      <c r="CW166" s="83"/>
      <c r="CX166" s="83"/>
      <c r="CY166" s="364"/>
      <c r="CZ166" s="83"/>
      <c r="DA166" s="83"/>
      <c r="DB166" s="83"/>
      <c r="DC166" s="83"/>
      <c r="DD166" s="83"/>
      <c r="DE166" s="83"/>
      <c r="DF166" s="83"/>
      <c r="DG166" s="83"/>
      <c r="DH166" s="83"/>
      <c r="DI166" s="83"/>
      <c r="DJ166" s="83"/>
      <c r="DK166" s="83"/>
      <c r="DL166" s="83"/>
      <c r="DM166" s="83"/>
      <c r="DN166" s="83"/>
      <c r="DO166" s="83"/>
      <c r="DP166" s="364"/>
      <c r="DQ166" s="83"/>
      <c r="DR166" s="83"/>
      <c r="DS166" s="83"/>
      <c r="DT166" s="83"/>
      <c r="DU166" s="83"/>
      <c r="DV166" s="83"/>
      <c r="DW166" s="83"/>
      <c r="DX166" s="83"/>
      <c r="DY166" s="83"/>
      <c r="DZ166" s="83"/>
      <c r="EA166" s="83"/>
      <c r="EB166" s="83"/>
      <c r="EC166" s="83"/>
      <c r="ED166" s="83"/>
      <c r="EE166" s="83"/>
      <c r="EF166" s="83"/>
      <c r="EG166" s="83"/>
      <c r="EH166" s="83"/>
      <c r="EI166" s="83"/>
      <c r="EJ166" s="83"/>
      <c r="EK166" s="83"/>
      <c r="EL166" s="83"/>
      <c r="EM166" s="83"/>
      <c r="EN166" s="83"/>
      <c r="EO166" s="364"/>
      <c r="EP166" s="686">
        <v>79</v>
      </c>
      <c r="EQ166" s="686">
        <v>66</v>
      </c>
      <c r="ER166" s="686">
        <v>11</v>
      </c>
      <c r="ES166" s="686">
        <v>25</v>
      </c>
      <c r="ET166" s="686">
        <v>81</v>
      </c>
      <c r="EU166" s="686">
        <v>41</v>
      </c>
      <c r="EV166" s="685"/>
      <c r="EW166" s="443"/>
      <c r="EX166" s="443"/>
      <c r="EY166" s="443"/>
      <c r="EZ166" s="443"/>
      <c r="FA166" s="321"/>
      <c r="FB166" s="240">
        <v>56</v>
      </c>
      <c r="FC166" s="127">
        <v>40</v>
      </c>
      <c r="FD166" s="127">
        <v>33</v>
      </c>
      <c r="FE166" s="127">
        <v>7</v>
      </c>
      <c r="FF166" s="127">
        <v>8</v>
      </c>
      <c r="FG166" s="127">
        <v>23</v>
      </c>
      <c r="FH166" s="127">
        <v>19</v>
      </c>
      <c r="FI166" s="127">
        <v>29</v>
      </c>
      <c r="FJ166" s="127"/>
      <c r="FK166" s="127"/>
      <c r="FL166" s="127">
        <v>13</v>
      </c>
      <c r="FM166" s="127"/>
      <c r="FN166" s="127">
        <v>63</v>
      </c>
      <c r="FO166" s="127">
        <v>72</v>
      </c>
      <c r="FP166" s="127"/>
      <c r="FQ166" s="252"/>
      <c r="FR166" s="252"/>
      <c r="FS166" s="50"/>
      <c r="FT166" s="415"/>
      <c r="FV166" s="48">
        <f t="shared" si="237"/>
        <v>0</v>
      </c>
      <c r="FW166" s="48">
        <f t="shared" si="237"/>
        <v>0</v>
      </c>
      <c r="FX166" s="48">
        <f t="shared" si="237"/>
        <v>0</v>
      </c>
      <c r="FY166" s="48">
        <f t="shared" si="237"/>
        <v>1</v>
      </c>
      <c r="FZ166" s="48">
        <f t="shared" si="237"/>
        <v>0</v>
      </c>
      <c r="GA166" s="48">
        <f t="shared" si="237"/>
        <v>0</v>
      </c>
      <c r="GB166" s="48">
        <f t="shared" si="237"/>
        <v>1</v>
      </c>
      <c r="GC166" s="48">
        <f t="shared" si="237"/>
        <v>1</v>
      </c>
      <c r="GD166" s="48">
        <f t="shared" si="237"/>
        <v>0</v>
      </c>
      <c r="GE166" s="48">
        <f t="shared" si="237"/>
        <v>0</v>
      </c>
      <c r="GF166" s="48">
        <f t="shared" si="235"/>
        <v>1</v>
      </c>
      <c r="GG166" s="48">
        <f t="shared" si="235"/>
        <v>0</v>
      </c>
      <c r="GH166" s="48">
        <f t="shared" si="235"/>
        <v>1</v>
      </c>
      <c r="GI166" s="48">
        <f t="shared" si="235"/>
        <v>0</v>
      </c>
      <c r="GJ166" s="48">
        <f t="shared" si="235"/>
        <v>0</v>
      </c>
      <c r="GK166" s="48">
        <f t="shared" si="235"/>
        <v>0</v>
      </c>
      <c r="GL166" s="48">
        <f t="shared" si="235"/>
        <v>0</v>
      </c>
      <c r="GM166" s="48">
        <f t="shared" si="235"/>
        <v>0</v>
      </c>
      <c r="GN166" s="48">
        <f t="shared" si="235"/>
        <v>1</v>
      </c>
      <c r="GO166" s="48">
        <f t="shared" si="235"/>
        <v>0</v>
      </c>
      <c r="GP166" s="48">
        <f t="shared" si="235"/>
        <v>0</v>
      </c>
      <c r="GQ166" s="48">
        <f t="shared" si="235"/>
        <v>0</v>
      </c>
      <c r="GR166" s="48">
        <f t="shared" si="235"/>
        <v>1</v>
      </c>
      <c r="GS166" s="48">
        <f t="shared" si="235"/>
        <v>0</v>
      </c>
      <c r="GT166" s="48">
        <f t="shared" si="235"/>
        <v>1</v>
      </c>
      <c r="GU166" s="48">
        <f t="shared" si="235"/>
        <v>0</v>
      </c>
      <c r="GV166" s="48">
        <f t="shared" si="238"/>
        <v>0</v>
      </c>
      <c r="GW166" s="48">
        <f t="shared" si="238"/>
        <v>0</v>
      </c>
      <c r="GX166" s="48">
        <f t="shared" si="238"/>
        <v>1</v>
      </c>
      <c r="GY166" s="48">
        <f t="shared" si="238"/>
        <v>0</v>
      </c>
      <c r="GZ166" s="48">
        <f t="shared" si="239"/>
        <v>0</v>
      </c>
      <c r="HA166" s="48">
        <f t="shared" si="239"/>
        <v>0</v>
      </c>
      <c r="HB166" s="48">
        <f t="shared" si="239"/>
        <v>1</v>
      </c>
      <c r="HC166" s="48">
        <f t="shared" si="239"/>
        <v>0</v>
      </c>
      <c r="HD166" s="48">
        <f t="shared" si="239"/>
        <v>0</v>
      </c>
      <c r="HE166" s="48">
        <f t="shared" si="239"/>
        <v>0</v>
      </c>
      <c r="HF166" s="48">
        <f t="shared" si="239"/>
        <v>0</v>
      </c>
      <c r="HG166" s="48">
        <f t="shared" si="239"/>
        <v>0</v>
      </c>
      <c r="HH166" s="48">
        <f t="shared" si="239"/>
        <v>0</v>
      </c>
      <c r="HI166" s="48">
        <f t="shared" si="239"/>
        <v>1</v>
      </c>
      <c r="HJ166" s="48">
        <f t="shared" si="236"/>
        <v>1</v>
      </c>
      <c r="HK166" s="48">
        <f t="shared" si="236"/>
        <v>0</v>
      </c>
      <c r="HL166" s="48">
        <f t="shared" si="236"/>
        <v>0</v>
      </c>
      <c r="HM166" s="48">
        <f t="shared" si="236"/>
        <v>0</v>
      </c>
      <c r="HN166" s="48">
        <f t="shared" si="236"/>
        <v>0</v>
      </c>
      <c r="HO166" s="48">
        <f t="shared" si="236"/>
        <v>0</v>
      </c>
      <c r="HP166" s="48">
        <f t="shared" si="236"/>
        <v>0</v>
      </c>
      <c r="HQ166" s="48">
        <f t="shared" si="236"/>
        <v>0</v>
      </c>
      <c r="HR166" s="48">
        <f t="shared" si="236"/>
        <v>0</v>
      </c>
      <c r="HS166" s="48">
        <f t="shared" si="236"/>
        <v>0</v>
      </c>
      <c r="HT166" s="48">
        <f t="shared" si="240"/>
        <v>0</v>
      </c>
      <c r="HU166" s="48">
        <f t="shared" si="240"/>
        <v>0</v>
      </c>
      <c r="HV166" s="48">
        <f t="shared" si="240"/>
        <v>0</v>
      </c>
      <c r="HW166" s="48">
        <f t="shared" si="240"/>
        <v>0</v>
      </c>
      <c r="HX166" s="48">
        <f t="shared" si="240"/>
        <v>0</v>
      </c>
      <c r="HY166" s="48">
        <f t="shared" si="240"/>
        <v>1</v>
      </c>
      <c r="HZ166" s="48">
        <f t="shared" si="240"/>
        <v>0</v>
      </c>
      <c r="IA166" s="48">
        <f t="shared" si="240"/>
        <v>0</v>
      </c>
      <c r="IB166" s="48">
        <f t="shared" si="240"/>
        <v>0</v>
      </c>
      <c r="IC166" s="48">
        <f t="shared" si="240"/>
        <v>0</v>
      </c>
      <c r="ID166" s="48">
        <f t="shared" si="241"/>
        <v>0</v>
      </c>
      <c r="IE166" s="48">
        <f t="shared" si="241"/>
        <v>0</v>
      </c>
      <c r="IF166" s="48">
        <f t="shared" si="241"/>
        <v>1</v>
      </c>
      <c r="IG166" s="48">
        <f t="shared" si="241"/>
        <v>0</v>
      </c>
      <c r="IH166" s="48">
        <f t="shared" si="241"/>
        <v>0</v>
      </c>
      <c r="II166" s="48">
        <f t="shared" si="241"/>
        <v>1</v>
      </c>
      <c r="IJ166" s="48">
        <f t="shared" si="241"/>
        <v>0</v>
      </c>
      <c r="IK166" s="48">
        <f t="shared" si="241"/>
        <v>0</v>
      </c>
      <c r="IL166" s="48">
        <f t="shared" si="241"/>
        <v>0</v>
      </c>
      <c r="IM166" s="48">
        <f t="shared" si="241"/>
        <v>0</v>
      </c>
      <c r="IN166" s="48">
        <f t="shared" si="234"/>
        <v>0</v>
      </c>
      <c r="IO166" s="48">
        <f t="shared" si="234"/>
        <v>1</v>
      </c>
      <c r="IP166" s="48">
        <f t="shared" si="234"/>
        <v>0</v>
      </c>
      <c r="IQ166" s="48">
        <f t="shared" si="234"/>
        <v>0</v>
      </c>
      <c r="IR166" s="48">
        <f t="shared" si="234"/>
        <v>0</v>
      </c>
      <c r="IS166" s="48">
        <f t="shared" si="234"/>
        <v>0</v>
      </c>
      <c r="IT166" s="48">
        <f t="shared" si="234"/>
        <v>0</v>
      </c>
      <c r="IU166" s="48">
        <f t="shared" si="234"/>
        <v>1</v>
      </c>
      <c r="IV166" s="48">
        <f t="shared" si="234"/>
        <v>1</v>
      </c>
      <c r="IW166" s="48">
        <f t="shared" si="234"/>
        <v>0</v>
      </c>
      <c r="IX166" s="48">
        <f t="shared" si="234"/>
        <v>1</v>
      </c>
      <c r="IY166" s="48">
        <f t="shared" si="234"/>
        <v>0</v>
      </c>
    </row>
    <row r="167" spans="1:377" s="34" customFormat="1" ht="24.6" customHeight="1" x14ac:dyDescent="0.55000000000000004">
      <c r="A167" s="32"/>
      <c r="B167" s="33"/>
      <c r="C167" s="33" t="s">
        <v>50</v>
      </c>
      <c r="D167" s="313"/>
      <c r="E167" s="119"/>
      <c r="F167" s="120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333"/>
      <c r="AA167" s="591"/>
      <c r="AB167" s="215"/>
      <c r="AC167" s="215"/>
      <c r="AD167" s="215"/>
      <c r="AE167" s="215"/>
      <c r="AF167" s="215"/>
      <c r="AG167" s="215"/>
      <c r="AH167" s="215"/>
      <c r="AI167" s="349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123"/>
      <c r="BL167" s="123"/>
      <c r="BM167" s="123"/>
      <c r="BN167" s="123"/>
      <c r="BO167" s="123"/>
      <c r="BP167" s="123"/>
      <c r="BQ167" s="123"/>
      <c r="BR167" s="123"/>
      <c r="BS167" s="123"/>
      <c r="BT167" s="123"/>
      <c r="BU167" s="123"/>
      <c r="BV167" s="123"/>
      <c r="BW167" s="123"/>
      <c r="BX167" s="123"/>
      <c r="BY167" s="367"/>
      <c r="BZ167" s="444">
        <v>68</v>
      </c>
      <c r="CA167" s="444">
        <v>9</v>
      </c>
      <c r="CB167" s="444">
        <v>81</v>
      </c>
      <c r="CC167" s="444">
        <v>73</v>
      </c>
      <c r="CD167" s="444">
        <v>70</v>
      </c>
      <c r="CE167" s="444">
        <v>37</v>
      </c>
      <c r="CF167" s="444">
        <v>64</v>
      </c>
      <c r="CG167" s="444">
        <v>62</v>
      </c>
      <c r="CH167" s="444">
        <v>58</v>
      </c>
      <c r="CI167" s="444">
        <v>57</v>
      </c>
      <c r="CJ167" s="444">
        <v>55</v>
      </c>
      <c r="CK167" s="444">
        <v>54</v>
      </c>
      <c r="CL167" s="444">
        <v>48</v>
      </c>
      <c r="CM167" s="444">
        <v>47</v>
      </c>
      <c r="CN167" s="444">
        <v>46</v>
      </c>
      <c r="CO167" s="444">
        <v>35</v>
      </c>
      <c r="CP167" s="444">
        <v>65</v>
      </c>
      <c r="CQ167" s="444">
        <v>16</v>
      </c>
      <c r="CR167" s="444">
        <v>17</v>
      </c>
      <c r="CS167" s="444"/>
      <c r="CT167" s="444"/>
      <c r="CU167" s="444"/>
      <c r="CV167" s="444"/>
      <c r="CW167" s="444"/>
      <c r="CX167" s="444"/>
      <c r="CY167" s="364"/>
      <c r="CZ167" s="83"/>
      <c r="DA167" s="83"/>
      <c r="DB167" s="83"/>
      <c r="DC167" s="83"/>
      <c r="DD167" s="83"/>
      <c r="DE167" s="83"/>
      <c r="DF167" s="83"/>
      <c r="DG167" s="83"/>
      <c r="DH167" s="83"/>
      <c r="DI167" s="83"/>
      <c r="DJ167" s="83"/>
      <c r="DK167" s="83"/>
      <c r="DL167" s="83"/>
      <c r="DM167" s="83"/>
      <c r="DN167" s="83"/>
      <c r="DO167" s="83"/>
      <c r="DP167" s="364"/>
      <c r="DQ167" s="83"/>
      <c r="DR167" s="83"/>
      <c r="DS167" s="83"/>
      <c r="DT167" s="83"/>
      <c r="DU167" s="83"/>
      <c r="DV167" s="83"/>
      <c r="DW167" s="83"/>
      <c r="DX167" s="83"/>
      <c r="DY167" s="83"/>
      <c r="DZ167" s="83"/>
      <c r="EA167" s="83"/>
      <c r="EB167" s="83"/>
      <c r="EC167" s="83"/>
      <c r="ED167" s="83"/>
      <c r="EE167" s="83"/>
      <c r="EF167" s="83"/>
      <c r="EG167" s="83"/>
      <c r="EH167" s="83"/>
      <c r="EI167" s="83"/>
      <c r="EJ167" s="83"/>
      <c r="EK167" s="83"/>
      <c r="EL167" s="83"/>
      <c r="EM167" s="83"/>
      <c r="EN167" s="83"/>
      <c r="EO167" s="364"/>
      <c r="EP167" s="83"/>
      <c r="EQ167" s="83"/>
      <c r="ER167" s="83"/>
      <c r="ES167" s="83"/>
      <c r="ET167" s="83"/>
      <c r="EU167" s="83"/>
      <c r="EV167" s="83"/>
      <c r="FA167" s="321"/>
      <c r="FB167" s="240">
        <v>56</v>
      </c>
      <c r="FC167" s="127">
        <v>40</v>
      </c>
      <c r="FD167" s="127">
        <v>33</v>
      </c>
      <c r="FE167" s="127">
        <v>7</v>
      </c>
      <c r="FF167" s="127">
        <v>8</v>
      </c>
      <c r="FG167" s="127">
        <v>23</v>
      </c>
      <c r="FH167" s="127">
        <v>19</v>
      </c>
      <c r="FI167" s="127">
        <v>29</v>
      </c>
      <c r="FJ167" s="127"/>
      <c r="FK167" s="127"/>
      <c r="FL167" s="127">
        <v>13</v>
      </c>
      <c r="FM167" s="127"/>
      <c r="FN167" s="127">
        <v>63</v>
      </c>
      <c r="FO167" s="127">
        <v>72</v>
      </c>
      <c r="FP167" s="127"/>
      <c r="FQ167" s="252"/>
      <c r="FR167" s="252"/>
      <c r="FS167" s="50"/>
      <c r="FT167" s="415"/>
      <c r="FV167" s="48">
        <f t="shared" si="237"/>
        <v>0</v>
      </c>
      <c r="FW167" s="48">
        <f t="shared" si="237"/>
        <v>0</v>
      </c>
      <c r="FX167" s="48">
        <f t="shared" si="237"/>
        <v>0</v>
      </c>
      <c r="FY167" s="48">
        <f t="shared" si="237"/>
        <v>0</v>
      </c>
      <c r="FZ167" s="48">
        <f t="shared" si="237"/>
        <v>0</v>
      </c>
      <c r="GA167" s="48">
        <f t="shared" si="237"/>
        <v>0</v>
      </c>
      <c r="GB167" s="48">
        <f t="shared" si="237"/>
        <v>1</v>
      </c>
      <c r="GC167" s="48">
        <f t="shared" si="237"/>
        <v>1</v>
      </c>
      <c r="GD167" s="48">
        <f t="shared" si="237"/>
        <v>1</v>
      </c>
      <c r="GE167" s="48">
        <f t="shared" si="237"/>
        <v>0</v>
      </c>
      <c r="GF167" s="48">
        <f t="shared" si="235"/>
        <v>0</v>
      </c>
      <c r="GG167" s="48">
        <f t="shared" si="235"/>
        <v>0</v>
      </c>
      <c r="GH167" s="48">
        <f t="shared" si="235"/>
        <v>1</v>
      </c>
      <c r="GI167" s="48">
        <f t="shared" si="235"/>
        <v>0</v>
      </c>
      <c r="GJ167" s="48">
        <f t="shared" si="235"/>
        <v>0</v>
      </c>
      <c r="GK167" s="48">
        <f t="shared" si="235"/>
        <v>1</v>
      </c>
      <c r="GL167" s="48">
        <f t="shared" si="235"/>
        <v>1</v>
      </c>
      <c r="GM167" s="48">
        <f t="shared" si="235"/>
        <v>0</v>
      </c>
      <c r="GN167" s="48">
        <f t="shared" si="235"/>
        <v>1</v>
      </c>
      <c r="GO167" s="48">
        <f t="shared" si="235"/>
        <v>0</v>
      </c>
      <c r="GP167" s="48">
        <f t="shared" si="235"/>
        <v>0</v>
      </c>
      <c r="GQ167" s="48">
        <f t="shared" si="235"/>
        <v>0</v>
      </c>
      <c r="GR167" s="48">
        <f t="shared" si="235"/>
        <v>1</v>
      </c>
      <c r="GS167" s="48">
        <f t="shared" si="235"/>
        <v>0</v>
      </c>
      <c r="GT167" s="48">
        <f t="shared" si="235"/>
        <v>0</v>
      </c>
      <c r="GU167" s="48">
        <f t="shared" si="235"/>
        <v>0</v>
      </c>
      <c r="GV167" s="48">
        <f t="shared" si="238"/>
        <v>0</v>
      </c>
      <c r="GW167" s="48">
        <f t="shared" si="238"/>
        <v>0</v>
      </c>
      <c r="GX167" s="48">
        <f t="shared" si="238"/>
        <v>1</v>
      </c>
      <c r="GY167" s="48">
        <f t="shared" si="238"/>
        <v>0</v>
      </c>
      <c r="GZ167" s="48">
        <f t="shared" si="239"/>
        <v>0</v>
      </c>
      <c r="HA167" s="48">
        <f t="shared" si="239"/>
        <v>0</v>
      </c>
      <c r="HB167" s="48">
        <f t="shared" si="239"/>
        <v>1</v>
      </c>
      <c r="HC167" s="48">
        <f t="shared" si="239"/>
        <v>0</v>
      </c>
      <c r="HD167" s="48">
        <f t="shared" si="239"/>
        <v>1</v>
      </c>
      <c r="HE167" s="48">
        <f t="shared" si="239"/>
        <v>0</v>
      </c>
      <c r="HF167" s="48">
        <f t="shared" si="239"/>
        <v>1</v>
      </c>
      <c r="HG167" s="48">
        <f t="shared" si="239"/>
        <v>0</v>
      </c>
      <c r="HH167" s="48">
        <f t="shared" si="239"/>
        <v>0</v>
      </c>
      <c r="HI167" s="48">
        <f t="shared" si="239"/>
        <v>1</v>
      </c>
      <c r="HJ167" s="48">
        <f t="shared" si="236"/>
        <v>0</v>
      </c>
      <c r="HK167" s="48">
        <f t="shared" si="236"/>
        <v>0</v>
      </c>
      <c r="HL167" s="48">
        <f t="shared" si="236"/>
        <v>0</v>
      </c>
      <c r="HM167" s="48">
        <f t="shared" si="236"/>
        <v>0</v>
      </c>
      <c r="HN167" s="48">
        <f t="shared" si="236"/>
        <v>0</v>
      </c>
      <c r="HO167" s="48">
        <f t="shared" si="236"/>
        <v>1</v>
      </c>
      <c r="HP167" s="48">
        <f t="shared" si="236"/>
        <v>1</v>
      </c>
      <c r="HQ167" s="48">
        <f t="shared" si="236"/>
        <v>1</v>
      </c>
      <c r="HR167" s="48">
        <f t="shared" si="236"/>
        <v>0</v>
      </c>
      <c r="HS167" s="48">
        <f t="shared" si="236"/>
        <v>0</v>
      </c>
      <c r="HT167" s="48">
        <f t="shared" si="240"/>
        <v>0</v>
      </c>
      <c r="HU167" s="48">
        <f t="shared" si="240"/>
        <v>0</v>
      </c>
      <c r="HV167" s="48">
        <f t="shared" si="240"/>
        <v>0</v>
      </c>
      <c r="HW167" s="48">
        <f t="shared" si="240"/>
        <v>1</v>
      </c>
      <c r="HX167" s="48">
        <f t="shared" si="240"/>
        <v>1</v>
      </c>
      <c r="HY167" s="48">
        <f t="shared" si="240"/>
        <v>1</v>
      </c>
      <c r="HZ167" s="48">
        <f t="shared" si="240"/>
        <v>1</v>
      </c>
      <c r="IA167" s="48">
        <f t="shared" si="240"/>
        <v>1</v>
      </c>
      <c r="IB167" s="48">
        <f t="shared" si="240"/>
        <v>0</v>
      </c>
      <c r="IC167" s="48">
        <f t="shared" si="240"/>
        <v>0</v>
      </c>
      <c r="ID167" s="48">
        <f t="shared" si="241"/>
        <v>0</v>
      </c>
      <c r="IE167" s="48">
        <f t="shared" si="241"/>
        <v>1</v>
      </c>
      <c r="IF167" s="48">
        <f t="shared" si="241"/>
        <v>1</v>
      </c>
      <c r="IG167" s="48">
        <f t="shared" si="241"/>
        <v>1</v>
      </c>
      <c r="IH167" s="48">
        <f t="shared" si="241"/>
        <v>1</v>
      </c>
      <c r="II167" s="48">
        <f t="shared" si="241"/>
        <v>0</v>
      </c>
      <c r="IJ167" s="48">
        <f t="shared" si="241"/>
        <v>0</v>
      </c>
      <c r="IK167" s="48">
        <f t="shared" si="241"/>
        <v>1</v>
      </c>
      <c r="IL167" s="48">
        <f t="shared" si="241"/>
        <v>0</v>
      </c>
      <c r="IM167" s="48">
        <f t="shared" si="241"/>
        <v>1</v>
      </c>
      <c r="IN167" s="48">
        <f t="shared" si="234"/>
        <v>0</v>
      </c>
      <c r="IO167" s="48">
        <f t="shared" si="234"/>
        <v>1</v>
      </c>
      <c r="IP167" s="48">
        <f t="shared" si="234"/>
        <v>1</v>
      </c>
      <c r="IQ167" s="48">
        <f t="shared" si="234"/>
        <v>0</v>
      </c>
      <c r="IR167" s="48">
        <f t="shared" si="234"/>
        <v>0</v>
      </c>
      <c r="IS167" s="48">
        <f t="shared" si="234"/>
        <v>0</v>
      </c>
      <c r="IT167" s="48">
        <f t="shared" si="234"/>
        <v>0</v>
      </c>
      <c r="IU167" s="48">
        <f t="shared" si="234"/>
        <v>0</v>
      </c>
      <c r="IV167" s="48">
        <f t="shared" si="234"/>
        <v>0</v>
      </c>
      <c r="IW167" s="48">
        <f t="shared" si="234"/>
        <v>0</v>
      </c>
      <c r="IX167" s="48">
        <f t="shared" si="234"/>
        <v>1</v>
      </c>
      <c r="IY167" s="48">
        <f t="shared" si="234"/>
        <v>0</v>
      </c>
    </row>
    <row r="168" spans="1:377" s="34" customFormat="1" ht="36" customHeight="1" x14ac:dyDescent="0.55000000000000004">
      <c r="A168" s="32" t="s">
        <v>55</v>
      </c>
      <c r="B168" s="33">
        <v>46186</v>
      </c>
      <c r="C168" s="33"/>
      <c r="D168" s="313"/>
      <c r="E168" s="119"/>
      <c r="F168" s="120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333"/>
      <c r="AA168" s="591"/>
      <c r="AB168" s="215">
        <v>4</v>
      </c>
      <c r="AC168" s="215"/>
      <c r="AD168" s="215"/>
      <c r="AE168" s="215"/>
      <c r="AF168" s="215"/>
      <c r="AG168" s="215"/>
      <c r="AH168" s="215"/>
      <c r="AI168" s="349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123"/>
      <c r="BL168" s="123"/>
      <c r="BM168" s="123"/>
      <c r="BN168" s="123"/>
      <c r="BO168" s="123"/>
      <c r="BP168" s="123"/>
      <c r="BQ168" s="123"/>
      <c r="BR168" s="123"/>
      <c r="BS168" s="123"/>
      <c r="BT168" s="123"/>
      <c r="BU168" s="123"/>
      <c r="BV168" s="123"/>
      <c r="BW168" s="123"/>
      <c r="BX168" s="123"/>
      <c r="BY168" s="367"/>
      <c r="BZ168" s="83"/>
      <c r="CA168" s="83"/>
      <c r="CB168" s="83"/>
      <c r="CC168" s="83"/>
      <c r="CD168" s="83"/>
      <c r="CE168" s="83"/>
      <c r="CF168" s="83"/>
      <c r="CG168" s="83"/>
      <c r="CH168" s="83"/>
      <c r="CI168" s="83"/>
      <c r="CJ168" s="83"/>
      <c r="CK168" s="83"/>
      <c r="CL168" s="83"/>
      <c r="CM168" s="83"/>
      <c r="CN168" s="83"/>
      <c r="CO168" s="83"/>
      <c r="CP168" s="83"/>
      <c r="CQ168" s="83"/>
      <c r="CR168" s="83"/>
      <c r="CS168" s="83"/>
      <c r="CT168" s="83"/>
      <c r="CU168" s="83"/>
      <c r="CV168" s="83"/>
      <c r="CW168" s="83"/>
      <c r="CX168" s="83"/>
      <c r="CY168" s="364"/>
      <c r="CZ168" s="83"/>
      <c r="DA168" s="83"/>
      <c r="DB168" s="83"/>
      <c r="DC168" s="83"/>
      <c r="DD168" s="83"/>
      <c r="DE168" s="83"/>
      <c r="DF168" s="83"/>
      <c r="DG168" s="83"/>
      <c r="DH168" s="83"/>
      <c r="DI168" s="83"/>
      <c r="DJ168" s="83"/>
      <c r="DK168" s="83"/>
      <c r="DL168" s="83"/>
      <c r="DM168" s="83"/>
      <c r="DN168" s="83"/>
      <c r="DO168" s="83"/>
      <c r="DP168" s="364"/>
      <c r="DQ168" s="83"/>
      <c r="DR168" s="83"/>
      <c r="DS168" s="83"/>
      <c r="DT168" s="83"/>
      <c r="DU168" s="83"/>
      <c r="DV168" s="83"/>
      <c r="DW168" s="83"/>
      <c r="DX168" s="83"/>
      <c r="DY168" s="83"/>
      <c r="DZ168" s="83"/>
      <c r="EA168" s="83"/>
      <c r="EB168" s="83"/>
      <c r="EC168" s="83"/>
      <c r="ED168" s="83"/>
      <c r="EE168" s="83"/>
      <c r="EF168" s="83"/>
      <c r="EG168" s="83"/>
      <c r="EH168" s="83"/>
      <c r="EI168" s="83"/>
      <c r="EJ168" s="83"/>
      <c r="EK168" s="83"/>
      <c r="EL168" s="83"/>
      <c r="EM168" s="83"/>
      <c r="EN168" s="83"/>
      <c r="EO168" s="364"/>
      <c r="EP168" s="83"/>
      <c r="EQ168" s="83"/>
      <c r="ER168" s="83"/>
      <c r="ES168" s="83"/>
      <c r="ET168" s="83"/>
      <c r="EU168" s="83"/>
      <c r="EV168" s="83"/>
      <c r="FA168" s="321"/>
      <c r="FB168" s="240">
        <v>56</v>
      </c>
      <c r="FC168" s="127">
        <v>40</v>
      </c>
      <c r="FD168" s="127">
        <v>33</v>
      </c>
      <c r="FE168" s="127">
        <v>7</v>
      </c>
      <c r="FF168" s="127">
        <v>8</v>
      </c>
      <c r="FG168" s="127"/>
      <c r="FH168" s="127"/>
      <c r="FI168" s="127"/>
      <c r="FJ168" s="127"/>
      <c r="FK168" s="127"/>
      <c r="FL168" s="127"/>
      <c r="FM168" s="127"/>
      <c r="FN168" s="127">
        <v>63</v>
      </c>
      <c r="FO168" s="127"/>
      <c r="FP168" s="127"/>
      <c r="FQ168" s="252"/>
      <c r="FR168" s="252"/>
      <c r="FS168" s="50"/>
      <c r="FT168" s="415"/>
      <c r="FV168" s="48">
        <f t="shared" si="237"/>
        <v>0</v>
      </c>
      <c r="FW168" s="48">
        <f t="shared" si="237"/>
        <v>0</v>
      </c>
      <c r="FX168" s="48">
        <f t="shared" si="237"/>
        <v>0</v>
      </c>
      <c r="FY168" s="48">
        <f t="shared" si="237"/>
        <v>1</v>
      </c>
      <c r="FZ168" s="48">
        <f t="shared" si="237"/>
        <v>0</v>
      </c>
      <c r="GA168" s="48">
        <f t="shared" si="237"/>
        <v>0</v>
      </c>
      <c r="GB168" s="48">
        <f t="shared" si="237"/>
        <v>1</v>
      </c>
      <c r="GC168" s="48">
        <f t="shared" si="237"/>
        <v>1</v>
      </c>
      <c r="GD168" s="48">
        <f t="shared" si="237"/>
        <v>0</v>
      </c>
      <c r="GE168" s="48">
        <f t="shared" si="237"/>
        <v>0</v>
      </c>
      <c r="GF168" s="48">
        <f t="shared" si="235"/>
        <v>0</v>
      </c>
      <c r="GG168" s="48">
        <f t="shared" si="235"/>
        <v>0</v>
      </c>
      <c r="GH168" s="48">
        <f t="shared" si="235"/>
        <v>0</v>
      </c>
      <c r="GI168" s="48">
        <f t="shared" si="235"/>
        <v>0</v>
      </c>
      <c r="GJ168" s="48">
        <f t="shared" si="235"/>
        <v>0</v>
      </c>
      <c r="GK168" s="48">
        <f t="shared" si="235"/>
        <v>0</v>
      </c>
      <c r="GL168" s="48">
        <f t="shared" si="235"/>
        <v>0</v>
      </c>
      <c r="GM168" s="48">
        <f t="shared" si="235"/>
        <v>0</v>
      </c>
      <c r="GN168" s="48">
        <f t="shared" si="235"/>
        <v>0</v>
      </c>
      <c r="GO168" s="48">
        <f t="shared" si="235"/>
        <v>0</v>
      </c>
      <c r="GP168" s="48">
        <f t="shared" si="235"/>
        <v>0</v>
      </c>
      <c r="GQ168" s="48">
        <f t="shared" si="235"/>
        <v>0</v>
      </c>
      <c r="GR168" s="48">
        <f t="shared" si="235"/>
        <v>0</v>
      </c>
      <c r="GS168" s="48">
        <f t="shared" si="235"/>
        <v>0</v>
      </c>
      <c r="GT168" s="48">
        <f t="shared" si="235"/>
        <v>0</v>
      </c>
      <c r="GU168" s="48">
        <f t="shared" si="235"/>
        <v>0</v>
      </c>
      <c r="GV168" s="48">
        <f t="shared" si="238"/>
        <v>0</v>
      </c>
      <c r="GW168" s="48">
        <f t="shared" si="238"/>
        <v>0</v>
      </c>
      <c r="GX168" s="48">
        <f t="shared" si="238"/>
        <v>0</v>
      </c>
      <c r="GY168" s="48">
        <f t="shared" si="238"/>
        <v>0</v>
      </c>
      <c r="GZ168" s="48">
        <f t="shared" si="239"/>
        <v>0</v>
      </c>
      <c r="HA168" s="48">
        <f t="shared" si="239"/>
        <v>0</v>
      </c>
      <c r="HB168" s="48">
        <f t="shared" si="239"/>
        <v>1</v>
      </c>
      <c r="HC168" s="48">
        <f t="shared" si="239"/>
        <v>0</v>
      </c>
      <c r="HD168" s="48">
        <f t="shared" si="239"/>
        <v>0</v>
      </c>
      <c r="HE168" s="48">
        <f t="shared" si="239"/>
        <v>0</v>
      </c>
      <c r="HF168" s="48">
        <f t="shared" si="239"/>
        <v>0</v>
      </c>
      <c r="HG168" s="48">
        <f t="shared" si="239"/>
        <v>0</v>
      </c>
      <c r="HH168" s="48">
        <f t="shared" si="239"/>
        <v>0</v>
      </c>
      <c r="HI168" s="48">
        <f t="shared" si="239"/>
        <v>1</v>
      </c>
      <c r="HJ168" s="48">
        <f t="shared" si="236"/>
        <v>0</v>
      </c>
      <c r="HK168" s="48">
        <f t="shared" si="236"/>
        <v>0</v>
      </c>
      <c r="HL168" s="48">
        <f t="shared" si="236"/>
        <v>0</v>
      </c>
      <c r="HM168" s="48">
        <f t="shared" si="236"/>
        <v>0</v>
      </c>
      <c r="HN168" s="48">
        <f t="shared" si="236"/>
        <v>0</v>
      </c>
      <c r="HO168" s="48">
        <f t="shared" si="236"/>
        <v>0</v>
      </c>
      <c r="HP168" s="48">
        <f t="shared" si="236"/>
        <v>0</v>
      </c>
      <c r="HQ168" s="48">
        <f t="shared" si="236"/>
        <v>0</v>
      </c>
      <c r="HR168" s="48">
        <f t="shared" si="236"/>
        <v>0</v>
      </c>
      <c r="HS168" s="48">
        <f t="shared" si="236"/>
        <v>0</v>
      </c>
      <c r="HT168" s="48">
        <f t="shared" si="240"/>
        <v>0</v>
      </c>
      <c r="HU168" s="48">
        <f t="shared" si="240"/>
        <v>0</v>
      </c>
      <c r="HV168" s="48">
        <f t="shared" si="240"/>
        <v>0</v>
      </c>
      <c r="HW168" s="48">
        <f t="shared" si="240"/>
        <v>0</v>
      </c>
      <c r="HX168" s="48">
        <f t="shared" si="240"/>
        <v>0</v>
      </c>
      <c r="HY168" s="48">
        <f t="shared" si="240"/>
        <v>1</v>
      </c>
      <c r="HZ168" s="48">
        <f t="shared" si="240"/>
        <v>0</v>
      </c>
      <c r="IA168" s="48">
        <f t="shared" si="240"/>
        <v>0</v>
      </c>
      <c r="IB168" s="48">
        <f t="shared" si="240"/>
        <v>0</v>
      </c>
      <c r="IC168" s="48">
        <f t="shared" si="240"/>
        <v>0</v>
      </c>
      <c r="ID168" s="48">
        <f t="shared" si="241"/>
        <v>0</v>
      </c>
      <c r="IE168" s="48">
        <f t="shared" si="241"/>
        <v>0</v>
      </c>
      <c r="IF168" s="48">
        <f t="shared" si="241"/>
        <v>1</v>
      </c>
      <c r="IG168" s="48">
        <f t="shared" si="241"/>
        <v>0</v>
      </c>
      <c r="IH168" s="48">
        <f t="shared" si="241"/>
        <v>0</v>
      </c>
      <c r="II168" s="48">
        <f t="shared" si="241"/>
        <v>0</v>
      </c>
      <c r="IJ168" s="48">
        <f t="shared" si="241"/>
        <v>0</v>
      </c>
      <c r="IK168" s="48">
        <f t="shared" si="241"/>
        <v>0</v>
      </c>
      <c r="IL168" s="48">
        <f t="shared" si="241"/>
        <v>0</v>
      </c>
      <c r="IM168" s="48">
        <f t="shared" si="241"/>
        <v>0</v>
      </c>
      <c r="IN168" s="48">
        <f t="shared" si="234"/>
        <v>0</v>
      </c>
      <c r="IO168" s="48">
        <f t="shared" si="234"/>
        <v>0</v>
      </c>
      <c r="IP168" s="48">
        <f t="shared" si="234"/>
        <v>0</v>
      </c>
      <c r="IQ168" s="48">
        <f t="shared" si="234"/>
        <v>0</v>
      </c>
      <c r="IR168" s="48">
        <f t="shared" si="234"/>
        <v>0</v>
      </c>
      <c r="IS168" s="48">
        <f t="shared" si="234"/>
        <v>0</v>
      </c>
      <c r="IT168" s="48">
        <f t="shared" si="234"/>
        <v>0</v>
      </c>
      <c r="IU168" s="48">
        <f t="shared" si="234"/>
        <v>0</v>
      </c>
      <c r="IV168" s="48">
        <f t="shared" si="234"/>
        <v>0</v>
      </c>
      <c r="IW168" s="48">
        <f t="shared" si="234"/>
        <v>0</v>
      </c>
      <c r="IX168" s="48">
        <f t="shared" si="234"/>
        <v>0</v>
      </c>
      <c r="IY168" s="48">
        <f t="shared" si="234"/>
        <v>0</v>
      </c>
    </row>
    <row r="169" spans="1:377" s="568" customFormat="1" ht="37.950000000000003" customHeight="1" x14ac:dyDescent="0.55000000000000004">
      <c r="A169" s="521" t="s">
        <v>56</v>
      </c>
      <c r="B169" s="522">
        <v>46187</v>
      </c>
      <c r="C169" s="522"/>
      <c r="D169" s="523"/>
      <c r="E169" s="545"/>
      <c r="F169" s="526"/>
      <c r="G169" s="545"/>
      <c r="H169" s="545"/>
      <c r="I169" s="545"/>
      <c r="J169" s="545"/>
      <c r="K169" s="545"/>
      <c r="L169" s="545"/>
      <c r="M169" s="545"/>
      <c r="N169" s="545"/>
      <c r="O169" s="545"/>
      <c r="P169" s="545"/>
      <c r="Q169" s="545"/>
      <c r="R169" s="545"/>
      <c r="S169" s="545"/>
      <c r="T169" s="545"/>
      <c r="U169" s="545"/>
      <c r="V169" s="545"/>
      <c r="W169" s="545"/>
      <c r="X169" s="545"/>
      <c r="Y169" s="545"/>
      <c r="Z169" s="545"/>
      <c r="AA169" s="592"/>
      <c r="AB169" s="530"/>
      <c r="AC169" s="530"/>
      <c r="AD169" s="530"/>
      <c r="AE169" s="530"/>
      <c r="AF169" s="530"/>
      <c r="AG169" s="530"/>
      <c r="AH169" s="530"/>
      <c r="AI169" s="560"/>
      <c r="AJ169" s="560"/>
      <c r="AK169" s="560"/>
      <c r="AL169" s="560"/>
      <c r="AM169" s="560"/>
      <c r="AN169" s="560"/>
      <c r="AO169" s="560"/>
      <c r="AP169" s="560"/>
      <c r="AQ169" s="560"/>
      <c r="AR169" s="560"/>
      <c r="AS169" s="560"/>
      <c r="AT169" s="560"/>
      <c r="AU169" s="560"/>
      <c r="AV169" s="560"/>
      <c r="AW169" s="560"/>
      <c r="AX169" s="560"/>
      <c r="AY169" s="560"/>
      <c r="AZ169" s="560"/>
      <c r="BA169" s="560"/>
      <c r="BB169" s="560"/>
      <c r="BC169" s="560"/>
      <c r="BD169" s="560"/>
      <c r="BE169" s="560"/>
      <c r="BF169" s="560"/>
      <c r="BG169" s="560"/>
      <c r="BH169" s="560"/>
      <c r="BI169" s="560"/>
      <c r="BJ169" s="560"/>
      <c r="BK169" s="560"/>
      <c r="BL169" s="560"/>
      <c r="BM169" s="560"/>
      <c r="BN169" s="560"/>
      <c r="BO169" s="560"/>
      <c r="BP169" s="560"/>
      <c r="BQ169" s="560"/>
      <c r="BR169" s="560"/>
      <c r="BS169" s="560"/>
      <c r="BT169" s="560"/>
      <c r="BU169" s="560"/>
      <c r="BV169" s="560"/>
      <c r="BW169" s="560"/>
      <c r="BX169" s="560"/>
      <c r="BY169" s="567"/>
      <c r="BZ169" s="562"/>
      <c r="CA169" s="562"/>
      <c r="CB169" s="562"/>
      <c r="CC169" s="562"/>
      <c r="CD169" s="562"/>
      <c r="CE169" s="562"/>
      <c r="CF169" s="562"/>
      <c r="CG169" s="562"/>
      <c r="CH169" s="562"/>
      <c r="CI169" s="562"/>
      <c r="CJ169" s="562"/>
      <c r="CK169" s="562"/>
      <c r="CL169" s="562"/>
      <c r="CM169" s="562"/>
      <c r="CN169" s="562"/>
      <c r="CO169" s="562"/>
      <c r="CP169" s="562"/>
      <c r="CQ169" s="562"/>
      <c r="CR169" s="562"/>
      <c r="CS169" s="562"/>
      <c r="CT169" s="562"/>
      <c r="CU169" s="562"/>
      <c r="CV169" s="562"/>
      <c r="CW169" s="562"/>
      <c r="CX169" s="562"/>
      <c r="CY169" s="561"/>
      <c r="CZ169" s="562"/>
      <c r="DA169" s="562"/>
      <c r="DB169" s="562"/>
      <c r="DC169" s="562"/>
      <c r="DD169" s="562"/>
      <c r="DE169" s="562"/>
      <c r="DF169" s="562"/>
      <c r="DG169" s="562"/>
      <c r="DH169" s="562"/>
      <c r="DI169" s="562"/>
      <c r="DJ169" s="562"/>
      <c r="DK169" s="562"/>
      <c r="DL169" s="562"/>
      <c r="DM169" s="562"/>
      <c r="DN169" s="562"/>
      <c r="DO169" s="562"/>
      <c r="DP169" s="561"/>
      <c r="DQ169" s="562"/>
      <c r="DR169" s="562"/>
      <c r="DS169" s="562"/>
      <c r="DT169" s="562"/>
      <c r="DU169" s="562"/>
      <c r="DV169" s="562"/>
      <c r="DW169" s="562"/>
      <c r="DX169" s="562"/>
      <c r="DY169" s="562"/>
      <c r="DZ169" s="562"/>
      <c r="EA169" s="562"/>
      <c r="EB169" s="562"/>
      <c r="EC169" s="562"/>
      <c r="ED169" s="562"/>
      <c r="EE169" s="562"/>
      <c r="EF169" s="562"/>
      <c r="EG169" s="562"/>
      <c r="EH169" s="562"/>
      <c r="EI169" s="562"/>
      <c r="EJ169" s="562"/>
      <c r="EK169" s="562"/>
      <c r="EL169" s="562"/>
      <c r="EM169" s="562"/>
      <c r="EN169" s="562"/>
      <c r="EO169" s="561"/>
      <c r="EP169" s="562"/>
      <c r="EQ169" s="562"/>
      <c r="ER169" s="562"/>
      <c r="ES169" s="562"/>
      <c r="ET169" s="562"/>
      <c r="EU169" s="562"/>
      <c r="EV169" s="562"/>
      <c r="FB169" s="564"/>
      <c r="FC169" s="549"/>
      <c r="FD169" s="549"/>
      <c r="FE169" s="549"/>
      <c r="FF169" s="549"/>
      <c r="FG169" s="549"/>
      <c r="FH169" s="549"/>
      <c r="FI169" s="549"/>
      <c r="FJ169" s="549"/>
      <c r="FK169" s="549"/>
      <c r="FL169" s="549"/>
      <c r="FM169" s="549"/>
      <c r="FN169" s="549"/>
      <c r="FO169" s="549"/>
      <c r="FP169" s="549"/>
      <c r="FQ169" s="569"/>
      <c r="FR169" s="569"/>
      <c r="FS169" s="570"/>
      <c r="FT169" s="571"/>
      <c r="FV169" s="48">
        <f t="shared" si="237"/>
        <v>0</v>
      </c>
      <c r="FW169" s="48">
        <f t="shared" si="237"/>
        <v>0</v>
      </c>
      <c r="FX169" s="48">
        <f t="shared" si="237"/>
        <v>0</v>
      </c>
      <c r="FY169" s="48">
        <f t="shared" si="237"/>
        <v>0</v>
      </c>
      <c r="FZ169" s="48">
        <f t="shared" si="237"/>
        <v>0</v>
      </c>
      <c r="GA169" s="48">
        <f t="shared" si="237"/>
        <v>0</v>
      </c>
      <c r="GB169" s="48">
        <f t="shared" si="237"/>
        <v>0</v>
      </c>
      <c r="GC169" s="48">
        <f t="shared" si="237"/>
        <v>0</v>
      </c>
      <c r="GD169" s="48">
        <f t="shared" si="237"/>
        <v>0</v>
      </c>
      <c r="GE169" s="48">
        <f t="shared" si="237"/>
        <v>0</v>
      </c>
      <c r="GF169" s="48">
        <f t="shared" si="235"/>
        <v>0</v>
      </c>
      <c r="GG169" s="48">
        <f t="shared" si="235"/>
        <v>0</v>
      </c>
      <c r="GH169" s="48">
        <f t="shared" si="235"/>
        <v>0</v>
      </c>
      <c r="GI169" s="48">
        <f t="shared" si="235"/>
        <v>0</v>
      </c>
      <c r="GJ169" s="48">
        <f t="shared" si="235"/>
        <v>0</v>
      </c>
      <c r="GK169" s="48">
        <f t="shared" si="235"/>
        <v>0</v>
      </c>
      <c r="GL169" s="48">
        <f t="shared" si="235"/>
        <v>0</v>
      </c>
      <c r="GM169" s="48">
        <f t="shared" si="235"/>
        <v>0</v>
      </c>
      <c r="GN169" s="48">
        <f t="shared" si="235"/>
        <v>0</v>
      </c>
      <c r="GO169" s="48">
        <f t="shared" si="235"/>
        <v>0</v>
      </c>
      <c r="GP169" s="48">
        <f t="shared" si="235"/>
        <v>0</v>
      </c>
      <c r="GQ169" s="48">
        <f t="shared" si="235"/>
        <v>0</v>
      </c>
      <c r="GR169" s="48">
        <f t="shared" si="235"/>
        <v>0</v>
      </c>
      <c r="GS169" s="48">
        <f t="shared" si="235"/>
        <v>0</v>
      </c>
      <c r="GT169" s="48">
        <f t="shared" si="235"/>
        <v>0</v>
      </c>
      <c r="GU169" s="48">
        <f t="shared" si="235"/>
        <v>0</v>
      </c>
      <c r="GV169" s="48">
        <f t="shared" si="238"/>
        <v>0</v>
      </c>
      <c r="GW169" s="48">
        <f t="shared" si="238"/>
        <v>0</v>
      </c>
      <c r="GX169" s="48">
        <f t="shared" si="238"/>
        <v>0</v>
      </c>
      <c r="GY169" s="48">
        <f t="shared" si="238"/>
        <v>0</v>
      </c>
      <c r="GZ169" s="48">
        <f t="shared" si="239"/>
        <v>0</v>
      </c>
      <c r="HA169" s="48">
        <f t="shared" si="239"/>
        <v>0</v>
      </c>
      <c r="HB169" s="48">
        <f t="shared" si="239"/>
        <v>0</v>
      </c>
      <c r="HC169" s="48">
        <f t="shared" si="239"/>
        <v>0</v>
      </c>
      <c r="HD169" s="48">
        <f t="shared" si="239"/>
        <v>0</v>
      </c>
      <c r="HE169" s="48">
        <f t="shared" si="239"/>
        <v>0</v>
      </c>
      <c r="HF169" s="48">
        <f t="shared" si="239"/>
        <v>0</v>
      </c>
      <c r="HG169" s="48">
        <f t="shared" si="239"/>
        <v>0</v>
      </c>
      <c r="HH169" s="48">
        <f t="shared" si="239"/>
        <v>0</v>
      </c>
      <c r="HI169" s="48">
        <f t="shared" si="239"/>
        <v>0</v>
      </c>
      <c r="HJ169" s="48">
        <f t="shared" si="236"/>
        <v>0</v>
      </c>
      <c r="HK169" s="48">
        <f t="shared" si="236"/>
        <v>0</v>
      </c>
      <c r="HL169" s="48">
        <f t="shared" si="236"/>
        <v>0</v>
      </c>
      <c r="HM169" s="48">
        <f t="shared" si="236"/>
        <v>0</v>
      </c>
      <c r="HN169" s="48">
        <f t="shared" si="236"/>
        <v>0</v>
      </c>
      <c r="HO169" s="48">
        <f t="shared" si="236"/>
        <v>0</v>
      </c>
      <c r="HP169" s="48">
        <f t="shared" si="236"/>
        <v>0</v>
      </c>
      <c r="HQ169" s="48">
        <f t="shared" si="236"/>
        <v>0</v>
      </c>
      <c r="HR169" s="48">
        <f t="shared" si="236"/>
        <v>0</v>
      </c>
      <c r="HS169" s="48">
        <f t="shared" si="236"/>
        <v>0</v>
      </c>
      <c r="HT169" s="48">
        <f t="shared" si="240"/>
        <v>0</v>
      </c>
      <c r="HU169" s="48">
        <f t="shared" si="240"/>
        <v>0</v>
      </c>
      <c r="HV169" s="48">
        <f t="shared" si="240"/>
        <v>0</v>
      </c>
      <c r="HW169" s="48">
        <f t="shared" si="240"/>
        <v>0</v>
      </c>
      <c r="HX169" s="48">
        <f t="shared" si="240"/>
        <v>0</v>
      </c>
      <c r="HY169" s="48">
        <f t="shared" si="240"/>
        <v>0</v>
      </c>
      <c r="HZ169" s="48">
        <f t="shared" si="240"/>
        <v>0</v>
      </c>
      <c r="IA169" s="48">
        <f t="shared" si="240"/>
        <v>0</v>
      </c>
      <c r="IB169" s="48">
        <f t="shared" si="240"/>
        <v>0</v>
      </c>
      <c r="IC169" s="48">
        <f t="shared" si="240"/>
        <v>0</v>
      </c>
      <c r="ID169" s="48">
        <f t="shared" si="241"/>
        <v>0</v>
      </c>
      <c r="IE169" s="48">
        <f t="shared" si="241"/>
        <v>0</v>
      </c>
      <c r="IF169" s="48">
        <f t="shared" si="241"/>
        <v>0</v>
      </c>
      <c r="IG169" s="48">
        <f t="shared" si="241"/>
        <v>0</v>
      </c>
      <c r="IH169" s="48">
        <f t="shared" si="241"/>
        <v>0</v>
      </c>
      <c r="II169" s="48">
        <f t="shared" si="241"/>
        <v>0</v>
      </c>
      <c r="IJ169" s="48">
        <f t="shared" si="241"/>
        <v>0</v>
      </c>
      <c r="IK169" s="48">
        <f t="shared" si="241"/>
        <v>0</v>
      </c>
      <c r="IL169" s="48">
        <f t="shared" si="241"/>
        <v>0</v>
      </c>
      <c r="IM169" s="48">
        <f t="shared" si="241"/>
        <v>0</v>
      </c>
      <c r="IN169" s="48">
        <f t="shared" si="234"/>
        <v>0</v>
      </c>
      <c r="IO169" s="48">
        <f t="shared" si="234"/>
        <v>0</v>
      </c>
      <c r="IP169" s="48">
        <f t="shared" si="234"/>
        <v>0</v>
      </c>
      <c r="IQ169" s="48">
        <f t="shared" si="234"/>
        <v>0</v>
      </c>
      <c r="IR169" s="48">
        <f t="shared" si="234"/>
        <v>0</v>
      </c>
      <c r="IS169" s="48">
        <f t="shared" si="234"/>
        <v>0</v>
      </c>
      <c r="IT169" s="48">
        <f t="shared" si="234"/>
        <v>0</v>
      </c>
      <c r="IU169" s="48">
        <f t="shared" si="234"/>
        <v>0</v>
      </c>
      <c r="IV169" s="48">
        <f t="shared" si="234"/>
        <v>0</v>
      </c>
      <c r="IW169" s="48">
        <f t="shared" si="234"/>
        <v>0</v>
      </c>
      <c r="IX169" s="48">
        <f t="shared" si="234"/>
        <v>0</v>
      </c>
      <c r="IY169" s="48">
        <f t="shared" si="234"/>
        <v>0</v>
      </c>
    </row>
    <row r="170" spans="1:377" s="34" customFormat="1" ht="24" customHeight="1" x14ac:dyDescent="0.55000000000000004">
      <c r="A170" s="32" t="s">
        <v>48</v>
      </c>
      <c r="B170" s="33">
        <v>46188</v>
      </c>
      <c r="C170" s="33" t="s">
        <v>49</v>
      </c>
      <c r="D170" s="315"/>
      <c r="E170" s="119"/>
      <c r="F170" s="120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333"/>
      <c r="AA170" s="591">
        <v>25</v>
      </c>
      <c r="AB170" s="215">
        <v>5</v>
      </c>
      <c r="AC170" s="215"/>
      <c r="AD170" s="215">
        <v>21</v>
      </c>
      <c r="AE170" s="215"/>
      <c r="AF170" s="215">
        <v>67</v>
      </c>
      <c r="AG170" s="215"/>
      <c r="AH170" s="215"/>
      <c r="AI170" s="349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123"/>
      <c r="BL170" s="123"/>
      <c r="BM170" s="123"/>
      <c r="BN170" s="123"/>
      <c r="BO170" s="123"/>
      <c r="BP170" s="123"/>
      <c r="BQ170" s="123"/>
      <c r="BR170" s="123"/>
      <c r="BS170" s="123"/>
      <c r="BT170" s="123"/>
      <c r="BU170" s="123"/>
      <c r="BV170" s="123"/>
      <c r="BW170" s="123"/>
      <c r="BX170" s="123"/>
      <c r="BY170" s="378"/>
      <c r="BZ170" s="83"/>
      <c r="CA170" s="83"/>
      <c r="CB170" s="83"/>
      <c r="CC170" s="83"/>
      <c r="CD170" s="83"/>
      <c r="CE170" s="83"/>
      <c r="CF170" s="83"/>
      <c r="CG170" s="83"/>
      <c r="CH170" s="83"/>
      <c r="CI170" s="83"/>
      <c r="CJ170" s="83"/>
      <c r="CK170" s="83"/>
      <c r="CL170" s="83"/>
      <c r="CM170" s="83"/>
      <c r="CN170" s="83"/>
      <c r="CO170" s="83"/>
      <c r="CP170" s="83"/>
      <c r="CQ170" s="83"/>
      <c r="CR170" s="83"/>
      <c r="CS170" s="83"/>
      <c r="CT170" s="83"/>
      <c r="CU170" s="83"/>
      <c r="CV170" s="83"/>
      <c r="CW170" s="83"/>
      <c r="CX170" s="83"/>
      <c r="CY170" s="391"/>
      <c r="CZ170" s="83"/>
      <c r="DA170" s="83"/>
      <c r="DB170" s="83"/>
      <c r="DC170" s="83"/>
      <c r="DD170" s="83"/>
      <c r="DE170" s="83"/>
      <c r="DF170" s="83"/>
      <c r="DG170" s="83"/>
      <c r="DH170" s="83"/>
      <c r="DI170" s="83"/>
      <c r="DJ170" s="83"/>
      <c r="DK170" s="83"/>
      <c r="DL170" s="83"/>
      <c r="DM170" s="83"/>
      <c r="DN170" s="83"/>
      <c r="DO170" s="83"/>
      <c r="DP170" s="391"/>
      <c r="DQ170" s="83"/>
      <c r="DR170" s="83"/>
      <c r="DS170" s="83"/>
      <c r="DT170" s="83"/>
      <c r="DU170" s="83"/>
      <c r="DV170" s="83"/>
      <c r="DW170" s="83"/>
      <c r="DX170" s="83"/>
      <c r="DY170" s="83"/>
      <c r="DZ170" s="83"/>
      <c r="EA170" s="83"/>
      <c r="EB170" s="83"/>
      <c r="EC170" s="83"/>
      <c r="ED170" s="83"/>
      <c r="EE170" s="83"/>
      <c r="EF170" s="83"/>
      <c r="EG170" s="83"/>
      <c r="EH170" s="83"/>
      <c r="EI170" s="83"/>
      <c r="EJ170" s="83"/>
      <c r="EK170" s="83"/>
      <c r="EL170" s="83"/>
      <c r="EM170" s="83"/>
      <c r="EN170" s="83"/>
      <c r="EO170" s="391"/>
      <c r="EP170" s="686">
        <v>4</v>
      </c>
      <c r="EQ170" s="686">
        <v>12</v>
      </c>
      <c r="ER170" s="686">
        <v>8</v>
      </c>
      <c r="ES170" s="686">
        <v>24</v>
      </c>
      <c r="ET170" s="686">
        <v>26</v>
      </c>
      <c r="EU170" s="686">
        <v>1</v>
      </c>
      <c r="EV170" s="685"/>
      <c r="EW170" s="443"/>
      <c r="EX170" s="443"/>
      <c r="EY170" s="443"/>
      <c r="EZ170" s="443"/>
      <c r="FA170" s="321"/>
      <c r="FB170" s="247">
        <v>53</v>
      </c>
      <c r="FC170" s="253">
        <v>54</v>
      </c>
      <c r="FD170" s="253">
        <v>55</v>
      </c>
      <c r="FE170" s="253">
        <v>45</v>
      </c>
      <c r="FF170" s="253">
        <v>46</v>
      </c>
      <c r="FG170" s="253">
        <v>23</v>
      </c>
      <c r="FH170" s="253">
        <v>19</v>
      </c>
      <c r="FI170" s="253">
        <v>29</v>
      </c>
      <c r="FJ170" s="253"/>
      <c r="FK170" s="253"/>
      <c r="FL170" s="253">
        <v>13</v>
      </c>
      <c r="FM170" s="253"/>
      <c r="FN170" s="253">
        <v>63</v>
      </c>
      <c r="FO170" s="253">
        <v>72</v>
      </c>
      <c r="FQ170" s="254"/>
      <c r="FR170" s="254"/>
      <c r="FS170" s="50"/>
      <c r="FT170" s="415"/>
      <c r="FV170" s="48">
        <f t="shared" si="237"/>
        <v>1</v>
      </c>
      <c r="FW170" s="48">
        <f t="shared" si="237"/>
        <v>0</v>
      </c>
      <c r="FX170" s="48">
        <f t="shared" si="237"/>
        <v>0</v>
      </c>
      <c r="FY170" s="48">
        <f t="shared" si="237"/>
        <v>1</v>
      </c>
      <c r="FZ170" s="48">
        <f t="shared" si="237"/>
        <v>1</v>
      </c>
      <c r="GA170" s="48">
        <f t="shared" si="237"/>
        <v>0</v>
      </c>
      <c r="GB170" s="48">
        <f t="shared" si="237"/>
        <v>0</v>
      </c>
      <c r="GC170" s="48">
        <f t="shared" si="237"/>
        <v>1</v>
      </c>
      <c r="GD170" s="48">
        <f t="shared" si="237"/>
        <v>0</v>
      </c>
      <c r="GE170" s="48">
        <f t="shared" si="237"/>
        <v>0</v>
      </c>
      <c r="GF170" s="48">
        <f t="shared" si="237"/>
        <v>0</v>
      </c>
      <c r="GG170" s="48">
        <f t="shared" si="237"/>
        <v>1</v>
      </c>
      <c r="GH170" s="48">
        <f t="shared" si="237"/>
        <v>1</v>
      </c>
      <c r="GI170" s="48">
        <f t="shared" si="237"/>
        <v>0</v>
      </c>
      <c r="GJ170" s="48">
        <f t="shared" si="237"/>
        <v>0</v>
      </c>
      <c r="GK170" s="48">
        <f t="shared" si="237"/>
        <v>0</v>
      </c>
      <c r="GL170" s="48">
        <f t="shared" ref="GL170:GY193" si="242">COUNTIF($E170:$FS170,GL$4)</f>
        <v>0</v>
      </c>
      <c r="GM170" s="48">
        <f t="shared" si="242"/>
        <v>0</v>
      </c>
      <c r="GN170" s="48">
        <f t="shared" si="242"/>
        <v>1</v>
      </c>
      <c r="GO170" s="48">
        <f t="shared" si="242"/>
        <v>0</v>
      </c>
      <c r="GP170" s="48">
        <f t="shared" si="242"/>
        <v>1</v>
      </c>
      <c r="GQ170" s="48">
        <f t="shared" si="242"/>
        <v>0</v>
      </c>
      <c r="GR170" s="48">
        <f t="shared" si="242"/>
        <v>1</v>
      </c>
      <c r="GS170" s="48">
        <f t="shared" si="242"/>
        <v>1</v>
      </c>
      <c r="GT170" s="48">
        <f t="shared" si="242"/>
        <v>1</v>
      </c>
      <c r="GU170" s="48">
        <f t="shared" si="242"/>
        <v>1</v>
      </c>
      <c r="GV170" s="48">
        <f t="shared" si="242"/>
        <v>0</v>
      </c>
      <c r="GW170" s="48">
        <f t="shared" si="242"/>
        <v>0</v>
      </c>
      <c r="GX170" s="48">
        <f t="shared" si="242"/>
        <v>1</v>
      </c>
      <c r="GY170" s="48">
        <f t="shared" si="242"/>
        <v>0</v>
      </c>
      <c r="GZ170" s="48">
        <f t="shared" si="239"/>
        <v>0</v>
      </c>
      <c r="HA170" s="48">
        <f t="shared" si="239"/>
        <v>0</v>
      </c>
      <c r="HB170" s="48">
        <f t="shared" si="239"/>
        <v>0</v>
      </c>
      <c r="HC170" s="48">
        <f t="shared" si="239"/>
        <v>0</v>
      </c>
      <c r="HD170" s="48">
        <f t="shared" si="239"/>
        <v>0</v>
      </c>
      <c r="HE170" s="48">
        <f t="shared" si="239"/>
        <v>0</v>
      </c>
      <c r="HF170" s="48">
        <f t="shared" si="239"/>
        <v>0</v>
      </c>
      <c r="HG170" s="48">
        <f t="shared" si="239"/>
        <v>0</v>
      </c>
      <c r="HH170" s="48">
        <f t="shared" si="239"/>
        <v>0</v>
      </c>
      <c r="HI170" s="48">
        <f t="shared" si="239"/>
        <v>0</v>
      </c>
      <c r="HJ170" s="48">
        <f t="shared" si="236"/>
        <v>0</v>
      </c>
      <c r="HK170" s="48">
        <f t="shared" si="236"/>
        <v>0</v>
      </c>
      <c r="HL170" s="48">
        <f t="shared" si="236"/>
        <v>0</v>
      </c>
      <c r="HM170" s="48">
        <f t="shared" si="236"/>
        <v>0</v>
      </c>
      <c r="HN170" s="48">
        <f t="shared" si="236"/>
        <v>1</v>
      </c>
      <c r="HO170" s="48">
        <f t="shared" si="236"/>
        <v>1</v>
      </c>
      <c r="HP170" s="48">
        <f t="shared" si="236"/>
        <v>0</v>
      </c>
      <c r="HQ170" s="48">
        <f t="shared" si="236"/>
        <v>0</v>
      </c>
      <c r="HR170" s="48">
        <f t="shared" si="236"/>
        <v>0</v>
      </c>
      <c r="HS170" s="48">
        <f t="shared" si="236"/>
        <v>0</v>
      </c>
      <c r="HT170" s="48">
        <f t="shared" si="240"/>
        <v>0</v>
      </c>
      <c r="HU170" s="48">
        <f t="shared" si="240"/>
        <v>0</v>
      </c>
      <c r="HV170" s="48">
        <f t="shared" si="240"/>
        <v>1</v>
      </c>
      <c r="HW170" s="48">
        <f t="shared" si="240"/>
        <v>1</v>
      </c>
      <c r="HX170" s="48">
        <f t="shared" si="240"/>
        <v>1</v>
      </c>
      <c r="HY170" s="48">
        <f t="shared" si="240"/>
        <v>0</v>
      </c>
      <c r="HZ170" s="48">
        <f t="shared" si="240"/>
        <v>0</v>
      </c>
      <c r="IA170" s="48">
        <f t="shared" si="240"/>
        <v>0</v>
      </c>
      <c r="IB170" s="48">
        <f t="shared" si="240"/>
        <v>0</v>
      </c>
      <c r="IC170" s="48">
        <f t="shared" si="240"/>
        <v>0</v>
      </c>
      <c r="ID170" s="48">
        <f t="shared" si="241"/>
        <v>0</v>
      </c>
      <c r="IE170" s="48">
        <f t="shared" si="241"/>
        <v>0</v>
      </c>
      <c r="IF170" s="48">
        <f t="shared" si="241"/>
        <v>1</v>
      </c>
      <c r="IG170" s="48">
        <f t="shared" si="241"/>
        <v>0</v>
      </c>
      <c r="IH170" s="48">
        <f t="shared" si="241"/>
        <v>0</v>
      </c>
      <c r="II170" s="48">
        <f t="shared" si="241"/>
        <v>0</v>
      </c>
      <c r="IJ170" s="48">
        <f t="shared" si="241"/>
        <v>1</v>
      </c>
      <c r="IK170" s="48">
        <f t="shared" si="241"/>
        <v>0</v>
      </c>
      <c r="IL170" s="48">
        <f t="shared" si="241"/>
        <v>0</v>
      </c>
      <c r="IM170" s="48">
        <f t="shared" si="241"/>
        <v>0</v>
      </c>
      <c r="IN170" s="48">
        <f t="shared" si="234"/>
        <v>0</v>
      </c>
      <c r="IO170" s="48">
        <f t="shared" si="234"/>
        <v>1</v>
      </c>
      <c r="IP170" s="48">
        <f t="shared" si="234"/>
        <v>0</v>
      </c>
      <c r="IQ170" s="48">
        <f t="shared" si="234"/>
        <v>0</v>
      </c>
      <c r="IR170" s="48">
        <f t="shared" si="234"/>
        <v>0</v>
      </c>
      <c r="IS170" s="48">
        <f t="shared" si="234"/>
        <v>0</v>
      </c>
      <c r="IT170" s="48">
        <f t="shared" si="234"/>
        <v>0</v>
      </c>
      <c r="IU170" s="48">
        <f t="shared" si="234"/>
        <v>0</v>
      </c>
      <c r="IV170" s="48">
        <f t="shared" si="234"/>
        <v>0</v>
      </c>
      <c r="IW170" s="48">
        <f t="shared" si="234"/>
        <v>0</v>
      </c>
      <c r="IX170" s="48">
        <f t="shared" si="234"/>
        <v>0</v>
      </c>
      <c r="IY170" s="48">
        <f t="shared" si="234"/>
        <v>0</v>
      </c>
    </row>
    <row r="171" spans="1:377" s="9" customFormat="1" ht="24" customHeight="1" x14ac:dyDescent="0.55000000000000004">
      <c r="A171" s="32"/>
      <c r="B171" s="33"/>
      <c r="C171" s="33" t="s">
        <v>50</v>
      </c>
      <c r="D171" s="317"/>
      <c r="E171" s="241"/>
      <c r="F171" s="242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333"/>
      <c r="AA171" s="591"/>
      <c r="AB171" s="215"/>
      <c r="AC171" s="215"/>
      <c r="AD171" s="215"/>
      <c r="AE171" s="215"/>
      <c r="AF171" s="215"/>
      <c r="AG171" s="215"/>
      <c r="AH171" s="215"/>
      <c r="AI171" s="349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123"/>
      <c r="BL171" s="123"/>
      <c r="BM171" s="123"/>
      <c r="BN171" s="123"/>
      <c r="BO171" s="123"/>
      <c r="BP171" s="123"/>
      <c r="BQ171" s="123"/>
      <c r="BR171" s="123"/>
      <c r="BS171" s="123"/>
      <c r="BT171" s="123"/>
      <c r="BU171" s="123"/>
      <c r="BV171" s="123"/>
      <c r="BW171" s="123"/>
      <c r="BX171" s="123"/>
      <c r="BY171" s="378"/>
      <c r="BZ171" s="83"/>
      <c r="CA171" s="83"/>
      <c r="CB171" s="83"/>
      <c r="CC171" s="83"/>
      <c r="CD171" s="83"/>
      <c r="CE171" s="83"/>
      <c r="CF171" s="83"/>
      <c r="CG171" s="83"/>
      <c r="CH171" s="83"/>
      <c r="CI171" s="83"/>
      <c r="CJ171" s="83"/>
      <c r="CK171" s="83"/>
      <c r="CL171" s="83"/>
      <c r="CM171" s="83"/>
      <c r="CN171" s="83"/>
      <c r="CO171" s="83"/>
      <c r="CP171" s="83"/>
      <c r="CQ171" s="83"/>
      <c r="CR171" s="83"/>
      <c r="CS171" s="83"/>
      <c r="CT171" s="83"/>
      <c r="CU171" s="83"/>
      <c r="CV171" s="83"/>
      <c r="CW171" s="83"/>
      <c r="CX171" s="83"/>
      <c r="CY171" s="391"/>
      <c r="CZ171" s="83"/>
      <c r="DA171" s="83"/>
      <c r="DB171" s="83"/>
      <c r="DC171" s="83"/>
      <c r="DD171" s="83"/>
      <c r="DE171" s="83"/>
      <c r="DF171" s="83"/>
      <c r="DG171" s="83"/>
      <c r="DH171" s="83"/>
      <c r="DI171" s="83"/>
      <c r="DJ171" s="83"/>
      <c r="DK171" s="83"/>
      <c r="DL171" s="83"/>
      <c r="DM171" s="83"/>
      <c r="DN171" s="83"/>
      <c r="DO171" s="83"/>
      <c r="DP171" s="391"/>
      <c r="DQ171" s="83"/>
      <c r="DR171" s="83"/>
      <c r="DS171" s="83"/>
      <c r="DT171" s="83"/>
      <c r="DU171" s="83"/>
      <c r="DV171" s="83"/>
      <c r="DW171" s="83"/>
      <c r="DX171" s="83"/>
      <c r="DY171" s="83"/>
      <c r="DZ171" s="83"/>
      <c r="EA171" s="83"/>
      <c r="EB171" s="83"/>
      <c r="EC171" s="83"/>
      <c r="ED171" s="83"/>
      <c r="EE171" s="83"/>
      <c r="EF171" s="83"/>
      <c r="EG171" s="83"/>
      <c r="EH171" s="83"/>
      <c r="EI171" s="83"/>
      <c r="EJ171" s="83"/>
      <c r="EK171" s="83"/>
      <c r="EL171" s="83"/>
      <c r="EM171" s="83"/>
      <c r="EN171" s="83"/>
      <c r="EO171" s="391"/>
      <c r="EP171" s="83"/>
      <c r="EQ171" s="83"/>
      <c r="ER171" s="83"/>
      <c r="ES171" s="83"/>
      <c r="ET171" s="83"/>
      <c r="EU171" s="83"/>
      <c r="EV171" s="83"/>
      <c r="EW171" s="34"/>
      <c r="EX171" s="34"/>
      <c r="EY171" s="34"/>
      <c r="EZ171" s="34"/>
      <c r="FA171" s="321"/>
      <c r="FB171" s="247">
        <v>53</v>
      </c>
      <c r="FC171" s="253">
        <v>54</v>
      </c>
      <c r="FD171" s="253">
        <v>55</v>
      </c>
      <c r="FE171" s="253">
        <v>45</v>
      </c>
      <c r="FF171" s="253">
        <v>46</v>
      </c>
      <c r="FG171" s="254">
        <v>23</v>
      </c>
      <c r="FH171" s="253">
        <v>19</v>
      </c>
      <c r="FI171" s="253">
        <v>29</v>
      </c>
      <c r="FJ171" s="253"/>
      <c r="FK171" s="253"/>
      <c r="FL171" s="253">
        <v>13</v>
      </c>
      <c r="FM171" s="253"/>
      <c r="FN171" s="253">
        <v>63</v>
      </c>
      <c r="FO171" s="253">
        <v>72</v>
      </c>
      <c r="FQ171" s="254"/>
      <c r="FR171" s="254"/>
      <c r="FS171" s="50"/>
      <c r="FT171" s="334"/>
      <c r="FV171" s="48">
        <f t="shared" si="237"/>
        <v>0</v>
      </c>
      <c r="FW171" s="48">
        <f t="shared" si="237"/>
        <v>0</v>
      </c>
      <c r="FX171" s="48">
        <f t="shared" si="237"/>
        <v>0</v>
      </c>
      <c r="FY171" s="48">
        <f t="shared" si="237"/>
        <v>0</v>
      </c>
      <c r="FZ171" s="48">
        <f t="shared" si="237"/>
        <v>0</v>
      </c>
      <c r="GA171" s="48">
        <f t="shared" si="237"/>
        <v>0</v>
      </c>
      <c r="GB171" s="48">
        <f t="shared" si="237"/>
        <v>0</v>
      </c>
      <c r="GC171" s="48">
        <f t="shared" si="237"/>
        <v>0</v>
      </c>
      <c r="GD171" s="48">
        <f t="shared" si="237"/>
        <v>0</v>
      </c>
      <c r="GE171" s="48">
        <f t="shared" si="237"/>
        <v>0</v>
      </c>
      <c r="GF171" s="48">
        <f t="shared" si="237"/>
        <v>0</v>
      </c>
      <c r="GG171" s="48">
        <f t="shared" si="237"/>
        <v>0</v>
      </c>
      <c r="GH171" s="48">
        <f t="shared" si="237"/>
        <v>1</v>
      </c>
      <c r="GI171" s="48">
        <f t="shared" si="237"/>
        <v>0</v>
      </c>
      <c r="GJ171" s="48">
        <f t="shared" si="237"/>
        <v>0</v>
      </c>
      <c r="GK171" s="48">
        <f t="shared" si="237"/>
        <v>0</v>
      </c>
      <c r="GL171" s="48">
        <f t="shared" si="242"/>
        <v>0</v>
      </c>
      <c r="GM171" s="48">
        <f t="shared" si="242"/>
        <v>0</v>
      </c>
      <c r="GN171" s="48">
        <f t="shared" si="242"/>
        <v>1</v>
      </c>
      <c r="GO171" s="48">
        <f t="shared" si="242"/>
        <v>0</v>
      </c>
      <c r="GP171" s="48">
        <f t="shared" si="242"/>
        <v>0</v>
      </c>
      <c r="GQ171" s="48">
        <f t="shared" si="242"/>
        <v>0</v>
      </c>
      <c r="GR171" s="48">
        <f t="shared" si="242"/>
        <v>1</v>
      </c>
      <c r="GS171" s="48">
        <f t="shared" si="242"/>
        <v>0</v>
      </c>
      <c r="GT171" s="48">
        <f t="shared" si="242"/>
        <v>0</v>
      </c>
      <c r="GU171" s="48">
        <f t="shared" si="242"/>
        <v>0</v>
      </c>
      <c r="GV171" s="48">
        <f t="shared" si="242"/>
        <v>0</v>
      </c>
      <c r="GW171" s="48">
        <f t="shared" si="242"/>
        <v>0</v>
      </c>
      <c r="GX171" s="48">
        <f t="shared" si="242"/>
        <v>1</v>
      </c>
      <c r="GY171" s="48">
        <f t="shared" si="242"/>
        <v>0</v>
      </c>
      <c r="GZ171" s="48">
        <f t="shared" si="239"/>
        <v>0</v>
      </c>
      <c r="HA171" s="48">
        <f t="shared" si="239"/>
        <v>0</v>
      </c>
      <c r="HB171" s="48">
        <f t="shared" si="239"/>
        <v>0</v>
      </c>
      <c r="HC171" s="48">
        <f t="shared" si="239"/>
        <v>0</v>
      </c>
      <c r="HD171" s="48">
        <f t="shared" si="239"/>
        <v>0</v>
      </c>
      <c r="HE171" s="48">
        <f t="shared" si="239"/>
        <v>0</v>
      </c>
      <c r="HF171" s="48">
        <f t="shared" si="239"/>
        <v>0</v>
      </c>
      <c r="HG171" s="48">
        <f t="shared" si="239"/>
        <v>0</v>
      </c>
      <c r="HH171" s="48">
        <f t="shared" si="239"/>
        <v>0</v>
      </c>
      <c r="HI171" s="48">
        <f t="shared" si="239"/>
        <v>0</v>
      </c>
      <c r="HJ171" s="48">
        <f t="shared" si="236"/>
        <v>0</v>
      </c>
      <c r="HK171" s="48">
        <f t="shared" si="236"/>
        <v>0</v>
      </c>
      <c r="HL171" s="48">
        <f t="shared" si="236"/>
        <v>0</v>
      </c>
      <c r="HM171" s="48">
        <f t="shared" si="236"/>
        <v>0</v>
      </c>
      <c r="HN171" s="48">
        <f t="shared" si="236"/>
        <v>1</v>
      </c>
      <c r="HO171" s="48">
        <f t="shared" si="236"/>
        <v>1</v>
      </c>
      <c r="HP171" s="48">
        <f t="shared" si="236"/>
        <v>0</v>
      </c>
      <c r="HQ171" s="48">
        <f t="shared" si="236"/>
        <v>0</v>
      </c>
      <c r="HR171" s="48">
        <f t="shared" si="236"/>
        <v>0</v>
      </c>
      <c r="HS171" s="48">
        <f t="shared" si="236"/>
        <v>0</v>
      </c>
      <c r="HT171" s="48">
        <f t="shared" si="240"/>
        <v>0</v>
      </c>
      <c r="HU171" s="48">
        <f t="shared" si="240"/>
        <v>0</v>
      </c>
      <c r="HV171" s="48">
        <f t="shared" si="240"/>
        <v>1</v>
      </c>
      <c r="HW171" s="48">
        <f t="shared" si="240"/>
        <v>1</v>
      </c>
      <c r="HX171" s="48">
        <f t="shared" si="240"/>
        <v>1</v>
      </c>
      <c r="HY171" s="48">
        <f t="shared" si="240"/>
        <v>0</v>
      </c>
      <c r="HZ171" s="48">
        <f t="shared" si="240"/>
        <v>0</v>
      </c>
      <c r="IA171" s="48">
        <f t="shared" si="240"/>
        <v>0</v>
      </c>
      <c r="IB171" s="48">
        <f t="shared" si="240"/>
        <v>0</v>
      </c>
      <c r="IC171" s="48">
        <f t="shared" si="240"/>
        <v>0</v>
      </c>
      <c r="ID171" s="48">
        <f t="shared" si="241"/>
        <v>0</v>
      </c>
      <c r="IE171" s="48">
        <f t="shared" si="241"/>
        <v>0</v>
      </c>
      <c r="IF171" s="48">
        <f t="shared" si="241"/>
        <v>1</v>
      </c>
      <c r="IG171" s="48">
        <f t="shared" si="241"/>
        <v>0</v>
      </c>
      <c r="IH171" s="48">
        <f t="shared" si="241"/>
        <v>0</v>
      </c>
      <c r="II171" s="48">
        <f t="shared" si="241"/>
        <v>0</v>
      </c>
      <c r="IJ171" s="48">
        <f t="shared" si="241"/>
        <v>0</v>
      </c>
      <c r="IK171" s="48">
        <f t="shared" si="241"/>
        <v>0</v>
      </c>
      <c r="IL171" s="48">
        <f t="shared" si="241"/>
        <v>0</v>
      </c>
      <c r="IM171" s="48">
        <f t="shared" si="241"/>
        <v>0</v>
      </c>
      <c r="IN171" s="48">
        <f t="shared" si="234"/>
        <v>0</v>
      </c>
      <c r="IO171" s="48">
        <f t="shared" si="234"/>
        <v>1</v>
      </c>
      <c r="IP171" s="48">
        <f t="shared" si="234"/>
        <v>0</v>
      </c>
      <c r="IQ171" s="48">
        <f t="shared" si="234"/>
        <v>0</v>
      </c>
      <c r="IR171" s="48">
        <f t="shared" si="234"/>
        <v>0</v>
      </c>
      <c r="IS171" s="48">
        <f t="shared" si="234"/>
        <v>0</v>
      </c>
      <c r="IT171" s="48">
        <f t="shared" si="234"/>
        <v>0</v>
      </c>
      <c r="IU171" s="48">
        <f t="shared" si="234"/>
        <v>0</v>
      </c>
      <c r="IV171" s="48">
        <f t="shared" si="234"/>
        <v>0</v>
      </c>
      <c r="IW171" s="48">
        <f t="shared" si="234"/>
        <v>0</v>
      </c>
      <c r="IX171" s="48">
        <f t="shared" si="234"/>
        <v>0</v>
      </c>
      <c r="IY171" s="48">
        <f t="shared" si="234"/>
        <v>0</v>
      </c>
    </row>
    <row r="172" spans="1:377" s="47" customFormat="1" ht="24" customHeight="1" x14ac:dyDescent="0.55000000000000004">
      <c r="A172" s="32" t="s">
        <v>51</v>
      </c>
      <c r="B172" s="33">
        <v>46189</v>
      </c>
      <c r="C172" s="33" t="s">
        <v>49</v>
      </c>
      <c r="D172" s="317"/>
      <c r="E172" s="241"/>
      <c r="F172" s="242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333"/>
      <c r="AA172" s="591">
        <v>25</v>
      </c>
      <c r="AB172" s="215">
        <v>5</v>
      </c>
      <c r="AC172" s="215"/>
      <c r="AD172" s="215">
        <v>21</v>
      </c>
      <c r="AE172" s="215"/>
      <c r="AF172" s="215">
        <v>67</v>
      </c>
      <c r="AG172" s="215"/>
      <c r="AH172" s="215"/>
      <c r="AI172" s="349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123"/>
      <c r="BL172" s="123"/>
      <c r="BM172" s="123"/>
      <c r="BN172" s="123"/>
      <c r="BO172" s="123"/>
      <c r="BP172" s="123"/>
      <c r="BQ172" s="123"/>
      <c r="BR172" s="123"/>
      <c r="BS172" s="123"/>
      <c r="BT172" s="123"/>
      <c r="BU172" s="123"/>
      <c r="BV172" s="123"/>
      <c r="BW172" s="123"/>
      <c r="BX172" s="123"/>
      <c r="BY172" s="367"/>
      <c r="BZ172" s="83"/>
      <c r="CA172" s="83"/>
      <c r="CB172" s="83"/>
      <c r="CC172" s="83"/>
      <c r="CD172" s="83"/>
      <c r="CE172" s="83"/>
      <c r="CF172" s="83"/>
      <c r="CG172" s="83"/>
      <c r="CH172" s="83"/>
      <c r="CI172" s="83"/>
      <c r="CJ172" s="83"/>
      <c r="CK172" s="83"/>
      <c r="CL172" s="83"/>
      <c r="CM172" s="83"/>
      <c r="CN172" s="83"/>
      <c r="CO172" s="83"/>
      <c r="CP172" s="83"/>
      <c r="CQ172" s="83"/>
      <c r="CR172" s="83"/>
      <c r="CS172" s="83"/>
      <c r="CT172" s="83"/>
      <c r="CU172" s="83"/>
      <c r="CV172" s="83"/>
      <c r="CW172" s="83"/>
      <c r="CX172" s="83"/>
      <c r="CY172" s="364"/>
      <c r="CZ172" s="83"/>
      <c r="DA172" s="83"/>
      <c r="DB172" s="83"/>
      <c r="DC172" s="83"/>
      <c r="DD172" s="83"/>
      <c r="DE172" s="83"/>
      <c r="DF172" s="83"/>
      <c r="DG172" s="83"/>
      <c r="DH172" s="83"/>
      <c r="DI172" s="83"/>
      <c r="DJ172" s="83"/>
      <c r="DK172" s="83"/>
      <c r="DL172" s="83"/>
      <c r="DM172" s="83"/>
      <c r="DN172" s="83"/>
      <c r="DO172" s="83"/>
      <c r="DP172" s="364"/>
      <c r="DQ172" s="83"/>
      <c r="DR172" s="83"/>
      <c r="DS172" s="83"/>
      <c r="DT172" s="83"/>
      <c r="DU172" s="83"/>
      <c r="DV172" s="83"/>
      <c r="DW172" s="83"/>
      <c r="DX172" s="83"/>
      <c r="DY172" s="83"/>
      <c r="DZ172" s="83"/>
      <c r="EA172" s="83"/>
      <c r="EB172" s="83"/>
      <c r="EC172" s="83"/>
      <c r="ED172" s="83"/>
      <c r="EE172" s="83"/>
      <c r="EF172" s="83"/>
      <c r="EG172" s="83"/>
      <c r="EH172" s="83"/>
      <c r="EI172" s="83"/>
      <c r="EJ172" s="83"/>
      <c r="EK172" s="83"/>
      <c r="EL172" s="83"/>
      <c r="EM172" s="83"/>
      <c r="EN172" s="83"/>
      <c r="EO172" s="364"/>
      <c r="EP172" s="686">
        <v>6</v>
      </c>
      <c r="EQ172" s="686">
        <v>10</v>
      </c>
      <c r="ER172" s="686">
        <v>65</v>
      </c>
      <c r="ES172" s="686">
        <v>70</v>
      </c>
      <c r="ET172" s="686">
        <v>69</v>
      </c>
      <c r="EU172" s="686">
        <v>77</v>
      </c>
      <c r="EV172" s="685"/>
      <c r="EW172" s="443"/>
      <c r="EX172" s="443"/>
      <c r="EY172" s="443"/>
      <c r="EZ172" s="443"/>
      <c r="FA172" s="321"/>
      <c r="FB172" s="247">
        <v>53</v>
      </c>
      <c r="FC172" s="253">
        <v>54</v>
      </c>
      <c r="FD172" s="253">
        <v>55</v>
      </c>
      <c r="FE172" s="253">
        <v>45</v>
      </c>
      <c r="FF172" s="253">
        <v>46</v>
      </c>
      <c r="FG172" s="252"/>
      <c r="FH172" s="127">
        <v>19</v>
      </c>
      <c r="FI172" s="127">
        <v>27</v>
      </c>
      <c r="FJ172" s="127"/>
      <c r="FK172" s="127"/>
      <c r="FL172" s="127"/>
      <c r="FM172" s="127"/>
      <c r="FN172" s="127">
        <v>63</v>
      </c>
      <c r="FO172" s="127"/>
      <c r="FQ172" s="252" t="s">
        <v>102</v>
      </c>
      <c r="FR172" s="252"/>
      <c r="FS172" s="50"/>
      <c r="FT172" s="334"/>
      <c r="FU172" s="9"/>
      <c r="FV172" s="48">
        <f t="shared" si="237"/>
        <v>0</v>
      </c>
      <c r="FW172" s="48">
        <f t="shared" si="237"/>
        <v>0</v>
      </c>
      <c r="FX172" s="48">
        <f t="shared" si="237"/>
        <v>0</v>
      </c>
      <c r="FY172" s="48">
        <f t="shared" si="237"/>
        <v>0</v>
      </c>
      <c r="FZ172" s="48">
        <f t="shared" si="237"/>
        <v>1</v>
      </c>
      <c r="GA172" s="48">
        <f t="shared" si="237"/>
        <v>1</v>
      </c>
      <c r="GB172" s="48">
        <f t="shared" si="237"/>
        <v>0</v>
      </c>
      <c r="GC172" s="48">
        <f t="shared" si="237"/>
        <v>0</v>
      </c>
      <c r="GD172" s="48">
        <f t="shared" si="237"/>
        <v>0</v>
      </c>
      <c r="GE172" s="48">
        <f t="shared" si="237"/>
        <v>1</v>
      </c>
      <c r="GF172" s="48">
        <f t="shared" si="237"/>
        <v>0</v>
      </c>
      <c r="GG172" s="48">
        <f t="shared" si="237"/>
        <v>0</v>
      </c>
      <c r="GH172" s="48">
        <f t="shared" si="237"/>
        <v>0</v>
      </c>
      <c r="GI172" s="48">
        <f t="shared" si="237"/>
        <v>0</v>
      </c>
      <c r="GJ172" s="48">
        <f t="shared" si="237"/>
        <v>0</v>
      </c>
      <c r="GK172" s="48">
        <f t="shared" si="237"/>
        <v>0</v>
      </c>
      <c r="GL172" s="48">
        <f t="shared" si="242"/>
        <v>0</v>
      </c>
      <c r="GM172" s="48">
        <f t="shared" si="242"/>
        <v>0</v>
      </c>
      <c r="GN172" s="48">
        <f t="shared" si="242"/>
        <v>1</v>
      </c>
      <c r="GO172" s="48">
        <f t="shared" si="242"/>
        <v>0</v>
      </c>
      <c r="GP172" s="48">
        <f t="shared" si="242"/>
        <v>1</v>
      </c>
      <c r="GQ172" s="48">
        <f t="shared" si="242"/>
        <v>0</v>
      </c>
      <c r="GR172" s="48">
        <f t="shared" si="242"/>
        <v>0</v>
      </c>
      <c r="GS172" s="48">
        <f t="shared" si="242"/>
        <v>0</v>
      </c>
      <c r="GT172" s="48">
        <f t="shared" si="242"/>
        <v>1</v>
      </c>
      <c r="GU172" s="48">
        <f t="shared" si="242"/>
        <v>0</v>
      </c>
      <c r="GV172" s="48">
        <f t="shared" si="242"/>
        <v>1</v>
      </c>
      <c r="GW172" s="48">
        <f t="shared" si="242"/>
        <v>0</v>
      </c>
      <c r="GX172" s="48">
        <f t="shared" si="242"/>
        <v>0</v>
      </c>
      <c r="GY172" s="48">
        <f t="shared" si="242"/>
        <v>0</v>
      </c>
      <c r="GZ172" s="48">
        <f t="shared" si="239"/>
        <v>0</v>
      </c>
      <c r="HA172" s="48">
        <f t="shared" si="239"/>
        <v>0</v>
      </c>
      <c r="HB172" s="48">
        <f t="shared" si="239"/>
        <v>0</v>
      </c>
      <c r="HC172" s="48">
        <f t="shared" si="239"/>
        <v>0</v>
      </c>
      <c r="HD172" s="48">
        <f t="shared" si="239"/>
        <v>0</v>
      </c>
      <c r="HE172" s="48">
        <f t="shared" si="239"/>
        <v>0</v>
      </c>
      <c r="HF172" s="48">
        <f t="shared" si="239"/>
        <v>0</v>
      </c>
      <c r="HG172" s="48">
        <f t="shared" si="239"/>
        <v>0</v>
      </c>
      <c r="HH172" s="48">
        <f t="shared" si="239"/>
        <v>0</v>
      </c>
      <c r="HI172" s="48">
        <f t="shared" si="239"/>
        <v>0</v>
      </c>
      <c r="HJ172" s="48">
        <f t="shared" si="236"/>
        <v>0</v>
      </c>
      <c r="HK172" s="48">
        <f t="shared" si="236"/>
        <v>0</v>
      </c>
      <c r="HL172" s="48">
        <f t="shared" si="236"/>
        <v>0</v>
      </c>
      <c r="HM172" s="48">
        <f t="shared" si="236"/>
        <v>0</v>
      </c>
      <c r="HN172" s="48">
        <f t="shared" si="236"/>
        <v>1</v>
      </c>
      <c r="HO172" s="48">
        <f t="shared" si="236"/>
        <v>1</v>
      </c>
      <c r="HP172" s="48">
        <f t="shared" si="236"/>
        <v>0</v>
      </c>
      <c r="HQ172" s="48">
        <f t="shared" si="236"/>
        <v>0</v>
      </c>
      <c r="HR172" s="48">
        <f t="shared" si="236"/>
        <v>0</v>
      </c>
      <c r="HS172" s="48">
        <f t="shared" si="236"/>
        <v>0</v>
      </c>
      <c r="HT172" s="48">
        <f t="shared" si="240"/>
        <v>0</v>
      </c>
      <c r="HU172" s="48">
        <f t="shared" si="240"/>
        <v>0</v>
      </c>
      <c r="HV172" s="48">
        <f t="shared" si="240"/>
        <v>1</v>
      </c>
      <c r="HW172" s="48">
        <f t="shared" si="240"/>
        <v>1</v>
      </c>
      <c r="HX172" s="48">
        <f t="shared" si="240"/>
        <v>1</v>
      </c>
      <c r="HY172" s="48">
        <f t="shared" si="240"/>
        <v>0</v>
      </c>
      <c r="HZ172" s="48">
        <f t="shared" si="240"/>
        <v>0</v>
      </c>
      <c r="IA172" s="48">
        <f t="shared" si="240"/>
        <v>0</v>
      </c>
      <c r="IB172" s="48">
        <f t="shared" si="240"/>
        <v>0</v>
      </c>
      <c r="IC172" s="48">
        <f t="shared" si="240"/>
        <v>0</v>
      </c>
      <c r="ID172" s="48">
        <f t="shared" si="241"/>
        <v>0</v>
      </c>
      <c r="IE172" s="48">
        <f t="shared" si="241"/>
        <v>0</v>
      </c>
      <c r="IF172" s="48">
        <f t="shared" si="241"/>
        <v>1</v>
      </c>
      <c r="IG172" s="48">
        <f t="shared" si="241"/>
        <v>0</v>
      </c>
      <c r="IH172" s="48">
        <f t="shared" si="241"/>
        <v>1</v>
      </c>
      <c r="II172" s="48">
        <f t="shared" si="241"/>
        <v>0</v>
      </c>
      <c r="IJ172" s="48">
        <f t="shared" si="241"/>
        <v>1</v>
      </c>
      <c r="IK172" s="48">
        <f t="shared" si="241"/>
        <v>0</v>
      </c>
      <c r="IL172" s="48">
        <f t="shared" si="241"/>
        <v>1</v>
      </c>
      <c r="IM172" s="48">
        <f t="shared" si="241"/>
        <v>1</v>
      </c>
      <c r="IN172" s="48">
        <f t="shared" si="241"/>
        <v>0</v>
      </c>
      <c r="IO172" s="48">
        <f t="shared" si="241"/>
        <v>0</v>
      </c>
      <c r="IP172" s="48">
        <f t="shared" si="241"/>
        <v>0</v>
      </c>
      <c r="IQ172" s="48">
        <f t="shared" si="241"/>
        <v>0</v>
      </c>
      <c r="IR172" s="48">
        <f t="shared" si="241"/>
        <v>0</v>
      </c>
      <c r="IS172" s="48">
        <f t="shared" si="241"/>
        <v>0</v>
      </c>
      <c r="IT172" s="48">
        <f t="shared" ref="IN172:IY193" si="243">COUNTIF($E172:$FS172,IT$4)</f>
        <v>1</v>
      </c>
      <c r="IU172" s="48">
        <f t="shared" si="243"/>
        <v>0</v>
      </c>
      <c r="IV172" s="48">
        <f t="shared" si="243"/>
        <v>0</v>
      </c>
      <c r="IW172" s="48">
        <f t="shared" si="243"/>
        <v>0</v>
      </c>
      <c r="IX172" s="48">
        <f t="shared" si="243"/>
        <v>0</v>
      </c>
      <c r="IY172" s="48">
        <f t="shared" si="243"/>
        <v>0</v>
      </c>
    </row>
    <row r="173" spans="1:377" s="47" customFormat="1" ht="24" customHeight="1" x14ac:dyDescent="0.55000000000000004">
      <c r="A173" s="32"/>
      <c r="B173" s="33"/>
      <c r="C173" s="33" t="s">
        <v>50</v>
      </c>
      <c r="D173" s="317"/>
      <c r="E173" s="241"/>
      <c r="F173" s="242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333"/>
      <c r="AA173" s="591"/>
      <c r="AB173" s="215"/>
      <c r="AC173" s="215"/>
      <c r="AD173" s="215"/>
      <c r="AE173" s="215"/>
      <c r="AF173" s="215"/>
      <c r="AG173" s="215"/>
      <c r="AH173" s="215"/>
      <c r="AI173" s="349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123"/>
      <c r="BL173" s="123"/>
      <c r="BM173" s="123"/>
      <c r="BN173" s="123"/>
      <c r="BO173" s="123"/>
      <c r="BP173" s="123"/>
      <c r="BQ173" s="123"/>
      <c r="BR173" s="123"/>
      <c r="BS173" s="123"/>
      <c r="BT173" s="123"/>
      <c r="BU173" s="123"/>
      <c r="BV173" s="123"/>
      <c r="BW173" s="123"/>
      <c r="BX173" s="123"/>
      <c r="BY173" s="367"/>
      <c r="BZ173" s="83"/>
      <c r="CA173" s="83"/>
      <c r="CB173" s="83"/>
      <c r="CC173" s="83"/>
      <c r="CD173" s="83"/>
      <c r="CE173" s="83"/>
      <c r="CF173" s="83"/>
      <c r="CG173" s="83"/>
      <c r="CH173" s="83"/>
      <c r="CI173" s="83"/>
      <c r="CJ173" s="83"/>
      <c r="CK173" s="83"/>
      <c r="CL173" s="83"/>
      <c r="CM173" s="83"/>
      <c r="CN173" s="83"/>
      <c r="CO173" s="83"/>
      <c r="CP173" s="83"/>
      <c r="CQ173" s="83"/>
      <c r="CR173" s="83"/>
      <c r="CS173" s="83"/>
      <c r="CT173" s="83"/>
      <c r="CU173" s="83"/>
      <c r="CV173" s="83"/>
      <c r="CW173" s="83"/>
      <c r="CX173" s="83"/>
      <c r="CY173" s="364"/>
      <c r="CZ173" s="83"/>
      <c r="DA173" s="83"/>
      <c r="DB173" s="83"/>
      <c r="DC173" s="83"/>
      <c r="DD173" s="83"/>
      <c r="DE173" s="83"/>
      <c r="DF173" s="83"/>
      <c r="DG173" s="83"/>
      <c r="DH173" s="83"/>
      <c r="DI173" s="83"/>
      <c r="DJ173" s="83"/>
      <c r="DK173" s="83"/>
      <c r="DL173" s="83"/>
      <c r="DM173" s="83"/>
      <c r="DN173" s="83"/>
      <c r="DO173" s="83"/>
      <c r="DP173" s="364"/>
      <c r="DQ173" s="83"/>
      <c r="DR173" s="83"/>
      <c r="DS173" s="83"/>
      <c r="DT173" s="83"/>
      <c r="DU173" s="83"/>
      <c r="DV173" s="83"/>
      <c r="DW173" s="83"/>
      <c r="DX173" s="83"/>
      <c r="DY173" s="83"/>
      <c r="DZ173" s="83"/>
      <c r="EA173" s="83"/>
      <c r="EB173" s="83"/>
      <c r="EC173" s="83"/>
      <c r="ED173" s="83"/>
      <c r="EE173" s="83"/>
      <c r="EF173" s="83"/>
      <c r="EG173" s="83"/>
      <c r="EH173" s="83"/>
      <c r="EI173" s="83"/>
      <c r="EJ173" s="83"/>
      <c r="EK173" s="83"/>
      <c r="EL173" s="83"/>
      <c r="EM173" s="83"/>
      <c r="EN173" s="83"/>
      <c r="EO173" s="364"/>
      <c r="EP173" s="83"/>
      <c r="EQ173" s="83"/>
      <c r="ER173" s="83"/>
      <c r="ES173" s="83"/>
      <c r="ET173" s="83"/>
      <c r="EU173" s="83"/>
      <c r="EV173" s="83"/>
      <c r="EW173" s="34"/>
      <c r="EX173" s="34"/>
      <c r="EY173" s="34"/>
      <c r="EZ173" s="34"/>
      <c r="FA173" s="321"/>
      <c r="FB173" s="247">
        <v>53</v>
      </c>
      <c r="FC173" s="253">
        <v>54</v>
      </c>
      <c r="FD173" s="253">
        <v>55</v>
      </c>
      <c r="FE173" s="253">
        <v>45</v>
      </c>
      <c r="FF173" s="253">
        <v>46</v>
      </c>
      <c r="FG173" s="252"/>
      <c r="FH173" s="127">
        <v>19</v>
      </c>
      <c r="FI173" s="127">
        <v>27</v>
      </c>
      <c r="FJ173" s="127"/>
      <c r="FK173" s="127"/>
      <c r="FL173" s="127"/>
      <c r="FM173" s="127"/>
      <c r="FN173" s="127">
        <v>63</v>
      </c>
      <c r="FO173" s="127"/>
      <c r="FQ173" s="252" t="s">
        <v>102</v>
      </c>
      <c r="FR173" s="252"/>
      <c r="FS173" s="50"/>
      <c r="FT173" s="334"/>
      <c r="FU173" s="9"/>
      <c r="FV173" s="48">
        <f t="shared" si="237"/>
        <v>0</v>
      </c>
      <c r="FW173" s="48">
        <f t="shared" si="237"/>
        <v>0</v>
      </c>
      <c r="FX173" s="48">
        <f t="shared" si="237"/>
        <v>0</v>
      </c>
      <c r="FY173" s="48">
        <f t="shared" si="237"/>
        <v>0</v>
      </c>
      <c r="FZ173" s="48">
        <f t="shared" si="237"/>
        <v>0</v>
      </c>
      <c r="GA173" s="48">
        <f t="shared" si="237"/>
        <v>0</v>
      </c>
      <c r="GB173" s="48">
        <f t="shared" si="237"/>
        <v>0</v>
      </c>
      <c r="GC173" s="48">
        <f t="shared" si="237"/>
        <v>0</v>
      </c>
      <c r="GD173" s="48">
        <f t="shared" si="237"/>
        <v>0</v>
      </c>
      <c r="GE173" s="48">
        <f t="shared" si="237"/>
        <v>0</v>
      </c>
      <c r="GF173" s="48">
        <f t="shared" si="237"/>
        <v>0</v>
      </c>
      <c r="GG173" s="48">
        <f t="shared" si="237"/>
        <v>0</v>
      </c>
      <c r="GH173" s="48">
        <f t="shared" si="237"/>
        <v>0</v>
      </c>
      <c r="GI173" s="48">
        <f t="shared" si="237"/>
        <v>0</v>
      </c>
      <c r="GJ173" s="48">
        <f t="shared" si="237"/>
        <v>0</v>
      </c>
      <c r="GK173" s="48">
        <f t="shared" si="237"/>
        <v>0</v>
      </c>
      <c r="GL173" s="48">
        <f t="shared" si="242"/>
        <v>0</v>
      </c>
      <c r="GM173" s="48">
        <f t="shared" si="242"/>
        <v>0</v>
      </c>
      <c r="GN173" s="48">
        <f t="shared" si="242"/>
        <v>1</v>
      </c>
      <c r="GO173" s="48">
        <f t="shared" si="242"/>
        <v>0</v>
      </c>
      <c r="GP173" s="48">
        <f t="shared" si="242"/>
        <v>0</v>
      </c>
      <c r="GQ173" s="48">
        <f t="shared" si="242"/>
        <v>0</v>
      </c>
      <c r="GR173" s="48">
        <f t="shared" si="242"/>
        <v>0</v>
      </c>
      <c r="GS173" s="48">
        <f t="shared" si="242"/>
        <v>0</v>
      </c>
      <c r="GT173" s="48">
        <f t="shared" si="242"/>
        <v>0</v>
      </c>
      <c r="GU173" s="48">
        <f t="shared" si="242"/>
        <v>0</v>
      </c>
      <c r="GV173" s="48">
        <f t="shared" si="242"/>
        <v>1</v>
      </c>
      <c r="GW173" s="48">
        <f t="shared" si="242"/>
        <v>0</v>
      </c>
      <c r="GX173" s="48">
        <f t="shared" si="242"/>
        <v>0</v>
      </c>
      <c r="GY173" s="48">
        <f t="shared" si="242"/>
        <v>0</v>
      </c>
      <c r="GZ173" s="48">
        <f t="shared" si="239"/>
        <v>0</v>
      </c>
      <c r="HA173" s="48">
        <f t="shared" si="239"/>
        <v>0</v>
      </c>
      <c r="HB173" s="48">
        <f t="shared" si="239"/>
        <v>0</v>
      </c>
      <c r="HC173" s="48">
        <f t="shared" si="239"/>
        <v>0</v>
      </c>
      <c r="HD173" s="48">
        <f t="shared" si="239"/>
        <v>0</v>
      </c>
      <c r="HE173" s="48">
        <f t="shared" si="239"/>
        <v>0</v>
      </c>
      <c r="HF173" s="48">
        <f t="shared" si="239"/>
        <v>0</v>
      </c>
      <c r="HG173" s="48">
        <f t="shared" si="239"/>
        <v>0</v>
      </c>
      <c r="HH173" s="48">
        <f t="shared" si="239"/>
        <v>0</v>
      </c>
      <c r="HI173" s="48">
        <f t="shared" si="239"/>
        <v>0</v>
      </c>
      <c r="HJ173" s="48">
        <f t="shared" si="236"/>
        <v>0</v>
      </c>
      <c r="HK173" s="48">
        <f t="shared" si="236"/>
        <v>0</v>
      </c>
      <c r="HL173" s="48">
        <f t="shared" si="236"/>
        <v>0</v>
      </c>
      <c r="HM173" s="48">
        <f t="shared" si="236"/>
        <v>0</v>
      </c>
      <c r="HN173" s="48">
        <f t="shared" si="236"/>
        <v>1</v>
      </c>
      <c r="HO173" s="48">
        <f t="shared" si="236"/>
        <v>1</v>
      </c>
      <c r="HP173" s="48">
        <f t="shared" si="236"/>
        <v>0</v>
      </c>
      <c r="HQ173" s="48">
        <f t="shared" si="236"/>
        <v>0</v>
      </c>
      <c r="HR173" s="48">
        <f t="shared" si="236"/>
        <v>0</v>
      </c>
      <c r="HS173" s="48">
        <f t="shared" si="236"/>
        <v>0</v>
      </c>
      <c r="HT173" s="48">
        <f t="shared" si="240"/>
        <v>0</v>
      </c>
      <c r="HU173" s="48">
        <f t="shared" si="240"/>
        <v>0</v>
      </c>
      <c r="HV173" s="48">
        <f t="shared" si="240"/>
        <v>1</v>
      </c>
      <c r="HW173" s="48">
        <f t="shared" si="240"/>
        <v>1</v>
      </c>
      <c r="HX173" s="48">
        <f t="shared" si="240"/>
        <v>1</v>
      </c>
      <c r="HY173" s="48">
        <f t="shared" si="240"/>
        <v>0</v>
      </c>
      <c r="HZ173" s="48">
        <f t="shared" si="240"/>
        <v>0</v>
      </c>
      <c r="IA173" s="48">
        <f t="shared" si="240"/>
        <v>0</v>
      </c>
      <c r="IB173" s="48">
        <f t="shared" si="240"/>
        <v>0</v>
      </c>
      <c r="IC173" s="48">
        <f t="shared" si="240"/>
        <v>0</v>
      </c>
      <c r="ID173" s="48">
        <f t="shared" si="241"/>
        <v>0</v>
      </c>
      <c r="IE173" s="48">
        <f t="shared" si="241"/>
        <v>0</v>
      </c>
      <c r="IF173" s="48">
        <f t="shared" si="241"/>
        <v>1</v>
      </c>
      <c r="IG173" s="48">
        <f t="shared" si="241"/>
        <v>0</v>
      </c>
      <c r="IH173" s="48">
        <f t="shared" si="241"/>
        <v>0</v>
      </c>
      <c r="II173" s="48">
        <f t="shared" si="241"/>
        <v>0</v>
      </c>
      <c r="IJ173" s="48">
        <f t="shared" si="241"/>
        <v>0</v>
      </c>
      <c r="IK173" s="48">
        <f t="shared" si="241"/>
        <v>0</v>
      </c>
      <c r="IL173" s="48">
        <f t="shared" si="241"/>
        <v>0</v>
      </c>
      <c r="IM173" s="48">
        <f t="shared" si="241"/>
        <v>0</v>
      </c>
      <c r="IN173" s="48">
        <f t="shared" si="243"/>
        <v>0</v>
      </c>
      <c r="IO173" s="48">
        <f t="shared" si="243"/>
        <v>0</v>
      </c>
      <c r="IP173" s="48">
        <f t="shared" si="243"/>
        <v>0</v>
      </c>
      <c r="IQ173" s="48">
        <f t="shared" si="243"/>
        <v>0</v>
      </c>
      <c r="IR173" s="48">
        <f t="shared" si="243"/>
        <v>0</v>
      </c>
      <c r="IS173" s="48">
        <f t="shared" si="243"/>
        <v>0</v>
      </c>
      <c r="IT173" s="48">
        <f t="shared" si="243"/>
        <v>0</v>
      </c>
      <c r="IU173" s="48">
        <f t="shared" si="243"/>
        <v>0</v>
      </c>
      <c r="IV173" s="48">
        <f t="shared" si="243"/>
        <v>0</v>
      </c>
      <c r="IW173" s="48">
        <f t="shared" si="243"/>
        <v>0</v>
      </c>
      <c r="IX173" s="48">
        <f t="shared" si="243"/>
        <v>0</v>
      </c>
      <c r="IY173" s="48">
        <f t="shared" si="243"/>
        <v>0</v>
      </c>
    </row>
    <row r="174" spans="1:377" s="12" customFormat="1" ht="33.6" customHeight="1" x14ac:dyDescent="0.55000000000000004">
      <c r="A174" s="32" t="s">
        <v>52</v>
      </c>
      <c r="B174" s="33">
        <v>46190</v>
      </c>
      <c r="C174" s="33" t="s">
        <v>49</v>
      </c>
      <c r="D174" s="317"/>
      <c r="E174" s="119"/>
      <c r="F174" s="120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333"/>
      <c r="AA174" s="591">
        <v>31</v>
      </c>
      <c r="AB174" s="215">
        <v>38</v>
      </c>
      <c r="AC174" s="215"/>
      <c r="AD174" s="215">
        <v>28</v>
      </c>
      <c r="AE174" s="215"/>
      <c r="AF174" s="215"/>
      <c r="AG174" s="215"/>
      <c r="AH174" s="215"/>
      <c r="AI174" s="349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123"/>
      <c r="BL174" s="123"/>
      <c r="BM174" s="123"/>
      <c r="BN174" s="123"/>
      <c r="BO174" s="123"/>
      <c r="BP174" s="123"/>
      <c r="BQ174" s="123"/>
      <c r="BR174" s="123"/>
      <c r="BS174" s="123"/>
      <c r="BT174" s="123"/>
      <c r="BU174" s="123"/>
      <c r="BV174" s="123"/>
      <c r="BW174" s="123"/>
      <c r="BX174" s="123"/>
      <c r="BY174" s="367"/>
      <c r="BZ174" s="83"/>
      <c r="CA174" s="83"/>
      <c r="CB174" s="83"/>
      <c r="CC174" s="83"/>
      <c r="CD174" s="83"/>
      <c r="CE174" s="83"/>
      <c r="CF174" s="83"/>
      <c r="CG174" s="83"/>
      <c r="CH174" s="83"/>
      <c r="CI174" s="83"/>
      <c r="CJ174" s="83"/>
      <c r="CK174" s="83"/>
      <c r="CL174" s="83"/>
      <c r="CM174" s="83"/>
      <c r="CN174" s="83"/>
      <c r="CO174" s="83"/>
      <c r="CP174" s="83"/>
      <c r="CQ174" s="83"/>
      <c r="CR174" s="83"/>
      <c r="CS174" s="83"/>
      <c r="CT174" s="83"/>
      <c r="CU174" s="83"/>
      <c r="CV174" s="83"/>
      <c r="CW174" s="83"/>
      <c r="CX174" s="83"/>
      <c r="CY174" s="364"/>
      <c r="CZ174" s="83"/>
      <c r="DA174" s="83"/>
      <c r="DB174" s="83"/>
      <c r="DC174" s="83"/>
      <c r="DD174" s="83"/>
      <c r="DE174" s="83"/>
      <c r="DF174" s="83"/>
      <c r="DG174" s="83"/>
      <c r="DH174" s="83"/>
      <c r="DI174" s="83"/>
      <c r="DJ174" s="83"/>
      <c r="DK174" s="83"/>
      <c r="DL174" s="83"/>
      <c r="DM174" s="83"/>
      <c r="DN174" s="83"/>
      <c r="DO174" s="83"/>
      <c r="DP174" s="364"/>
      <c r="DQ174" s="83"/>
      <c r="DR174" s="83"/>
      <c r="DS174" s="83"/>
      <c r="DT174" s="83"/>
      <c r="DU174" s="83"/>
      <c r="DV174" s="83"/>
      <c r="DW174" s="83"/>
      <c r="DX174" s="83"/>
      <c r="DY174" s="83"/>
      <c r="DZ174" s="83"/>
      <c r="EA174" s="83"/>
      <c r="EB174" s="83"/>
      <c r="EC174" s="83"/>
      <c r="ED174" s="83"/>
      <c r="EE174" s="83"/>
      <c r="EF174" s="83"/>
      <c r="EG174" s="83"/>
      <c r="EH174" s="83"/>
      <c r="EI174" s="83"/>
      <c r="EJ174" s="83"/>
      <c r="EK174" s="83"/>
      <c r="EL174" s="83"/>
      <c r="EM174" s="83"/>
      <c r="EN174" s="83"/>
      <c r="EO174" s="364"/>
      <c r="EP174" s="686">
        <v>21</v>
      </c>
      <c r="EQ174" s="686">
        <v>22</v>
      </c>
      <c r="ER174" s="686">
        <v>23</v>
      </c>
      <c r="ES174" s="686">
        <v>19</v>
      </c>
      <c r="ET174" s="686">
        <v>48</v>
      </c>
      <c r="EU174" s="686">
        <v>32</v>
      </c>
      <c r="EV174" s="685"/>
      <c r="EW174" s="443"/>
      <c r="EX174" s="443"/>
      <c r="EY174" s="443"/>
      <c r="EZ174" s="443"/>
      <c r="FA174" s="321"/>
      <c r="FB174" s="247">
        <v>53</v>
      </c>
      <c r="FC174" s="253">
        <v>54</v>
      </c>
      <c r="FD174" s="253">
        <v>55</v>
      </c>
      <c r="FE174" s="253">
        <v>45</v>
      </c>
      <c r="FF174" s="253">
        <v>46</v>
      </c>
      <c r="FG174" s="252"/>
      <c r="FH174" s="127"/>
      <c r="FI174" s="127">
        <v>27</v>
      </c>
      <c r="FJ174" s="127"/>
      <c r="FK174" s="127"/>
      <c r="FL174" s="127">
        <v>10</v>
      </c>
      <c r="FM174" s="127" t="s">
        <v>99</v>
      </c>
      <c r="FN174" s="127">
        <v>64</v>
      </c>
      <c r="FO174" s="127"/>
      <c r="FQ174" s="252" t="s">
        <v>102</v>
      </c>
      <c r="FR174" s="252"/>
      <c r="FS174" s="50"/>
      <c r="FT174" s="334"/>
      <c r="FU174" s="9"/>
      <c r="FV174" s="48">
        <f t="shared" si="237"/>
        <v>0</v>
      </c>
      <c r="FW174" s="48">
        <f t="shared" si="237"/>
        <v>0</v>
      </c>
      <c r="FX174" s="48">
        <f t="shared" si="237"/>
        <v>0</v>
      </c>
      <c r="FY174" s="48">
        <f t="shared" si="237"/>
        <v>0</v>
      </c>
      <c r="FZ174" s="48">
        <f t="shared" si="237"/>
        <v>0</v>
      </c>
      <c r="GA174" s="48">
        <f t="shared" si="237"/>
        <v>0</v>
      </c>
      <c r="GB174" s="48">
        <f t="shared" si="237"/>
        <v>0</v>
      </c>
      <c r="GC174" s="48">
        <f t="shared" si="237"/>
        <v>0</v>
      </c>
      <c r="GD174" s="48">
        <f t="shared" si="237"/>
        <v>0</v>
      </c>
      <c r="GE174" s="48">
        <f t="shared" si="237"/>
        <v>1</v>
      </c>
      <c r="GF174" s="48">
        <f t="shared" si="237"/>
        <v>0</v>
      </c>
      <c r="GG174" s="48">
        <f t="shared" si="237"/>
        <v>0</v>
      </c>
      <c r="GH174" s="48">
        <f t="shared" si="237"/>
        <v>0</v>
      </c>
      <c r="GI174" s="48">
        <f t="shared" si="237"/>
        <v>0</v>
      </c>
      <c r="GJ174" s="48">
        <f t="shared" si="237"/>
        <v>0</v>
      </c>
      <c r="GK174" s="48">
        <f t="shared" si="237"/>
        <v>0</v>
      </c>
      <c r="GL174" s="48">
        <f t="shared" si="242"/>
        <v>0</v>
      </c>
      <c r="GM174" s="48">
        <f t="shared" si="242"/>
        <v>0</v>
      </c>
      <c r="GN174" s="48">
        <f t="shared" si="242"/>
        <v>1</v>
      </c>
      <c r="GO174" s="48">
        <f t="shared" si="242"/>
        <v>0</v>
      </c>
      <c r="GP174" s="48">
        <f t="shared" si="242"/>
        <v>1</v>
      </c>
      <c r="GQ174" s="48">
        <f t="shared" si="242"/>
        <v>1</v>
      </c>
      <c r="GR174" s="48">
        <f t="shared" si="242"/>
        <v>1</v>
      </c>
      <c r="GS174" s="48">
        <f t="shared" si="242"/>
        <v>0</v>
      </c>
      <c r="GT174" s="48">
        <f t="shared" si="242"/>
        <v>0</v>
      </c>
      <c r="GU174" s="48">
        <f t="shared" si="242"/>
        <v>0</v>
      </c>
      <c r="GV174" s="48">
        <f t="shared" si="242"/>
        <v>1</v>
      </c>
      <c r="GW174" s="48">
        <f t="shared" si="242"/>
        <v>1</v>
      </c>
      <c r="GX174" s="48">
        <f t="shared" si="242"/>
        <v>0</v>
      </c>
      <c r="GY174" s="48">
        <f t="shared" si="242"/>
        <v>0</v>
      </c>
      <c r="GZ174" s="48">
        <f t="shared" si="239"/>
        <v>1</v>
      </c>
      <c r="HA174" s="48">
        <f t="shared" si="239"/>
        <v>1</v>
      </c>
      <c r="HB174" s="48">
        <f t="shared" si="239"/>
        <v>0</v>
      </c>
      <c r="HC174" s="48">
        <f t="shared" si="239"/>
        <v>0</v>
      </c>
      <c r="HD174" s="48">
        <f t="shared" si="239"/>
        <v>0</v>
      </c>
      <c r="HE174" s="48">
        <f t="shared" si="239"/>
        <v>0</v>
      </c>
      <c r="HF174" s="48">
        <f t="shared" si="239"/>
        <v>0</v>
      </c>
      <c r="HG174" s="48">
        <f t="shared" si="239"/>
        <v>1</v>
      </c>
      <c r="HH174" s="48">
        <f t="shared" si="239"/>
        <v>0</v>
      </c>
      <c r="HI174" s="48">
        <f t="shared" si="239"/>
        <v>0</v>
      </c>
      <c r="HJ174" s="48">
        <f t="shared" si="236"/>
        <v>0</v>
      </c>
      <c r="HK174" s="48">
        <f t="shared" si="236"/>
        <v>0</v>
      </c>
      <c r="HL174" s="48">
        <f t="shared" si="236"/>
        <v>0</v>
      </c>
      <c r="HM174" s="48">
        <f t="shared" si="236"/>
        <v>0</v>
      </c>
      <c r="HN174" s="48">
        <f t="shared" si="236"/>
        <v>1</v>
      </c>
      <c r="HO174" s="48">
        <f t="shared" si="236"/>
        <v>1</v>
      </c>
      <c r="HP174" s="48">
        <f t="shared" si="236"/>
        <v>0</v>
      </c>
      <c r="HQ174" s="48">
        <f t="shared" si="236"/>
        <v>1</v>
      </c>
      <c r="HR174" s="48">
        <f t="shared" si="236"/>
        <v>0</v>
      </c>
      <c r="HS174" s="48">
        <f t="shared" si="236"/>
        <v>0</v>
      </c>
      <c r="HT174" s="48">
        <f t="shared" si="240"/>
        <v>0</v>
      </c>
      <c r="HU174" s="48">
        <f t="shared" si="240"/>
        <v>0</v>
      </c>
      <c r="HV174" s="48">
        <f t="shared" si="240"/>
        <v>1</v>
      </c>
      <c r="HW174" s="48">
        <f t="shared" si="240"/>
        <v>1</v>
      </c>
      <c r="HX174" s="48">
        <f t="shared" si="240"/>
        <v>1</v>
      </c>
      <c r="HY174" s="48">
        <f t="shared" si="240"/>
        <v>0</v>
      </c>
      <c r="HZ174" s="48">
        <f t="shared" si="240"/>
        <v>0</v>
      </c>
      <c r="IA174" s="48">
        <f t="shared" si="240"/>
        <v>0</v>
      </c>
      <c r="IB174" s="48">
        <f t="shared" si="240"/>
        <v>0</v>
      </c>
      <c r="IC174" s="48">
        <f t="shared" si="240"/>
        <v>0</v>
      </c>
      <c r="ID174" s="48">
        <f t="shared" si="241"/>
        <v>0</v>
      </c>
      <c r="IE174" s="48">
        <f t="shared" si="241"/>
        <v>0</v>
      </c>
      <c r="IF174" s="48">
        <f t="shared" si="241"/>
        <v>0</v>
      </c>
      <c r="IG174" s="48">
        <f t="shared" si="241"/>
        <v>1</v>
      </c>
      <c r="IH174" s="48">
        <f t="shared" si="241"/>
        <v>0</v>
      </c>
      <c r="II174" s="48">
        <f t="shared" si="241"/>
        <v>0</v>
      </c>
      <c r="IJ174" s="48">
        <f t="shared" si="241"/>
        <v>0</v>
      </c>
      <c r="IK174" s="48">
        <f t="shared" si="241"/>
        <v>0</v>
      </c>
      <c r="IL174" s="48">
        <f t="shared" si="241"/>
        <v>0</v>
      </c>
      <c r="IM174" s="48">
        <f t="shared" si="241"/>
        <v>0</v>
      </c>
      <c r="IN174" s="48">
        <f t="shared" si="243"/>
        <v>0</v>
      </c>
      <c r="IO174" s="48">
        <f t="shared" si="243"/>
        <v>0</v>
      </c>
      <c r="IP174" s="48">
        <f t="shared" si="243"/>
        <v>0</v>
      </c>
      <c r="IQ174" s="48">
        <f t="shared" si="243"/>
        <v>0</v>
      </c>
      <c r="IR174" s="48">
        <f t="shared" si="243"/>
        <v>0</v>
      </c>
      <c r="IS174" s="48">
        <f t="shared" si="243"/>
        <v>0</v>
      </c>
      <c r="IT174" s="48">
        <f t="shared" si="243"/>
        <v>0</v>
      </c>
      <c r="IU174" s="48">
        <f t="shared" si="243"/>
        <v>0</v>
      </c>
      <c r="IV174" s="48">
        <f t="shared" si="243"/>
        <v>0</v>
      </c>
      <c r="IW174" s="48">
        <f t="shared" si="243"/>
        <v>0</v>
      </c>
      <c r="IX174" s="48">
        <f t="shared" si="243"/>
        <v>0</v>
      </c>
      <c r="IY174" s="48">
        <f t="shared" si="243"/>
        <v>0</v>
      </c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/>
      <c r="MK174" s="11"/>
      <c r="ML174" s="11"/>
      <c r="MM174" s="11"/>
      <c r="MN174" s="11"/>
      <c r="MO174" s="11"/>
      <c r="MP174" s="11"/>
      <c r="MQ174" s="11"/>
      <c r="MR174" s="11"/>
      <c r="MS174" s="11"/>
      <c r="MT174" s="11"/>
      <c r="MU174" s="11"/>
      <c r="MV174" s="11"/>
      <c r="MW174" s="11"/>
      <c r="MX174" s="11"/>
      <c r="MY174" s="11"/>
      <c r="MZ174" s="11"/>
      <c r="NA174" s="11"/>
      <c r="NB174" s="11"/>
      <c r="NC174" s="11"/>
      <c r="ND174" s="11"/>
      <c r="NE174" s="11"/>
      <c r="NF174" s="11"/>
      <c r="NG174" s="11"/>
      <c r="NH174" s="11"/>
      <c r="NI174" s="11"/>
      <c r="NJ174" s="11"/>
      <c r="NK174" s="11"/>
      <c r="NL174" s="11"/>
      <c r="NM174" s="11"/>
    </row>
    <row r="175" spans="1:377" s="11" customFormat="1" ht="33.6" customHeight="1" x14ac:dyDescent="0.55000000000000004">
      <c r="A175" s="32"/>
      <c r="B175" s="33"/>
      <c r="C175" s="33" t="s">
        <v>50</v>
      </c>
      <c r="D175" s="317"/>
      <c r="E175" s="119"/>
      <c r="F175" s="120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333"/>
      <c r="AA175" s="591"/>
      <c r="AB175" s="215"/>
      <c r="AC175" s="215"/>
      <c r="AD175" s="215"/>
      <c r="AE175" s="215"/>
      <c r="AF175" s="215"/>
      <c r="AG175" s="215"/>
      <c r="AH175" s="215"/>
      <c r="AI175" s="349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123"/>
      <c r="BL175" s="123"/>
      <c r="BM175" s="123"/>
      <c r="BN175" s="123"/>
      <c r="BO175" s="123"/>
      <c r="BP175" s="123"/>
      <c r="BQ175" s="123"/>
      <c r="BR175" s="123"/>
      <c r="BS175" s="123"/>
      <c r="BT175" s="123"/>
      <c r="BU175" s="123"/>
      <c r="BV175" s="123"/>
      <c r="BW175" s="123"/>
      <c r="BX175" s="123"/>
      <c r="BY175" s="367"/>
      <c r="BZ175" s="83"/>
      <c r="CA175" s="83"/>
      <c r="CB175" s="83"/>
      <c r="CC175" s="83"/>
      <c r="CD175" s="83"/>
      <c r="CE175" s="83"/>
      <c r="CF175" s="83"/>
      <c r="CG175" s="83"/>
      <c r="CH175" s="83"/>
      <c r="CI175" s="83"/>
      <c r="CJ175" s="83"/>
      <c r="CK175" s="83"/>
      <c r="CL175" s="83"/>
      <c r="CM175" s="83"/>
      <c r="CN175" s="83"/>
      <c r="CO175" s="83"/>
      <c r="CP175" s="83"/>
      <c r="CQ175" s="83"/>
      <c r="CR175" s="83"/>
      <c r="CS175" s="83"/>
      <c r="CT175" s="83"/>
      <c r="CU175" s="83"/>
      <c r="CV175" s="83"/>
      <c r="CW175" s="83"/>
      <c r="CX175" s="83"/>
      <c r="CY175" s="364"/>
      <c r="CZ175" s="83"/>
      <c r="DA175" s="83"/>
      <c r="DB175" s="83"/>
      <c r="DC175" s="83"/>
      <c r="DD175" s="83"/>
      <c r="DE175" s="83"/>
      <c r="DF175" s="83"/>
      <c r="DG175" s="83"/>
      <c r="DH175" s="83"/>
      <c r="DI175" s="83"/>
      <c r="DJ175" s="83"/>
      <c r="DK175" s="83"/>
      <c r="DL175" s="83"/>
      <c r="DM175" s="83"/>
      <c r="DN175" s="83"/>
      <c r="DO175" s="83"/>
      <c r="DP175" s="364"/>
      <c r="DQ175" s="83"/>
      <c r="DR175" s="83"/>
      <c r="DS175" s="83"/>
      <c r="DT175" s="83"/>
      <c r="DU175" s="83"/>
      <c r="DV175" s="83"/>
      <c r="DW175" s="83"/>
      <c r="DX175" s="83"/>
      <c r="DY175" s="83"/>
      <c r="DZ175" s="83"/>
      <c r="EA175" s="83"/>
      <c r="EB175" s="83"/>
      <c r="EC175" s="83"/>
      <c r="ED175" s="83"/>
      <c r="EE175" s="83"/>
      <c r="EF175" s="83"/>
      <c r="EG175" s="83"/>
      <c r="EH175" s="83"/>
      <c r="EI175" s="83"/>
      <c r="EJ175" s="83"/>
      <c r="EK175" s="83"/>
      <c r="EL175" s="83"/>
      <c r="EM175" s="83"/>
      <c r="EN175" s="83"/>
      <c r="EO175" s="364"/>
      <c r="EP175" s="83"/>
      <c r="EQ175" s="83"/>
      <c r="ER175" s="83"/>
      <c r="ES175" s="83"/>
      <c r="ET175" s="83"/>
      <c r="EU175" s="83"/>
      <c r="EV175" s="83"/>
      <c r="EW175" s="34"/>
      <c r="EX175" s="34"/>
      <c r="EY175" s="34"/>
      <c r="EZ175" s="34"/>
      <c r="FA175" s="321"/>
      <c r="FB175" s="247">
        <v>53</v>
      </c>
      <c r="FC175" s="253">
        <v>54</v>
      </c>
      <c r="FD175" s="253">
        <v>55</v>
      </c>
      <c r="FE175" s="253">
        <v>45</v>
      </c>
      <c r="FF175" s="253">
        <v>46</v>
      </c>
      <c r="FG175" s="252"/>
      <c r="FH175" s="127"/>
      <c r="FI175" s="127">
        <v>27</v>
      </c>
      <c r="FJ175" s="127"/>
      <c r="FK175" s="127"/>
      <c r="FL175" s="127">
        <v>10</v>
      </c>
      <c r="FM175" s="127" t="s">
        <v>99</v>
      </c>
      <c r="FN175" s="127">
        <v>64</v>
      </c>
      <c r="FO175" s="127"/>
      <c r="FQ175" s="252" t="s">
        <v>102</v>
      </c>
      <c r="FR175" s="252"/>
      <c r="FS175" s="50"/>
      <c r="FT175" s="334"/>
      <c r="FU175" s="9"/>
      <c r="FV175" s="48">
        <f t="shared" si="237"/>
        <v>0</v>
      </c>
      <c r="FW175" s="48">
        <f t="shared" si="237"/>
        <v>0</v>
      </c>
      <c r="FX175" s="48">
        <f t="shared" si="237"/>
        <v>0</v>
      </c>
      <c r="FY175" s="48">
        <f t="shared" si="237"/>
        <v>0</v>
      </c>
      <c r="FZ175" s="48">
        <f t="shared" si="237"/>
        <v>0</v>
      </c>
      <c r="GA175" s="48">
        <f t="shared" si="237"/>
        <v>0</v>
      </c>
      <c r="GB175" s="48">
        <f t="shared" si="237"/>
        <v>0</v>
      </c>
      <c r="GC175" s="48">
        <f t="shared" si="237"/>
        <v>0</v>
      </c>
      <c r="GD175" s="48">
        <f t="shared" si="237"/>
        <v>0</v>
      </c>
      <c r="GE175" s="48">
        <f t="shared" si="237"/>
        <v>1</v>
      </c>
      <c r="GF175" s="48">
        <f t="shared" si="237"/>
        <v>0</v>
      </c>
      <c r="GG175" s="48">
        <f t="shared" si="237"/>
        <v>0</v>
      </c>
      <c r="GH175" s="48">
        <f t="shared" si="237"/>
        <v>0</v>
      </c>
      <c r="GI175" s="48">
        <f t="shared" si="237"/>
        <v>0</v>
      </c>
      <c r="GJ175" s="48">
        <f t="shared" si="237"/>
        <v>0</v>
      </c>
      <c r="GK175" s="48">
        <f t="shared" ref="GF175:GO200" si="244">COUNTIF($E175:$FS175,GK$4)</f>
        <v>0</v>
      </c>
      <c r="GL175" s="48">
        <f t="shared" si="244"/>
        <v>0</v>
      </c>
      <c r="GM175" s="48">
        <f t="shared" si="244"/>
        <v>0</v>
      </c>
      <c r="GN175" s="48">
        <f t="shared" si="244"/>
        <v>0</v>
      </c>
      <c r="GO175" s="48">
        <f t="shared" si="244"/>
        <v>0</v>
      </c>
      <c r="GP175" s="48">
        <f t="shared" si="242"/>
        <v>0</v>
      </c>
      <c r="GQ175" s="48">
        <f t="shared" si="242"/>
        <v>0</v>
      </c>
      <c r="GR175" s="48">
        <f t="shared" si="242"/>
        <v>0</v>
      </c>
      <c r="GS175" s="48">
        <f t="shared" si="242"/>
        <v>0</v>
      </c>
      <c r="GT175" s="48">
        <f t="shared" si="242"/>
        <v>0</v>
      </c>
      <c r="GU175" s="48">
        <f t="shared" si="242"/>
        <v>0</v>
      </c>
      <c r="GV175" s="48">
        <f t="shared" si="242"/>
        <v>1</v>
      </c>
      <c r="GW175" s="48">
        <f t="shared" si="242"/>
        <v>0</v>
      </c>
      <c r="GX175" s="48">
        <f t="shared" si="242"/>
        <v>0</v>
      </c>
      <c r="GY175" s="48">
        <f t="shared" si="242"/>
        <v>0</v>
      </c>
      <c r="GZ175" s="48">
        <f t="shared" si="239"/>
        <v>0</v>
      </c>
      <c r="HA175" s="48">
        <f t="shared" si="239"/>
        <v>0</v>
      </c>
      <c r="HB175" s="48">
        <f t="shared" si="239"/>
        <v>0</v>
      </c>
      <c r="HC175" s="48">
        <f t="shared" si="239"/>
        <v>0</v>
      </c>
      <c r="HD175" s="48">
        <f t="shared" si="239"/>
        <v>0</v>
      </c>
      <c r="HE175" s="48">
        <f t="shared" si="239"/>
        <v>0</v>
      </c>
      <c r="HF175" s="48">
        <f t="shared" si="239"/>
        <v>0</v>
      </c>
      <c r="HG175" s="48">
        <f t="shared" si="239"/>
        <v>0</v>
      </c>
      <c r="HH175" s="48">
        <f t="shared" si="239"/>
        <v>0</v>
      </c>
      <c r="HI175" s="48">
        <f t="shared" si="239"/>
        <v>0</v>
      </c>
      <c r="HJ175" s="48">
        <f t="shared" si="236"/>
        <v>0</v>
      </c>
      <c r="HK175" s="48">
        <f t="shared" si="236"/>
        <v>0</v>
      </c>
      <c r="HL175" s="48">
        <f t="shared" si="236"/>
        <v>0</v>
      </c>
      <c r="HM175" s="48">
        <f t="shared" si="236"/>
        <v>0</v>
      </c>
      <c r="HN175" s="48">
        <f t="shared" si="236"/>
        <v>1</v>
      </c>
      <c r="HO175" s="48">
        <f t="shared" si="236"/>
        <v>1</v>
      </c>
      <c r="HP175" s="48">
        <f t="shared" si="236"/>
        <v>0</v>
      </c>
      <c r="HQ175" s="48">
        <f t="shared" si="236"/>
        <v>0</v>
      </c>
      <c r="HR175" s="48">
        <f t="shared" si="236"/>
        <v>0</v>
      </c>
      <c r="HS175" s="48">
        <f t="shared" si="236"/>
        <v>0</v>
      </c>
      <c r="HT175" s="48">
        <f t="shared" si="240"/>
        <v>0</v>
      </c>
      <c r="HU175" s="48">
        <f t="shared" si="240"/>
        <v>0</v>
      </c>
      <c r="HV175" s="48">
        <f t="shared" si="240"/>
        <v>1</v>
      </c>
      <c r="HW175" s="48">
        <f t="shared" si="240"/>
        <v>1</v>
      </c>
      <c r="HX175" s="48">
        <f t="shared" si="240"/>
        <v>1</v>
      </c>
      <c r="HY175" s="48">
        <f t="shared" si="240"/>
        <v>0</v>
      </c>
      <c r="HZ175" s="48">
        <f t="shared" si="240"/>
        <v>0</v>
      </c>
      <c r="IA175" s="48">
        <f t="shared" si="240"/>
        <v>0</v>
      </c>
      <c r="IB175" s="48">
        <f t="shared" si="240"/>
        <v>0</v>
      </c>
      <c r="IC175" s="48">
        <f t="shared" si="240"/>
        <v>0</v>
      </c>
      <c r="ID175" s="48">
        <f t="shared" si="241"/>
        <v>0</v>
      </c>
      <c r="IE175" s="48">
        <f t="shared" si="241"/>
        <v>0</v>
      </c>
      <c r="IF175" s="48">
        <f t="shared" si="241"/>
        <v>0</v>
      </c>
      <c r="IG175" s="48">
        <f t="shared" si="241"/>
        <v>1</v>
      </c>
      <c r="IH175" s="48">
        <f t="shared" si="241"/>
        <v>0</v>
      </c>
      <c r="II175" s="48">
        <f t="shared" si="241"/>
        <v>0</v>
      </c>
      <c r="IJ175" s="48">
        <f t="shared" si="241"/>
        <v>0</v>
      </c>
      <c r="IK175" s="48">
        <f t="shared" si="241"/>
        <v>0</v>
      </c>
      <c r="IL175" s="48">
        <f t="shared" si="241"/>
        <v>0</v>
      </c>
      <c r="IM175" s="48">
        <f t="shared" si="241"/>
        <v>0</v>
      </c>
      <c r="IN175" s="48">
        <f t="shared" si="243"/>
        <v>0</v>
      </c>
      <c r="IO175" s="48">
        <f t="shared" si="243"/>
        <v>0</v>
      </c>
      <c r="IP175" s="48">
        <f t="shared" si="243"/>
        <v>0</v>
      </c>
      <c r="IQ175" s="48">
        <f t="shared" si="243"/>
        <v>0</v>
      </c>
      <c r="IR175" s="48">
        <f t="shared" si="243"/>
        <v>0</v>
      </c>
      <c r="IS175" s="48">
        <f t="shared" si="243"/>
        <v>0</v>
      </c>
      <c r="IT175" s="48">
        <f t="shared" si="243"/>
        <v>0</v>
      </c>
      <c r="IU175" s="48">
        <f t="shared" si="243"/>
        <v>0</v>
      </c>
      <c r="IV175" s="48">
        <f t="shared" si="243"/>
        <v>0</v>
      </c>
      <c r="IW175" s="48">
        <f t="shared" si="243"/>
        <v>0</v>
      </c>
      <c r="IX175" s="48">
        <f t="shared" si="243"/>
        <v>0</v>
      </c>
      <c r="IY175" s="48">
        <f t="shared" si="243"/>
        <v>0</v>
      </c>
    </row>
    <row r="176" spans="1:377" s="12" customFormat="1" ht="28.95" customHeight="1" x14ac:dyDescent="0.55000000000000004">
      <c r="A176" s="32" t="s">
        <v>53</v>
      </c>
      <c r="B176" s="33">
        <v>46191</v>
      </c>
      <c r="C176" s="33" t="s">
        <v>49</v>
      </c>
      <c r="D176" s="317"/>
      <c r="E176" s="119"/>
      <c r="F176" s="120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333"/>
      <c r="AA176" s="591">
        <v>31</v>
      </c>
      <c r="AB176" s="215">
        <v>38</v>
      </c>
      <c r="AC176" s="215"/>
      <c r="AD176" s="215">
        <v>28</v>
      </c>
      <c r="AE176" s="215"/>
      <c r="AF176" s="215"/>
      <c r="AG176" s="215"/>
      <c r="AH176" s="215"/>
      <c r="AI176" s="349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123"/>
      <c r="BL176" s="123"/>
      <c r="BM176" s="123"/>
      <c r="BN176" s="123"/>
      <c r="BO176" s="123"/>
      <c r="BP176" s="123"/>
      <c r="BQ176" s="123"/>
      <c r="BR176" s="123"/>
      <c r="BS176" s="123"/>
      <c r="BT176" s="123"/>
      <c r="BU176" s="123"/>
      <c r="BV176" s="123"/>
      <c r="BW176" s="123"/>
      <c r="BX176" s="123"/>
      <c r="BY176" s="367"/>
      <c r="BZ176" s="83"/>
      <c r="CA176" s="83"/>
      <c r="CB176" s="83"/>
      <c r="CC176" s="83"/>
      <c r="CD176" s="83"/>
      <c r="CE176" s="83"/>
      <c r="CF176" s="83"/>
      <c r="CG176" s="83"/>
      <c r="CH176" s="83"/>
      <c r="CI176" s="83"/>
      <c r="CJ176" s="83"/>
      <c r="CK176" s="83"/>
      <c r="CL176" s="83"/>
      <c r="CM176" s="83"/>
      <c r="CN176" s="83"/>
      <c r="CO176" s="83"/>
      <c r="CP176" s="83"/>
      <c r="CQ176" s="83"/>
      <c r="CR176" s="83"/>
      <c r="CS176" s="83"/>
      <c r="CT176" s="83"/>
      <c r="CU176" s="83"/>
      <c r="CV176" s="83"/>
      <c r="CW176" s="83"/>
      <c r="CX176" s="83"/>
      <c r="CY176" s="364"/>
      <c r="CZ176" s="83"/>
      <c r="DA176" s="83"/>
      <c r="DB176" s="83"/>
      <c r="DC176" s="83"/>
      <c r="DD176" s="83"/>
      <c r="DE176" s="83"/>
      <c r="DF176" s="83"/>
      <c r="DG176" s="83"/>
      <c r="DH176" s="83"/>
      <c r="DI176" s="83"/>
      <c r="DJ176" s="83"/>
      <c r="DK176" s="83"/>
      <c r="DL176" s="83"/>
      <c r="DM176" s="83"/>
      <c r="DN176" s="83"/>
      <c r="DO176" s="83"/>
      <c r="DP176" s="364"/>
      <c r="DQ176" s="83"/>
      <c r="DR176" s="83"/>
      <c r="DS176" s="83"/>
      <c r="DT176" s="83"/>
      <c r="DU176" s="83"/>
      <c r="DV176" s="83"/>
      <c r="DW176" s="83"/>
      <c r="DX176" s="83"/>
      <c r="DY176" s="83"/>
      <c r="DZ176" s="83"/>
      <c r="EA176" s="83"/>
      <c r="EB176" s="83"/>
      <c r="EC176" s="83"/>
      <c r="ED176" s="83"/>
      <c r="EE176" s="83"/>
      <c r="EF176" s="83"/>
      <c r="EG176" s="83"/>
      <c r="EH176" s="83"/>
      <c r="EI176" s="83"/>
      <c r="EJ176" s="83"/>
      <c r="EK176" s="83"/>
      <c r="EL176" s="83"/>
      <c r="EM176" s="83"/>
      <c r="EN176" s="83"/>
      <c r="EO176" s="364"/>
      <c r="EP176" s="83"/>
      <c r="EQ176" s="83"/>
      <c r="ER176" s="83"/>
      <c r="ES176" s="83"/>
      <c r="ET176" s="83"/>
      <c r="EU176" s="83"/>
      <c r="EV176" s="83"/>
      <c r="EW176" s="34"/>
      <c r="EX176" s="34"/>
      <c r="EY176" s="34"/>
      <c r="EZ176" s="34"/>
      <c r="FA176" s="321"/>
      <c r="FB176" s="247">
        <v>53</v>
      </c>
      <c r="FC176" s="253">
        <v>54</v>
      </c>
      <c r="FD176" s="253">
        <v>55</v>
      </c>
      <c r="FE176" s="772">
        <v>45</v>
      </c>
      <c r="FF176" s="253">
        <v>46</v>
      </c>
      <c r="FG176" s="252"/>
      <c r="FH176" s="127"/>
      <c r="FI176" s="127">
        <v>27</v>
      </c>
      <c r="FJ176" s="127"/>
      <c r="FK176" s="127"/>
      <c r="FL176" s="127">
        <v>10</v>
      </c>
      <c r="FM176" s="127" t="s">
        <v>99</v>
      </c>
      <c r="FN176" s="127">
        <v>64</v>
      </c>
      <c r="FO176" s="127"/>
      <c r="FQ176" s="252" t="s">
        <v>102</v>
      </c>
      <c r="FR176" s="252"/>
      <c r="FS176" s="50"/>
      <c r="FT176" s="334"/>
      <c r="FU176" s="9"/>
      <c r="FV176" s="48">
        <f t="shared" ref="FV176:GE201" si="245">COUNTIF($E176:$FS176,FV$4)</f>
        <v>0</v>
      </c>
      <c r="FW176" s="48">
        <f t="shared" si="245"/>
        <v>0</v>
      </c>
      <c r="FX176" s="48">
        <f t="shared" si="245"/>
        <v>0</v>
      </c>
      <c r="FY176" s="48">
        <f t="shared" si="245"/>
        <v>0</v>
      </c>
      <c r="FZ176" s="48">
        <f t="shared" si="245"/>
        <v>0</v>
      </c>
      <c r="GA176" s="48">
        <f t="shared" si="245"/>
        <v>0</v>
      </c>
      <c r="GB176" s="48">
        <f t="shared" si="245"/>
        <v>0</v>
      </c>
      <c r="GC176" s="48">
        <f t="shared" si="245"/>
        <v>0</v>
      </c>
      <c r="GD176" s="48">
        <f t="shared" si="245"/>
        <v>0</v>
      </c>
      <c r="GE176" s="48">
        <f t="shared" si="245"/>
        <v>1</v>
      </c>
      <c r="GF176" s="48">
        <f t="shared" si="244"/>
        <v>0</v>
      </c>
      <c r="GG176" s="48">
        <f t="shared" si="244"/>
        <v>0</v>
      </c>
      <c r="GH176" s="48">
        <f t="shared" si="244"/>
        <v>0</v>
      </c>
      <c r="GI176" s="48">
        <f t="shared" si="244"/>
        <v>0</v>
      </c>
      <c r="GJ176" s="48">
        <f t="shared" si="244"/>
        <v>0</v>
      </c>
      <c r="GK176" s="48">
        <f t="shared" si="244"/>
        <v>0</v>
      </c>
      <c r="GL176" s="48">
        <f t="shared" si="244"/>
        <v>0</v>
      </c>
      <c r="GM176" s="48">
        <f t="shared" si="244"/>
        <v>0</v>
      </c>
      <c r="GN176" s="48">
        <f t="shared" si="244"/>
        <v>0</v>
      </c>
      <c r="GO176" s="48">
        <f t="shared" si="244"/>
        <v>0</v>
      </c>
      <c r="GP176" s="48">
        <f t="shared" si="242"/>
        <v>0</v>
      </c>
      <c r="GQ176" s="48">
        <f t="shared" si="242"/>
        <v>0</v>
      </c>
      <c r="GR176" s="48">
        <f t="shared" si="242"/>
        <v>0</v>
      </c>
      <c r="GS176" s="48">
        <f t="shared" si="242"/>
        <v>0</v>
      </c>
      <c r="GT176" s="48">
        <f t="shared" si="242"/>
        <v>0</v>
      </c>
      <c r="GU176" s="48">
        <f t="shared" si="242"/>
        <v>0</v>
      </c>
      <c r="GV176" s="48">
        <f t="shared" si="242"/>
        <v>1</v>
      </c>
      <c r="GW176" s="48">
        <f t="shared" si="242"/>
        <v>1</v>
      </c>
      <c r="GX176" s="48">
        <f t="shared" si="242"/>
        <v>0</v>
      </c>
      <c r="GY176" s="48">
        <f t="shared" si="242"/>
        <v>0</v>
      </c>
      <c r="GZ176" s="48">
        <f t="shared" si="239"/>
        <v>1</v>
      </c>
      <c r="HA176" s="48">
        <f t="shared" si="239"/>
        <v>0</v>
      </c>
      <c r="HB176" s="48">
        <f t="shared" si="239"/>
        <v>0</v>
      </c>
      <c r="HC176" s="48">
        <f t="shared" si="239"/>
        <v>0</v>
      </c>
      <c r="HD176" s="48">
        <f t="shared" si="239"/>
        <v>0</v>
      </c>
      <c r="HE176" s="48">
        <f t="shared" si="239"/>
        <v>0</v>
      </c>
      <c r="HF176" s="48">
        <f t="shared" si="239"/>
        <v>0</v>
      </c>
      <c r="HG176" s="48">
        <f t="shared" si="239"/>
        <v>1</v>
      </c>
      <c r="HH176" s="48">
        <f t="shared" si="239"/>
        <v>0</v>
      </c>
      <c r="HI176" s="48">
        <f t="shared" si="239"/>
        <v>0</v>
      </c>
      <c r="HJ176" s="48">
        <f t="shared" si="236"/>
        <v>0</v>
      </c>
      <c r="HK176" s="48">
        <f t="shared" si="236"/>
        <v>0</v>
      </c>
      <c r="HL176" s="48">
        <f t="shared" si="236"/>
        <v>0</v>
      </c>
      <c r="HM176" s="48">
        <f t="shared" si="236"/>
        <v>0</v>
      </c>
      <c r="HN176" s="48">
        <f t="shared" si="236"/>
        <v>1</v>
      </c>
      <c r="HO176" s="48">
        <f t="shared" si="236"/>
        <v>1</v>
      </c>
      <c r="HP176" s="48">
        <f t="shared" si="236"/>
        <v>0</v>
      </c>
      <c r="HQ176" s="48">
        <f t="shared" si="236"/>
        <v>0</v>
      </c>
      <c r="HR176" s="48">
        <f t="shared" si="236"/>
        <v>0</v>
      </c>
      <c r="HS176" s="48">
        <f t="shared" si="236"/>
        <v>0</v>
      </c>
      <c r="HT176" s="48">
        <f t="shared" si="240"/>
        <v>0</v>
      </c>
      <c r="HU176" s="48">
        <f t="shared" si="240"/>
        <v>0</v>
      </c>
      <c r="HV176" s="48">
        <f t="shared" si="240"/>
        <v>1</v>
      </c>
      <c r="HW176" s="48">
        <f t="shared" si="240"/>
        <v>1</v>
      </c>
      <c r="HX176" s="48">
        <f t="shared" si="240"/>
        <v>1</v>
      </c>
      <c r="HY176" s="48">
        <f t="shared" si="240"/>
        <v>0</v>
      </c>
      <c r="HZ176" s="48">
        <f t="shared" si="240"/>
        <v>0</v>
      </c>
      <c r="IA176" s="48">
        <f t="shared" si="240"/>
        <v>0</v>
      </c>
      <c r="IB176" s="48">
        <f t="shared" si="240"/>
        <v>0</v>
      </c>
      <c r="IC176" s="48">
        <f t="shared" si="240"/>
        <v>0</v>
      </c>
      <c r="ID176" s="48">
        <f t="shared" si="241"/>
        <v>0</v>
      </c>
      <c r="IE176" s="48">
        <f t="shared" si="241"/>
        <v>0</v>
      </c>
      <c r="IF176" s="48">
        <f t="shared" si="241"/>
        <v>0</v>
      </c>
      <c r="IG176" s="48">
        <f t="shared" si="241"/>
        <v>1</v>
      </c>
      <c r="IH176" s="48">
        <f t="shared" si="241"/>
        <v>0</v>
      </c>
      <c r="II176" s="48">
        <f t="shared" si="241"/>
        <v>0</v>
      </c>
      <c r="IJ176" s="48">
        <f t="shared" si="241"/>
        <v>0</v>
      </c>
      <c r="IK176" s="48">
        <f t="shared" si="241"/>
        <v>0</v>
      </c>
      <c r="IL176" s="48">
        <f t="shared" si="241"/>
        <v>0</v>
      </c>
      <c r="IM176" s="48">
        <f t="shared" si="241"/>
        <v>0</v>
      </c>
      <c r="IN176" s="48">
        <f t="shared" si="243"/>
        <v>0</v>
      </c>
      <c r="IO176" s="48">
        <f t="shared" si="243"/>
        <v>0</v>
      </c>
      <c r="IP176" s="48">
        <f t="shared" si="243"/>
        <v>0</v>
      </c>
      <c r="IQ176" s="48">
        <f t="shared" si="243"/>
        <v>0</v>
      </c>
      <c r="IR176" s="48">
        <f t="shared" si="243"/>
        <v>0</v>
      </c>
      <c r="IS176" s="48">
        <f t="shared" si="243"/>
        <v>0</v>
      </c>
      <c r="IT176" s="48">
        <f t="shared" si="243"/>
        <v>0</v>
      </c>
      <c r="IU176" s="48">
        <f t="shared" si="243"/>
        <v>0</v>
      </c>
      <c r="IV176" s="48">
        <f t="shared" si="243"/>
        <v>0</v>
      </c>
      <c r="IW176" s="48">
        <f t="shared" si="243"/>
        <v>0</v>
      </c>
      <c r="IX176" s="48">
        <f t="shared" si="243"/>
        <v>0</v>
      </c>
      <c r="IY176" s="48">
        <f t="shared" si="243"/>
        <v>0</v>
      </c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</row>
    <row r="177" spans="1:377" s="11" customFormat="1" ht="28.95" customHeight="1" x14ac:dyDescent="0.55000000000000004">
      <c r="A177" s="32"/>
      <c r="B177" s="33"/>
      <c r="C177" s="33" t="s">
        <v>50</v>
      </c>
      <c r="D177" s="317"/>
      <c r="E177" s="119"/>
      <c r="F177" s="120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333"/>
      <c r="AA177" s="591"/>
      <c r="AB177" s="215"/>
      <c r="AC177" s="215"/>
      <c r="AD177" s="215"/>
      <c r="AE177" s="215"/>
      <c r="AF177" s="215"/>
      <c r="AG177" s="215"/>
      <c r="AH177" s="215"/>
      <c r="AI177" s="349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123"/>
      <c r="BL177" s="123"/>
      <c r="BM177" s="123"/>
      <c r="BN177" s="123"/>
      <c r="BO177" s="123"/>
      <c r="BP177" s="123"/>
      <c r="BQ177" s="123"/>
      <c r="BR177" s="123"/>
      <c r="BS177" s="123"/>
      <c r="BT177" s="123"/>
      <c r="BU177" s="123"/>
      <c r="BV177" s="123"/>
      <c r="BW177" s="123"/>
      <c r="BX177" s="123"/>
      <c r="BY177" s="367"/>
      <c r="BZ177" s="83"/>
      <c r="CA177" s="83"/>
      <c r="CB177" s="83"/>
      <c r="CC177" s="83"/>
      <c r="CD177" s="83"/>
      <c r="CE177" s="83"/>
      <c r="CF177" s="83"/>
      <c r="CG177" s="83"/>
      <c r="CH177" s="83"/>
      <c r="CI177" s="83"/>
      <c r="CJ177" s="83"/>
      <c r="CK177" s="83"/>
      <c r="CL177" s="83"/>
      <c r="CM177" s="83"/>
      <c r="CN177" s="83"/>
      <c r="CO177" s="83"/>
      <c r="CP177" s="83"/>
      <c r="CQ177" s="83"/>
      <c r="CR177" s="83"/>
      <c r="CS177" s="83"/>
      <c r="CT177" s="83"/>
      <c r="CU177" s="83"/>
      <c r="CV177" s="83"/>
      <c r="CW177" s="83"/>
      <c r="CX177" s="83"/>
      <c r="CY177" s="364"/>
      <c r="CZ177" s="83"/>
      <c r="DA177" s="83"/>
      <c r="DB177" s="83"/>
      <c r="DC177" s="83"/>
      <c r="DD177" s="83"/>
      <c r="DE177" s="83"/>
      <c r="DF177" s="83"/>
      <c r="DG177" s="83"/>
      <c r="DH177" s="83"/>
      <c r="DI177" s="83"/>
      <c r="DJ177" s="83"/>
      <c r="DK177" s="83"/>
      <c r="DL177" s="83"/>
      <c r="DM177" s="83"/>
      <c r="DN177" s="83"/>
      <c r="DO177" s="83"/>
      <c r="DP177" s="364"/>
      <c r="DQ177" s="83"/>
      <c r="DR177" s="83"/>
      <c r="DS177" s="83"/>
      <c r="DT177" s="83"/>
      <c r="DU177" s="83"/>
      <c r="DV177" s="83"/>
      <c r="DW177" s="83"/>
      <c r="DX177" s="83"/>
      <c r="DY177" s="83"/>
      <c r="DZ177" s="83"/>
      <c r="EA177" s="83"/>
      <c r="EB177" s="83"/>
      <c r="EC177" s="83"/>
      <c r="ED177" s="83"/>
      <c r="EE177" s="83"/>
      <c r="EF177" s="83"/>
      <c r="EG177" s="83"/>
      <c r="EH177" s="83"/>
      <c r="EI177" s="83"/>
      <c r="EJ177" s="83"/>
      <c r="EK177" s="83"/>
      <c r="EL177" s="83"/>
      <c r="EM177" s="83"/>
      <c r="EN177" s="83"/>
      <c r="EO177" s="364"/>
      <c r="EP177" s="83"/>
      <c r="EQ177" s="83"/>
      <c r="ER177" s="83"/>
      <c r="ES177" s="83"/>
      <c r="ET177" s="83"/>
      <c r="EU177" s="83"/>
      <c r="EV177" s="83"/>
      <c r="EW177" s="34"/>
      <c r="EX177" s="34"/>
      <c r="EY177" s="34"/>
      <c r="EZ177" s="34"/>
      <c r="FA177" s="321"/>
      <c r="FB177" s="247">
        <v>53</v>
      </c>
      <c r="FC177" s="253">
        <v>54</v>
      </c>
      <c r="FD177" s="253">
        <v>55</v>
      </c>
      <c r="FE177" s="772">
        <v>45</v>
      </c>
      <c r="FF177" s="253">
        <v>46</v>
      </c>
      <c r="FG177" s="252"/>
      <c r="FH177" s="127"/>
      <c r="FI177" s="127">
        <v>27</v>
      </c>
      <c r="FJ177" s="127"/>
      <c r="FK177" s="127"/>
      <c r="FL177" s="127">
        <v>10</v>
      </c>
      <c r="FM177" s="127" t="s">
        <v>99</v>
      </c>
      <c r="FN177" s="127">
        <v>64</v>
      </c>
      <c r="FO177" s="127"/>
      <c r="FQ177" s="252" t="s">
        <v>102</v>
      </c>
      <c r="FR177" s="252"/>
      <c r="FS177" s="50"/>
      <c r="FT177" s="334"/>
      <c r="FU177" s="9"/>
      <c r="FV177" s="48">
        <f t="shared" si="245"/>
        <v>0</v>
      </c>
      <c r="FW177" s="48">
        <f t="shared" si="245"/>
        <v>0</v>
      </c>
      <c r="FX177" s="48">
        <f t="shared" si="245"/>
        <v>0</v>
      </c>
      <c r="FY177" s="48">
        <f t="shared" si="245"/>
        <v>0</v>
      </c>
      <c r="FZ177" s="48">
        <f t="shared" si="245"/>
        <v>0</v>
      </c>
      <c r="GA177" s="48">
        <f t="shared" si="245"/>
        <v>0</v>
      </c>
      <c r="GB177" s="48">
        <f t="shared" si="245"/>
        <v>0</v>
      </c>
      <c r="GC177" s="48">
        <f t="shared" si="245"/>
        <v>0</v>
      </c>
      <c r="GD177" s="48">
        <f t="shared" si="245"/>
        <v>0</v>
      </c>
      <c r="GE177" s="48">
        <f t="shared" si="245"/>
        <v>1</v>
      </c>
      <c r="GF177" s="48">
        <f t="shared" si="244"/>
        <v>0</v>
      </c>
      <c r="GG177" s="48">
        <f t="shared" si="244"/>
        <v>0</v>
      </c>
      <c r="GH177" s="48">
        <f t="shared" si="244"/>
        <v>0</v>
      </c>
      <c r="GI177" s="48">
        <f t="shared" si="244"/>
        <v>0</v>
      </c>
      <c r="GJ177" s="48">
        <f t="shared" si="244"/>
        <v>0</v>
      </c>
      <c r="GK177" s="48">
        <f t="shared" si="244"/>
        <v>0</v>
      </c>
      <c r="GL177" s="48">
        <f t="shared" si="244"/>
        <v>0</v>
      </c>
      <c r="GM177" s="48">
        <f t="shared" si="244"/>
        <v>0</v>
      </c>
      <c r="GN177" s="48">
        <f t="shared" si="244"/>
        <v>0</v>
      </c>
      <c r="GO177" s="48">
        <f t="shared" si="244"/>
        <v>0</v>
      </c>
      <c r="GP177" s="48">
        <f t="shared" si="242"/>
        <v>0</v>
      </c>
      <c r="GQ177" s="48">
        <f t="shared" si="242"/>
        <v>0</v>
      </c>
      <c r="GR177" s="48">
        <f t="shared" si="242"/>
        <v>0</v>
      </c>
      <c r="GS177" s="48">
        <f t="shared" si="242"/>
        <v>0</v>
      </c>
      <c r="GT177" s="48">
        <f t="shared" si="242"/>
        <v>0</v>
      </c>
      <c r="GU177" s="48">
        <f t="shared" si="242"/>
        <v>0</v>
      </c>
      <c r="GV177" s="48">
        <f t="shared" si="242"/>
        <v>1</v>
      </c>
      <c r="GW177" s="48">
        <f t="shared" si="242"/>
        <v>0</v>
      </c>
      <c r="GX177" s="48">
        <f t="shared" si="242"/>
        <v>0</v>
      </c>
      <c r="GY177" s="48">
        <f t="shared" si="242"/>
        <v>0</v>
      </c>
      <c r="GZ177" s="48">
        <f t="shared" si="239"/>
        <v>0</v>
      </c>
      <c r="HA177" s="48">
        <f t="shared" si="239"/>
        <v>0</v>
      </c>
      <c r="HB177" s="48">
        <f t="shared" si="239"/>
        <v>0</v>
      </c>
      <c r="HC177" s="48">
        <f t="shared" si="239"/>
        <v>0</v>
      </c>
      <c r="HD177" s="48">
        <f t="shared" si="239"/>
        <v>0</v>
      </c>
      <c r="HE177" s="48">
        <f t="shared" si="239"/>
        <v>0</v>
      </c>
      <c r="HF177" s="48">
        <f t="shared" si="239"/>
        <v>0</v>
      </c>
      <c r="HG177" s="48">
        <f t="shared" si="239"/>
        <v>0</v>
      </c>
      <c r="HH177" s="48">
        <f t="shared" si="239"/>
        <v>0</v>
      </c>
      <c r="HI177" s="48">
        <f t="shared" si="239"/>
        <v>0</v>
      </c>
      <c r="HJ177" s="48">
        <f t="shared" si="236"/>
        <v>0</v>
      </c>
      <c r="HK177" s="48">
        <f t="shared" si="236"/>
        <v>0</v>
      </c>
      <c r="HL177" s="48">
        <f t="shared" si="236"/>
        <v>0</v>
      </c>
      <c r="HM177" s="48">
        <f t="shared" si="236"/>
        <v>0</v>
      </c>
      <c r="HN177" s="48">
        <f t="shared" si="236"/>
        <v>1</v>
      </c>
      <c r="HO177" s="48">
        <f t="shared" si="236"/>
        <v>1</v>
      </c>
      <c r="HP177" s="48">
        <f t="shared" si="236"/>
        <v>0</v>
      </c>
      <c r="HQ177" s="48">
        <f t="shared" si="236"/>
        <v>0</v>
      </c>
      <c r="HR177" s="48">
        <f t="shared" si="236"/>
        <v>0</v>
      </c>
      <c r="HS177" s="48">
        <f t="shared" si="236"/>
        <v>0</v>
      </c>
      <c r="HT177" s="48">
        <f t="shared" si="240"/>
        <v>0</v>
      </c>
      <c r="HU177" s="48">
        <f t="shared" si="240"/>
        <v>0</v>
      </c>
      <c r="HV177" s="48">
        <f t="shared" si="240"/>
        <v>1</v>
      </c>
      <c r="HW177" s="48">
        <f t="shared" si="240"/>
        <v>1</v>
      </c>
      <c r="HX177" s="48">
        <f t="shared" si="240"/>
        <v>1</v>
      </c>
      <c r="HY177" s="48">
        <f t="shared" si="240"/>
        <v>0</v>
      </c>
      <c r="HZ177" s="48">
        <f t="shared" si="240"/>
        <v>0</v>
      </c>
      <c r="IA177" s="48">
        <f t="shared" si="240"/>
        <v>0</v>
      </c>
      <c r="IB177" s="48">
        <f t="shared" si="240"/>
        <v>0</v>
      </c>
      <c r="IC177" s="48">
        <f t="shared" si="240"/>
        <v>0</v>
      </c>
      <c r="ID177" s="48">
        <f t="shared" si="241"/>
        <v>0</v>
      </c>
      <c r="IE177" s="48">
        <f t="shared" si="241"/>
        <v>0</v>
      </c>
      <c r="IF177" s="48">
        <f t="shared" si="241"/>
        <v>0</v>
      </c>
      <c r="IG177" s="48">
        <f t="shared" si="241"/>
        <v>1</v>
      </c>
      <c r="IH177" s="48">
        <f t="shared" si="241"/>
        <v>0</v>
      </c>
      <c r="II177" s="48">
        <f t="shared" si="241"/>
        <v>0</v>
      </c>
      <c r="IJ177" s="48">
        <f t="shared" si="241"/>
        <v>0</v>
      </c>
      <c r="IK177" s="48">
        <f t="shared" si="241"/>
        <v>0</v>
      </c>
      <c r="IL177" s="48">
        <f t="shared" si="241"/>
        <v>0</v>
      </c>
      <c r="IM177" s="48">
        <f t="shared" si="241"/>
        <v>0</v>
      </c>
      <c r="IN177" s="48">
        <f t="shared" si="243"/>
        <v>0</v>
      </c>
      <c r="IO177" s="48">
        <f t="shared" si="243"/>
        <v>0</v>
      </c>
      <c r="IP177" s="48">
        <f t="shared" si="243"/>
        <v>0</v>
      </c>
      <c r="IQ177" s="48">
        <f t="shared" si="243"/>
        <v>0</v>
      </c>
      <c r="IR177" s="48">
        <f t="shared" si="243"/>
        <v>0</v>
      </c>
      <c r="IS177" s="48">
        <f t="shared" si="243"/>
        <v>0</v>
      </c>
      <c r="IT177" s="48">
        <f t="shared" si="243"/>
        <v>0</v>
      </c>
      <c r="IU177" s="48">
        <f t="shared" si="243"/>
        <v>0</v>
      </c>
      <c r="IV177" s="48">
        <f t="shared" si="243"/>
        <v>0</v>
      </c>
      <c r="IW177" s="48">
        <f t="shared" si="243"/>
        <v>0</v>
      </c>
      <c r="IX177" s="48">
        <f t="shared" si="243"/>
        <v>0</v>
      </c>
      <c r="IY177" s="48">
        <f t="shared" si="243"/>
        <v>0</v>
      </c>
    </row>
    <row r="178" spans="1:377" s="12" customFormat="1" ht="39.6" customHeight="1" x14ac:dyDescent="0.55000000000000004">
      <c r="A178" s="32" t="s">
        <v>54</v>
      </c>
      <c r="B178" s="33">
        <v>46192</v>
      </c>
      <c r="C178" s="33" t="s">
        <v>49</v>
      </c>
      <c r="D178" s="317"/>
      <c r="E178" s="119"/>
      <c r="F178" s="120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333"/>
      <c r="AA178" s="591">
        <v>32</v>
      </c>
      <c r="AB178" s="215">
        <v>39</v>
      </c>
      <c r="AC178" s="215"/>
      <c r="AD178" s="215"/>
      <c r="AE178" s="215"/>
      <c r="AF178" s="215"/>
      <c r="AG178" s="215"/>
      <c r="AH178" s="215"/>
      <c r="AI178" s="349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123"/>
      <c r="BL178" s="123"/>
      <c r="BM178" s="123"/>
      <c r="BN178" s="123"/>
      <c r="BO178" s="123"/>
      <c r="BP178" s="123"/>
      <c r="BQ178" s="123"/>
      <c r="BR178" s="123"/>
      <c r="BS178" s="123"/>
      <c r="BT178" s="123"/>
      <c r="BU178" s="123"/>
      <c r="BV178" s="123"/>
      <c r="BW178" s="123"/>
      <c r="BX178" s="123"/>
      <c r="BY178" s="367"/>
      <c r="BZ178" s="83"/>
      <c r="CA178" s="83"/>
      <c r="CB178" s="83"/>
      <c r="CC178" s="83"/>
      <c r="CD178" s="83"/>
      <c r="CE178" s="83"/>
      <c r="CF178" s="83"/>
      <c r="CG178" s="83"/>
      <c r="CH178" s="83"/>
      <c r="CI178" s="83"/>
      <c r="CJ178" s="83"/>
      <c r="CK178" s="83"/>
      <c r="CL178" s="83"/>
      <c r="CM178" s="83"/>
      <c r="CN178" s="83"/>
      <c r="CO178" s="83"/>
      <c r="CP178" s="83"/>
      <c r="CQ178" s="83"/>
      <c r="CR178" s="83"/>
      <c r="CS178" s="83"/>
      <c r="CT178" s="83"/>
      <c r="CU178" s="83"/>
      <c r="CV178" s="83"/>
      <c r="CW178" s="83"/>
      <c r="CX178" s="83"/>
      <c r="CY178" s="364"/>
      <c r="CZ178" s="83"/>
      <c r="DA178" s="83"/>
      <c r="DB178" s="83"/>
      <c r="DC178" s="83"/>
      <c r="DD178" s="83"/>
      <c r="DE178" s="83"/>
      <c r="DF178" s="83"/>
      <c r="DG178" s="83"/>
      <c r="DH178" s="83"/>
      <c r="DI178" s="83"/>
      <c r="DJ178" s="83"/>
      <c r="DK178" s="83"/>
      <c r="DL178" s="83"/>
      <c r="DM178" s="83"/>
      <c r="DN178" s="83"/>
      <c r="DO178" s="83"/>
      <c r="DP178" s="364"/>
      <c r="DQ178" s="83"/>
      <c r="DR178" s="83"/>
      <c r="DS178" s="83"/>
      <c r="DT178" s="83"/>
      <c r="DU178" s="83"/>
      <c r="DV178" s="83"/>
      <c r="DW178" s="83"/>
      <c r="DX178" s="83"/>
      <c r="DY178" s="83"/>
      <c r="DZ178" s="83"/>
      <c r="EA178" s="83"/>
      <c r="EB178" s="83"/>
      <c r="EC178" s="83"/>
      <c r="ED178" s="83"/>
      <c r="EE178" s="83"/>
      <c r="EF178" s="83"/>
      <c r="EG178" s="83"/>
      <c r="EH178" s="83"/>
      <c r="EI178" s="83"/>
      <c r="EJ178" s="83"/>
      <c r="EK178" s="83"/>
      <c r="EL178" s="83"/>
      <c r="EM178" s="83"/>
      <c r="EN178" s="83"/>
      <c r="EO178" s="364"/>
      <c r="EP178" s="83"/>
      <c r="EQ178" s="83"/>
      <c r="ER178" s="83"/>
      <c r="ES178" s="83"/>
      <c r="ET178" s="83"/>
      <c r="EU178" s="83"/>
      <c r="EV178" s="83"/>
      <c r="EW178" s="34"/>
      <c r="EX178" s="34"/>
      <c r="EY178" s="34"/>
      <c r="EZ178" s="34"/>
      <c r="FA178" s="321"/>
      <c r="FB178" s="240">
        <v>51</v>
      </c>
      <c r="FC178" s="252">
        <v>52</v>
      </c>
      <c r="FD178" s="252">
        <v>36</v>
      </c>
      <c r="FE178" s="773">
        <v>73</v>
      </c>
      <c r="FF178" s="252">
        <v>38</v>
      </c>
      <c r="FG178" s="252"/>
      <c r="FH178" s="127"/>
      <c r="FI178" s="127">
        <v>27</v>
      </c>
      <c r="FJ178" s="127"/>
      <c r="FK178" s="127"/>
      <c r="FL178" s="127">
        <v>10</v>
      </c>
      <c r="FM178" s="127" t="s">
        <v>99</v>
      </c>
      <c r="FN178" s="127">
        <v>64</v>
      </c>
      <c r="FO178" s="127"/>
      <c r="FP178" s="253"/>
      <c r="FQ178" s="252" t="s">
        <v>102</v>
      </c>
      <c r="FR178" s="252"/>
      <c r="FS178" s="50"/>
      <c r="FT178" s="334"/>
      <c r="FU178" s="9"/>
      <c r="FV178" s="48">
        <f t="shared" si="245"/>
        <v>0</v>
      </c>
      <c r="FW178" s="48">
        <f t="shared" si="245"/>
        <v>0</v>
      </c>
      <c r="FX178" s="48">
        <f t="shared" si="245"/>
        <v>0</v>
      </c>
      <c r="FY178" s="48">
        <f t="shared" si="245"/>
        <v>0</v>
      </c>
      <c r="FZ178" s="48">
        <f t="shared" si="245"/>
        <v>0</v>
      </c>
      <c r="GA178" s="48">
        <f t="shared" si="245"/>
        <v>0</v>
      </c>
      <c r="GB178" s="48">
        <f t="shared" si="245"/>
        <v>0</v>
      </c>
      <c r="GC178" s="48">
        <f t="shared" si="245"/>
        <v>0</v>
      </c>
      <c r="GD178" s="48">
        <f t="shared" si="245"/>
        <v>0</v>
      </c>
      <c r="GE178" s="48">
        <f t="shared" si="245"/>
        <v>1</v>
      </c>
      <c r="GF178" s="48">
        <f t="shared" si="244"/>
        <v>0</v>
      </c>
      <c r="GG178" s="48">
        <f t="shared" si="244"/>
        <v>0</v>
      </c>
      <c r="GH178" s="48">
        <f t="shared" si="244"/>
        <v>0</v>
      </c>
      <c r="GI178" s="48">
        <f t="shared" si="244"/>
        <v>0</v>
      </c>
      <c r="GJ178" s="48">
        <f t="shared" si="244"/>
        <v>0</v>
      </c>
      <c r="GK178" s="48">
        <f t="shared" si="244"/>
        <v>0</v>
      </c>
      <c r="GL178" s="48">
        <f t="shared" si="244"/>
        <v>0</v>
      </c>
      <c r="GM178" s="48">
        <f t="shared" si="244"/>
        <v>0</v>
      </c>
      <c r="GN178" s="48">
        <f t="shared" si="244"/>
        <v>0</v>
      </c>
      <c r="GO178" s="48">
        <f t="shared" si="244"/>
        <v>0</v>
      </c>
      <c r="GP178" s="48">
        <f t="shared" si="242"/>
        <v>0</v>
      </c>
      <c r="GQ178" s="48">
        <f t="shared" si="242"/>
        <v>0</v>
      </c>
      <c r="GR178" s="48">
        <f t="shared" si="242"/>
        <v>0</v>
      </c>
      <c r="GS178" s="48">
        <f t="shared" si="242"/>
        <v>0</v>
      </c>
      <c r="GT178" s="48">
        <f t="shared" si="242"/>
        <v>0</v>
      </c>
      <c r="GU178" s="48">
        <f t="shared" si="242"/>
        <v>0</v>
      </c>
      <c r="GV178" s="48">
        <f t="shared" si="242"/>
        <v>1</v>
      </c>
      <c r="GW178" s="48">
        <f t="shared" si="242"/>
        <v>0</v>
      </c>
      <c r="GX178" s="48">
        <f t="shared" si="242"/>
        <v>0</v>
      </c>
      <c r="GY178" s="48">
        <f t="shared" si="242"/>
        <v>0</v>
      </c>
      <c r="GZ178" s="48">
        <f t="shared" si="239"/>
        <v>0</v>
      </c>
      <c r="HA178" s="48">
        <f t="shared" si="239"/>
        <v>1</v>
      </c>
      <c r="HB178" s="48">
        <f t="shared" si="239"/>
        <v>0</v>
      </c>
      <c r="HC178" s="48">
        <f t="shared" si="239"/>
        <v>0</v>
      </c>
      <c r="HD178" s="48">
        <f t="shared" si="239"/>
        <v>0</v>
      </c>
      <c r="HE178" s="48">
        <f t="shared" si="239"/>
        <v>1</v>
      </c>
      <c r="HF178" s="48">
        <f t="shared" si="239"/>
        <v>0</v>
      </c>
      <c r="HG178" s="48">
        <f t="shared" si="239"/>
        <v>1</v>
      </c>
      <c r="HH178" s="48">
        <f t="shared" si="239"/>
        <v>1</v>
      </c>
      <c r="HI178" s="48">
        <f t="shared" si="239"/>
        <v>0</v>
      </c>
      <c r="HJ178" s="48">
        <f t="shared" si="236"/>
        <v>0</v>
      </c>
      <c r="HK178" s="48">
        <f t="shared" si="236"/>
        <v>0</v>
      </c>
      <c r="HL178" s="48">
        <f t="shared" si="236"/>
        <v>0</v>
      </c>
      <c r="HM178" s="48">
        <f t="shared" si="236"/>
        <v>0</v>
      </c>
      <c r="HN178" s="48">
        <f t="shared" si="236"/>
        <v>0</v>
      </c>
      <c r="HO178" s="48">
        <f t="shared" si="236"/>
        <v>0</v>
      </c>
      <c r="HP178" s="48">
        <f t="shared" si="236"/>
        <v>0</v>
      </c>
      <c r="HQ178" s="48">
        <f t="shared" si="236"/>
        <v>0</v>
      </c>
      <c r="HR178" s="48">
        <f t="shared" si="236"/>
        <v>0</v>
      </c>
      <c r="HS178" s="48">
        <f t="shared" si="236"/>
        <v>0</v>
      </c>
      <c r="HT178" s="48">
        <f t="shared" si="240"/>
        <v>1</v>
      </c>
      <c r="HU178" s="48">
        <f t="shared" si="240"/>
        <v>1</v>
      </c>
      <c r="HV178" s="48">
        <f t="shared" si="240"/>
        <v>0</v>
      </c>
      <c r="HW178" s="48">
        <f t="shared" si="240"/>
        <v>0</v>
      </c>
      <c r="HX178" s="48">
        <f t="shared" si="240"/>
        <v>0</v>
      </c>
      <c r="HY178" s="48">
        <f t="shared" si="240"/>
        <v>0</v>
      </c>
      <c r="HZ178" s="48">
        <f t="shared" si="240"/>
        <v>0</v>
      </c>
      <c r="IA178" s="48">
        <f t="shared" si="240"/>
        <v>0</v>
      </c>
      <c r="IB178" s="48">
        <f t="shared" si="240"/>
        <v>0</v>
      </c>
      <c r="IC178" s="48">
        <f t="shared" si="240"/>
        <v>0</v>
      </c>
      <c r="ID178" s="48">
        <f t="shared" si="241"/>
        <v>0</v>
      </c>
      <c r="IE178" s="48">
        <f t="shared" si="241"/>
        <v>0</v>
      </c>
      <c r="IF178" s="48">
        <f t="shared" si="241"/>
        <v>0</v>
      </c>
      <c r="IG178" s="48">
        <f t="shared" si="241"/>
        <v>1</v>
      </c>
      <c r="IH178" s="48">
        <f t="shared" si="241"/>
        <v>0</v>
      </c>
      <c r="II178" s="48">
        <f t="shared" si="241"/>
        <v>0</v>
      </c>
      <c r="IJ178" s="48">
        <f t="shared" si="241"/>
        <v>0</v>
      </c>
      <c r="IK178" s="48">
        <f t="shared" si="241"/>
        <v>0</v>
      </c>
      <c r="IL178" s="48">
        <f t="shared" si="241"/>
        <v>0</v>
      </c>
      <c r="IM178" s="48">
        <f t="shared" si="241"/>
        <v>0</v>
      </c>
      <c r="IN178" s="48">
        <f t="shared" si="243"/>
        <v>0</v>
      </c>
      <c r="IO178" s="48">
        <f t="shared" si="243"/>
        <v>0</v>
      </c>
      <c r="IP178" s="48">
        <f t="shared" si="243"/>
        <v>1</v>
      </c>
      <c r="IQ178" s="48">
        <f t="shared" si="243"/>
        <v>0</v>
      </c>
      <c r="IR178" s="48">
        <f t="shared" si="243"/>
        <v>0</v>
      </c>
      <c r="IS178" s="48">
        <f t="shared" si="243"/>
        <v>0</v>
      </c>
      <c r="IT178" s="48">
        <f t="shared" si="243"/>
        <v>0</v>
      </c>
      <c r="IU178" s="48">
        <f t="shared" si="243"/>
        <v>0</v>
      </c>
      <c r="IV178" s="48">
        <f t="shared" si="243"/>
        <v>0</v>
      </c>
      <c r="IW178" s="48">
        <f t="shared" si="243"/>
        <v>0</v>
      </c>
      <c r="IX178" s="48">
        <f t="shared" si="243"/>
        <v>0</v>
      </c>
      <c r="IY178" s="48">
        <f t="shared" si="243"/>
        <v>0</v>
      </c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</row>
    <row r="179" spans="1:377" s="11" customFormat="1" ht="39.6" customHeight="1" x14ac:dyDescent="0.55000000000000004">
      <c r="A179" s="32"/>
      <c r="B179" s="33"/>
      <c r="C179" s="33" t="s">
        <v>50</v>
      </c>
      <c r="D179" s="317"/>
      <c r="E179" s="119"/>
      <c r="F179" s="120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333"/>
      <c r="AA179" s="591"/>
      <c r="AB179" s="215"/>
      <c r="AC179" s="215"/>
      <c r="AD179" s="215"/>
      <c r="AE179" s="215"/>
      <c r="AF179" s="215"/>
      <c r="AG179" s="215"/>
      <c r="AH179" s="215"/>
      <c r="AI179" s="349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123"/>
      <c r="BL179" s="123"/>
      <c r="BM179" s="123"/>
      <c r="BN179" s="123"/>
      <c r="BO179" s="123"/>
      <c r="BP179" s="123"/>
      <c r="BQ179" s="123"/>
      <c r="BR179" s="123"/>
      <c r="BS179" s="123"/>
      <c r="BT179" s="123"/>
      <c r="BU179" s="123"/>
      <c r="BV179" s="123"/>
      <c r="BW179" s="123"/>
      <c r="BX179" s="123"/>
      <c r="BY179" s="367"/>
      <c r="BZ179" s="83"/>
      <c r="CA179" s="83"/>
      <c r="CB179" s="83"/>
      <c r="CC179" s="83"/>
      <c r="CD179" s="83"/>
      <c r="CE179" s="83"/>
      <c r="CF179" s="83"/>
      <c r="CG179" s="83"/>
      <c r="CH179" s="83"/>
      <c r="CI179" s="83"/>
      <c r="CJ179" s="83"/>
      <c r="CK179" s="83"/>
      <c r="CL179" s="83"/>
      <c r="CM179" s="83"/>
      <c r="CN179" s="83"/>
      <c r="CO179" s="83"/>
      <c r="CP179" s="83"/>
      <c r="CQ179" s="83"/>
      <c r="CR179" s="83"/>
      <c r="CS179" s="83"/>
      <c r="CT179" s="83"/>
      <c r="CU179" s="83"/>
      <c r="CV179" s="83"/>
      <c r="CW179" s="83"/>
      <c r="CX179" s="83"/>
      <c r="CY179" s="364"/>
      <c r="CZ179" s="83"/>
      <c r="DA179" s="83"/>
      <c r="DB179" s="83"/>
      <c r="DC179" s="83"/>
      <c r="DD179" s="83"/>
      <c r="DE179" s="83"/>
      <c r="DF179" s="83"/>
      <c r="DG179" s="83"/>
      <c r="DH179" s="83"/>
      <c r="DI179" s="83"/>
      <c r="DJ179" s="83"/>
      <c r="DK179" s="83"/>
      <c r="DL179" s="83"/>
      <c r="DM179" s="83"/>
      <c r="DN179" s="83"/>
      <c r="DO179" s="83"/>
      <c r="DP179" s="364"/>
      <c r="DQ179" s="83"/>
      <c r="DR179" s="83"/>
      <c r="DS179" s="83"/>
      <c r="DT179" s="83"/>
      <c r="DU179" s="83"/>
      <c r="DV179" s="83"/>
      <c r="DW179" s="83"/>
      <c r="DX179" s="83"/>
      <c r="DY179" s="83"/>
      <c r="DZ179" s="83"/>
      <c r="EA179" s="83"/>
      <c r="EB179" s="83"/>
      <c r="EC179" s="83"/>
      <c r="ED179" s="83"/>
      <c r="EE179" s="83"/>
      <c r="EF179" s="83"/>
      <c r="EG179" s="83"/>
      <c r="EH179" s="83"/>
      <c r="EI179" s="83"/>
      <c r="EJ179" s="83"/>
      <c r="EK179" s="83"/>
      <c r="EL179" s="83"/>
      <c r="EM179" s="83"/>
      <c r="EN179" s="83"/>
      <c r="EO179" s="364"/>
      <c r="EP179" s="83"/>
      <c r="EQ179" s="83"/>
      <c r="ER179" s="83"/>
      <c r="ES179" s="83"/>
      <c r="ET179" s="83"/>
      <c r="EU179" s="83"/>
      <c r="EV179" s="83"/>
      <c r="EW179" s="34"/>
      <c r="EX179" s="34"/>
      <c r="EY179" s="34"/>
      <c r="EZ179" s="34"/>
      <c r="FA179" s="321"/>
      <c r="FB179" s="240">
        <v>51</v>
      </c>
      <c r="FC179" s="252">
        <v>52</v>
      </c>
      <c r="FD179" s="252">
        <v>36</v>
      </c>
      <c r="FE179" s="773">
        <v>73</v>
      </c>
      <c r="FF179" s="252">
        <v>38</v>
      </c>
      <c r="FG179" s="252"/>
      <c r="FH179" s="127"/>
      <c r="FI179" s="127">
        <v>27</v>
      </c>
      <c r="FJ179" s="127"/>
      <c r="FK179" s="127"/>
      <c r="FL179" s="127">
        <v>10</v>
      </c>
      <c r="FM179" s="127" t="s">
        <v>99</v>
      </c>
      <c r="FN179" s="127">
        <v>64</v>
      </c>
      <c r="FO179" s="127"/>
      <c r="FP179" s="127"/>
      <c r="FQ179" s="252"/>
      <c r="FR179" s="252"/>
      <c r="FS179" s="50"/>
      <c r="FT179" s="334"/>
      <c r="FU179" s="9"/>
      <c r="FV179" s="48">
        <f t="shared" si="245"/>
        <v>0</v>
      </c>
      <c r="FW179" s="48">
        <f t="shared" si="245"/>
        <v>0</v>
      </c>
      <c r="FX179" s="48">
        <f t="shared" si="245"/>
        <v>0</v>
      </c>
      <c r="FY179" s="48">
        <f t="shared" si="245"/>
        <v>0</v>
      </c>
      <c r="FZ179" s="48">
        <f t="shared" si="245"/>
        <v>0</v>
      </c>
      <c r="GA179" s="48">
        <f t="shared" si="245"/>
        <v>0</v>
      </c>
      <c r="GB179" s="48">
        <f t="shared" si="245"/>
        <v>0</v>
      </c>
      <c r="GC179" s="48">
        <f t="shared" si="245"/>
        <v>0</v>
      </c>
      <c r="GD179" s="48">
        <f t="shared" si="245"/>
        <v>0</v>
      </c>
      <c r="GE179" s="48">
        <f t="shared" si="245"/>
        <v>1</v>
      </c>
      <c r="GF179" s="48">
        <f t="shared" si="244"/>
        <v>0</v>
      </c>
      <c r="GG179" s="48">
        <f t="shared" si="244"/>
        <v>0</v>
      </c>
      <c r="GH179" s="48">
        <f t="shared" si="244"/>
        <v>0</v>
      </c>
      <c r="GI179" s="48">
        <f t="shared" si="244"/>
        <v>0</v>
      </c>
      <c r="GJ179" s="48">
        <f t="shared" si="244"/>
        <v>0</v>
      </c>
      <c r="GK179" s="48">
        <f t="shared" si="244"/>
        <v>0</v>
      </c>
      <c r="GL179" s="48">
        <f t="shared" si="244"/>
        <v>0</v>
      </c>
      <c r="GM179" s="48">
        <f t="shared" si="244"/>
        <v>0</v>
      </c>
      <c r="GN179" s="48">
        <f t="shared" si="244"/>
        <v>0</v>
      </c>
      <c r="GO179" s="48">
        <f t="shared" si="244"/>
        <v>0</v>
      </c>
      <c r="GP179" s="48">
        <f t="shared" si="242"/>
        <v>0</v>
      </c>
      <c r="GQ179" s="48">
        <f t="shared" si="242"/>
        <v>0</v>
      </c>
      <c r="GR179" s="48">
        <f t="shared" si="242"/>
        <v>0</v>
      </c>
      <c r="GS179" s="48">
        <f t="shared" si="242"/>
        <v>0</v>
      </c>
      <c r="GT179" s="48">
        <f t="shared" si="242"/>
        <v>0</v>
      </c>
      <c r="GU179" s="48">
        <f t="shared" si="242"/>
        <v>0</v>
      </c>
      <c r="GV179" s="48">
        <f t="shared" si="242"/>
        <v>1</v>
      </c>
      <c r="GW179" s="48">
        <f t="shared" si="242"/>
        <v>0</v>
      </c>
      <c r="GX179" s="48">
        <f t="shared" si="242"/>
        <v>0</v>
      </c>
      <c r="GY179" s="48">
        <f t="shared" si="242"/>
        <v>0</v>
      </c>
      <c r="GZ179" s="48">
        <f t="shared" si="239"/>
        <v>0</v>
      </c>
      <c r="HA179" s="48">
        <f t="shared" si="239"/>
        <v>0</v>
      </c>
      <c r="HB179" s="48">
        <f t="shared" si="239"/>
        <v>0</v>
      </c>
      <c r="HC179" s="48">
        <f t="shared" si="239"/>
        <v>0</v>
      </c>
      <c r="HD179" s="48">
        <f t="shared" si="239"/>
        <v>0</v>
      </c>
      <c r="HE179" s="48">
        <f t="shared" si="239"/>
        <v>1</v>
      </c>
      <c r="HF179" s="48">
        <f t="shared" si="239"/>
        <v>0</v>
      </c>
      <c r="HG179" s="48">
        <f t="shared" si="239"/>
        <v>1</v>
      </c>
      <c r="HH179" s="48">
        <f t="shared" si="239"/>
        <v>0</v>
      </c>
      <c r="HI179" s="48">
        <f t="shared" si="239"/>
        <v>0</v>
      </c>
      <c r="HJ179" s="48">
        <f t="shared" si="236"/>
        <v>0</v>
      </c>
      <c r="HK179" s="48">
        <f t="shared" si="236"/>
        <v>0</v>
      </c>
      <c r="HL179" s="48">
        <f t="shared" ref="HJ179:HS204" si="246">COUNTIF($E179:$FS179,HL$4)</f>
        <v>0</v>
      </c>
      <c r="HM179" s="48">
        <f t="shared" si="246"/>
        <v>0</v>
      </c>
      <c r="HN179" s="48">
        <f t="shared" si="246"/>
        <v>0</v>
      </c>
      <c r="HO179" s="48">
        <f t="shared" si="246"/>
        <v>0</v>
      </c>
      <c r="HP179" s="48">
        <f t="shared" si="246"/>
        <v>0</v>
      </c>
      <c r="HQ179" s="48">
        <f t="shared" si="246"/>
        <v>0</v>
      </c>
      <c r="HR179" s="48">
        <f t="shared" si="246"/>
        <v>0</v>
      </c>
      <c r="HS179" s="48">
        <f t="shared" si="246"/>
        <v>0</v>
      </c>
      <c r="HT179" s="48">
        <f t="shared" si="240"/>
        <v>1</v>
      </c>
      <c r="HU179" s="48">
        <f t="shared" si="240"/>
        <v>1</v>
      </c>
      <c r="HV179" s="48">
        <f t="shared" si="240"/>
        <v>0</v>
      </c>
      <c r="HW179" s="48">
        <f t="shared" si="240"/>
        <v>0</v>
      </c>
      <c r="HX179" s="48">
        <f t="shared" si="240"/>
        <v>0</v>
      </c>
      <c r="HY179" s="48">
        <f t="shared" si="240"/>
        <v>0</v>
      </c>
      <c r="HZ179" s="48">
        <f t="shared" si="240"/>
        <v>0</v>
      </c>
      <c r="IA179" s="48">
        <f t="shared" si="240"/>
        <v>0</v>
      </c>
      <c r="IB179" s="48">
        <f t="shared" si="240"/>
        <v>0</v>
      </c>
      <c r="IC179" s="48">
        <f t="shared" si="240"/>
        <v>0</v>
      </c>
      <c r="ID179" s="48">
        <f t="shared" si="241"/>
        <v>0</v>
      </c>
      <c r="IE179" s="48">
        <f t="shared" si="241"/>
        <v>0</v>
      </c>
      <c r="IF179" s="48">
        <f t="shared" si="241"/>
        <v>0</v>
      </c>
      <c r="IG179" s="48">
        <f t="shared" si="241"/>
        <v>1</v>
      </c>
      <c r="IH179" s="48">
        <f t="shared" si="241"/>
        <v>0</v>
      </c>
      <c r="II179" s="48">
        <f t="shared" si="241"/>
        <v>0</v>
      </c>
      <c r="IJ179" s="48">
        <f t="shared" si="241"/>
        <v>0</v>
      </c>
      <c r="IK179" s="48">
        <f t="shared" si="241"/>
        <v>0</v>
      </c>
      <c r="IL179" s="48">
        <f t="shared" si="241"/>
        <v>0</v>
      </c>
      <c r="IM179" s="48">
        <f t="shared" si="241"/>
        <v>0</v>
      </c>
      <c r="IN179" s="48">
        <f t="shared" si="243"/>
        <v>0</v>
      </c>
      <c r="IO179" s="48">
        <f t="shared" si="243"/>
        <v>0</v>
      </c>
      <c r="IP179" s="48">
        <f t="shared" si="243"/>
        <v>1</v>
      </c>
      <c r="IQ179" s="48">
        <f t="shared" si="243"/>
        <v>0</v>
      </c>
      <c r="IR179" s="48">
        <f t="shared" si="243"/>
        <v>0</v>
      </c>
      <c r="IS179" s="48">
        <f t="shared" si="243"/>
        <v>0</v>
      </c>
      <c r="IT179" s="48">
        <f t="shared" si="243"/>
        <v>0</v>
      </c>
      <c r="IU179" s="48">
        <f t="shared" si="243"/>
        <v>0</v>
      </c>
      <c r="IV179" s="48">
        <f t="shared" si="243"/>
        <v>0</v>
      </c>
      <c r="IW179" s="48">
        <f t="shared" si="243"/>
        <v>0</v>
      </c>
      <c r="IX179" s="48">
        <f t="shared" si="243"/>
        <v>0</v>
      </c>
      <c r="IY179" s="48">
        <f t="shared" si="243"/>
        <v>0</v>
      </c>
    </row>
    <row r="180" spans="1:377" s="12" customFormat="1" ht="36" customHeight="1" x14ac:dyDescent="0.55000000000000004">
      <c r="A180" s="32" t="s">
        <v>55</v>
      </c>
      <c r="B180" s="33">
        <v>46193</v>
      </c>
      <c r="C180" s="33"/>
      <c r="D180" s="317"/>
      <c r="E180" s="119"/>
      <c r="F180" s="120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333"/>
      <c r="AA180" s="591">
        <v>32</v>
      </c>
      <c r="AB180" s="215">
        <v>39</v>
      </c>
      <c r="AC180" s="215"/>
      <c r="AD180" s="215"/>
      <c r="AE180" s="215"/>
      <c r="AF180" s="215"/>
      <c r="AG180" s="215"/>
      <c r="AH180" s="215"/>
      <c r="AI180" s="349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3"/>
      <c r="BL180" s="123"/>
      <c r="BM180" s="123"/>
      <c r="BN180" s="123"/>
      <c r="BO180" s="123"/>
      <c r="BP180" s="123"/>
      <c r="BQ180" s="123"/>
      <c r="BR180" s="123"/>
      <c r="BS180" s="123"/>
      <c r="BT180" s="123"/>
      <c r="BU180" s="123"/>
      <c r="BV180" s="123"/>
      <c r="BW180" s="123"/>
      <c r="BX180" s="123"/>
      <c r="BY180" s="367"/>
      <c r="BZ180" s="83"/>
      <c r="CA180" s="83"/>
      <c r="CB180" s="83"/>
      <c r="CC180" s="83"/>
      <c r="CD180" s="83"/>
      <c r="CE180" s="83"/>
      <c r="CF180" s="83"/>
      <c r="CG180" s="83"/>
      <c r="CH180" s="83"/>
      <c r="CI180" s="83"/>
      <c r="CJ180" s="83"/>
      <c r="CK180" s="83"/>
      <c r="CL180" s="83"/>
      <c r="CM180" s="83"/>
      <c r="CN180" s="83"/>
      <c r="CO180" s="83"/>
      <c r="CP180" s="83"/>
      <c r="CQ180" s="83"/>
      <c r="CR180" s="83"/>
      <c r="CS180" s="83"/>
      <c r="CT180" s="83"/>
      <c r="CU180" s="83"/>
      <c r="CV180" s="83"/>
      <c r="CW180" s="83"/>
      <c r="CX180" s="83"/>
      <c r="CY180" s="364"/>
      <c r="CZ180" s="83"/>
      <c r="DA180" s="83"/>
      <c r="DB180" s="83"/>
      <c r="DC180" s="83"/>
      <c r="DD180" s="83"/>
      <c r="DE180" s="83"/>
      <c r="DF180" s="83"/>
      <c r="DG180" s="83"/>
      <c r="DH180" s="83"/>
      <c r="DI180" s="83"/>
      <c r="DJ180" s="83"/>
      <c r="DK180" s="83"/>
      <c r="DL180" s="83"/>
      <c r="DM180" s="83"/>
      <c r="DN180" s="83"/>
      <c r="DO180" s="83"/>
      <c r="DP180" s="364"/>
      <c r="DQ180" s="83"/>
      <c r="DR180" s="83"/>
      <c r="DS180" s="83"/>
      <c r="DT180" s="83"/>
      <c r="DU180" s="83"/>
      <c r="DV180" s="83"/>
      <c r="DW180" s="83"/>
      <c r="DX180" s="83"/>
      <c r="DY180" s="83"/>
      <c r="DZ180" s="83"/>
      <c r="EA180" s="83"/>
      <c r="EB180" s="83"/>
      <c r="EC180" s="83"/>
      <c r="ED180" s="83"/>
      <c r="EE180" s="83"/>
      <c r="EF180" s="83"/>
      <c r="EG180" s="83"/>
      <c r="EH180" s="83"/>
      <c r="EI180" s="83"/>
      <c r="EJ180" s="83"/>
      <c r="EK180" s="83"/>
      <c r="EL180" s="83"/>
      <c r="EM180" s="83"/>
      <c r="EN180" s="83"/>
      <c r="EO180" s="364"/>
      <c r="EP180" s="83"/>
      <c r="EQ180" s="83"/>
      <c r="ER180" s="83"/>
      <c r="ES180" s="83"/>
      <c r="ET180" s="83"/>
      <c r="EU180" s="83"/>
      <c r="EV180" s="83"/>
      <c r="EW180" s="34"/>
      <c r="EX180" s="34"/>
      <c r="EY180" s="34"/>
      <c r="EZ180" s="34"/>
      <c r="FA180" s="321"/>
      <c r="FB180" s="240">
        <v>51</v>
      </c>
      <c r="FC180" s="252">
        <v>52</v>
      </c>
      <c r="FD180" s="252">
        <v>36</v>
      </c>
      <c r="FE180" s="127">
        <v>73</v>
      </c>
      <c r="FF180" s="252">
        <v>38</v>
      </c>
      <c r="FG180" s="252"/>
      <c r="FH180" s="127"/>
      <c r="FI180" s="127"/>
      <c r="FJ180" s="127"/>
      <c r="FK180" s="127"/>
      <c r="FL180" s="127"/>
      <c r="FM180" s="127"/>
      <c r="FN180" s="127">
        <v>64</v>
      </c>
      <c r="FO180" s="127"/>
      <c r="FP180" s="127"/>
      <c r="FQ180" s="252"/>
      <c r="FR180" s="252"/>
      <c r="FS180" s="50"/>
      <c r="FT180" s="334"/>
      <c r="FU180" s="9"/>
      <c r="FV180" s="48">
        <f t="shared" si="245"/>
        <v>0</v>
      </c>
      <c r="FW180" s="48">
        <f t="shared" si="245"/>
        <v>0</v>
      </c>
      <c r="FX180" s="48">
        <f t="shared" si="245"/>
        <v>0</v>
      </c>
      <c r="FY180" s="48">
        <f t="shared" si="245"/>
        <v>0</v>
      </c>
      <c r="FZ180" s="48">
        <f t="shared" si="245"/>
        <v>0</v>
      </c>
      <c r="GA180" s="48">
        <f t="shared" si="245"/>
        <v>0</v>
      </c>
      <c r="GB180" s="48">
        <f t="shared" si="245"/>
        <v>0</v>
      </c>
      <c r="GC180" s="48">
        <f t="shared" si="245"/>
        <v>0</v>
      </c>
      <c r="GD180" s="48">
        <f t="shared" si="245"/>
        <v>0</v>
      </c>
      <c r="GE180" s="48">
        <f t="shared" si="245"/>
        <v>0</v>
      </c>
      <c r="GF180" s="48">
        <f t="shared" si="244"/>
        <v>0</v>
      </c>
      <c r="GG180" s="48">
        <f t="shared" si="244"/>
        <v>0</v>
      </c>
      <c r="GH180" s="48">
        <f t="shared" si="244"/>
        <v>0</v>
      </c>
      <c r="GI180" s="48">
        <f t="shared" si="244"/>
        <v>0</v>
      </c>
      <c r="GJ180" s="48">
        <f t="shared" si="244"/>
        <v>0</v>
      </c>
      <c r="GK180" s="48">
        <f t="shared" si="244"/>
        <v>0</v>
      </c>
      <c r="GL180" s="48">
        <f t="shared" si="244"/>
        <v>0</v>
      </c>
      <c r="GM180" s="48">
        <f t="shared" si="244"/>
        <v>0</v>
      </c>
      <c r="GN180" s="48">
        <f t="shared" si="244"/>
        <v>0</v>
      </c>
      <c r="GO180" s="48">
        <f t="shared" si="244"/>
        <v>0</v>
      </c>
      <c r="GP180" s="48">
        <f t="shared" si="242"/>
        <v>0</v>
      </c>
      <c r="GQ180" s="48">
        <f t="shared" si="242"/>
        <v>0</v>
      </c>
      <c r="GR180" s="48">
        <f t="shared" si="242"/>
        <v>0</v>
      </c>
      <c r="GS180" s="48">
        <f t="shared" si="242"/>
        <v>0</v>
      </c>
      <c r="GT180" s="48">
        <f t="shared" si="242"/>
        <v>0</v>
      </c>
      <c r="GU180" s="48">
        <f t="shared" si="242"/>
        <v>0</v>
      </c>
      <c r="GV180" s="48">
        <f t="shared" si="242"/>
        <v>0</v>
      </c>
      <c r="GW180" s="48">
        <f t="shared" si="242"/>
        <v>0</v>
      </c>
      <c r="GX180" s="48">
        <f t="shared" si="242"/>
        <v>0</v>
      </c>
      <c r="GY180" s="48">
        <f t="shared" si="242"/>
        <v>0</v>
      </c>
      <c r="GZ180" s="48">
        <f t="shared" si="239"/>
        <v>0</v>
      </c>
      <c r="HA180" s="48">
        <f t="shared" si="239"/>
        <v>1</v>
      </c>
      <c r="HB180" s="48">
        <f t="shared" si="239"/>
        <v>0</v>
      </c>
      <c r="HC180" s="48">
        <f t="shared" si="239"/>
        <v>0</v>
      </c>
      <c r="HD180" s="48">
        <f t="shared" ref="GZ180:HI205" si="247">COUNTIF($E180:$FS180,HD$4)</f>
        <v>0</v>
      </c>
      <c r="HE180" s="48">
        <f t="shared" si="247"/>
        <v>1</v>
      </c>
      <c r="HF180" s="48">
        <f t="shared" si="247"/>
        <v>0</v>
      </c>
      <c r="HG180" s="48">
        <f t="shared" si="247"/>
        <v>1</v>
      </c>
      <c r="HH180" s="48">
        <f t="shared" si="247"/>
        <v>1</v>
      </c>
      <c r="HI180" s="48">
        <f t="shared" si="247"/>
        <v>0</v>
      </c>
      <c r="HJ180" s="48">
        <f t="shared" si="246"/>
        <v>0</v>
      </c>
      <c r="HK180" s="48">
        <f t="shared" si="246"/>
        <v>0</v>
      </c>
      <c r="HL180" s="48">
        <f t="shared" si="246"/>
        <v>0</v>
      </c>
      <c r="HM180" s="48">
        <f t="shared" si="246"/>
        <v>0</v>
      </c>
      <c r="HN180" s="48">
        <f t="shared" si="246"/>
        <v>0</v>
      </c>
      <c r="HO180" s="48">
        <f t="shared" si="246"/>
        <v>0</v>
      </c>
      <c r="HP180" s="48">
        <f t="shared" si="246"/>
        <v>0</v>
      </c>
      <c r="HQ180" s="48">
        <f t="shared" si="246"/>
        <v>0</v>
      </c>
      <c r="HR180" s="48">
        <f t="shared" si="246"/>
        <v>0</v>
      </c>
      <c r="HS180" s="48">
        <f t="shared" si="246"/>
        <v>0</v>
      </c>
      <c r="HT180" s="48">
        <f t="shared" si="240"/>
        <v>1</v>
      </c>
      <c r="HU180" s="48">
        <f t="shared" si="240"/>
        <v>1</v>
      </c>
      <c r="HV180" s="48">
        <f t="shared" si="240"/>
        <v>0</v>
      </c>
      <c r="HW180" s="48">
        <f t="shared" si="240"/>
        <v>0</v>
      </c>
      <c r="HX180" s="48">
        <f t="shared" si="240"/>
        <v>0</v>
      </c>
      <c r="HY180" s="48">
        <f t="shared" si="240"/>
        <v>0</v>
      </c>
      <c r="HZ180" s="48">
        <f t="shared" si="240"/>
        <v>0</v>
      </c>
      <c r="IA180" s="48">
        <f t="shared" si="240"/>
        <v>0</v>
      </c>
      <c r="IB180" s="48">
        <f t="shared" si="240"/>
        <v>0</v>
      </c>
      <c r="IC180" s="48">
        <f t="shared" si="240"/>
        <v>0</v>
      </c>
      <c r="ID180" s="48">
        <f t="shared" si="241"/>
        <v>0</v>
      </c>
      <c r="IE180" s="48">
        <f t="shared" si="241"/>
        <v>0</v>
      </c>
      <c r="IF180" s="48">
        <f t="shared" si="241"/>
        <v>0</v>
      </c>
      <c r="IG180" s="48">
        <f t="shared" si="241"/>
        <v>1</v>
      </c>
      <c r="IH180" s="48">
        <f t="shared" si="241"/>
        <v>0</v>
      </c>
      <c r="II180" s="48">
        <f t="shared" si="241"/>
        <v>0</v>
      </c>
      <c r="IJ180" s="48">
        <f t="shared" si="241"/>
        <v>0</v>
      </c>
      <c r="IK180" s="48">
        <f t="shared" si="241"/>
        <v>0</v>
      </c>
      <c r="IL180" s="48">
        <f t="shared" si="241"/>
        <v>0</v>
      </c>
      <c r="IM180" s="48">
        <f t="shared" si="241"/>
        <v>0</v>
      </c>
      <c r="IN180" s="48">
        <f t="shared" si="243"/>
        <v>0</v>
      </c>
      <c r="IO180" s="48">
        <f t="shared" si="243"/>
        <v>0</v>
      </c>
      <c r="IP180" s="48">
        <f t="shared" si="243"/>
        <v>1</v>
      </c>
      <c r="IQ180" s="48">
        <f t="shared" si="243"/>
        <v>0</v>
      </c>
      <c r="IR180" s="48">
        <f t="shared" si="243"/>
        <v>0</v>
      </c>
      <c r="IS180" s="48">
        <f t="shared" si="243"/>
        <v>0</v>
      </c>
      <c r="IT180" s="48">
        <f t="shared" si="243"/>
        <v>0</v>
      </c>
      <c r="IU180" s="48">
        <f t="shared" si="243"/>
        <v>0</v>
      </c>
      <c r="IV180" s="48">
        <f t="shared" si="243"/>
        <v>0</v>
      </c>
      <c r="IW180" s="48">
        <f t="shared" si="243"/>
        <v>0</v>
      </c>
      <c r="IX180" s="48">
        <f t="shared" si="243"/>
        <v>0</v>
      </c>
      <c r="IY180" s="48">
        <f t="shared" si="243"/>
        <v>0</v>
      </c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</row>
    <row r="181" spans="1:377" s="309" customFormat="1" ht="30" customHeight="1" x14ac:dyDescent="0.55000000000000004">
      <c r="A181" s="291" t="s">
        <v>56</v>
      </c>
      <c r="B181" s="292">
        <v>46194</v>
      </c>
      <c r="C181" s="292"/>
      <c r="D181" s="317"/>
      <c r="E181" s="293"/>
      <c r="F181" s="294"/>
      <c r="G181" s="293"/>
      <c r="H181" s="293"/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  <c r="Y181" s="293"/>
      <c r="Z181" s="333"/>
      <c r="AA181" s="295"/>
      <c r="AB181" s="296"/>
      <c r="AC181" s="296"/>
      <c r="AD181" s="296"/>
      <c r="AE181" s="296"/>
      <c r="AF181" s="296"/>
      <c r="AG181" s="296"/>
      <c r="AH181" s="296"/>
      <c r="AI181" s="349"/>
      <c r="AJ181" s="297"/>
      <c r="AK181" s="297"/>
      <c r="AL181" s="297"/>
      <c r="AM181" s="297"/>
      <c r="AN181" s="297"/>
      <c r="AO181" s="297"/>
      <c r="AP181" s="297"/>
      <c r="AQ181" s="297"/>
      <c r="AR181" s="297"/>
      <c r="AS181" s="297"/>
      <c r="AT181" s="297"/>
      <c r="AU181" s="297"/>
      <c r="AV181" s="297"/>
      <c r="AW181" s="297"/>
      <c r="AX181" s="297"/>
      <c r="AY181" s="297"/>
      <c r="AZ181" s="297"/>
      <c r="BA181" s="297"/>
      <c r="BB181" s="297"/>
      <c r="BC181" s="297"/>
      <c r="BD181" s="297"/>
      <c r="BE181" s="297"/>
      <c r="BF181" s="297"/>
      <c r="BG181" s="297"/>
      <c r="BH181" s="297"/>
      <c r="BI181" s="297"/>
      <c r="BJ181" s="297"/>
      <c r="BK181" s="297"/>
      <c r="BL181" s="297"/>
      <c r="BM181" s="297"/>
      <c r="BN181" s="297"/>
      <c r="BO181" s="297"/>
      <c r="BP181" s="297"/>
      <c r="BQ181" s="297"/>
      <c r="BR181" s="297"/>
      <c r="BS181" s="297"/>
      <c r="BT181" s="297"/>
      <c r="BU181" s="297"/>
      <c r="BV181" s="297"/>
      <c r="BW181" s="297"/>
      <c r="BX181" s="297"/>
      <c r="BY181" s="367"/>
      <c r="BZ181" s="299"/>
      <c r="CA181" s="299"/>
      <c r="CB181" s="299"/>
      <c r="CC181" s="299"/>
      <c r="CD181" s="299"/>
      <c r="CE181" s="299"/>
      <c r="CF181" s="299"/>
      <c r="CG181" s="299"/>
      <c r="CH181" s="299"/>
      <c r="CI181" s="299"/>
      <c r="CJ181" s="299"/>
      <c r="CK181" s="299"/>
      <c r="CL181" s="299"/>
      <c r="CM181" s="299"/>
      <c r="CN181" s="299"/>
      <c r="CO181" s="299"/>
      <c r="CP181" s="299"/>
      <c r="CQ181" s="299"/>
      <c r="CR181" s="299"/>
      <c r="CS181" s="299"/>
      <c r="CT181" s="299"/>
      <c r="CU181" s="299"/>
      <c r="CV181" s="299"/>
      <c r="CW181" s="299"/>
      <c r="CX181" s="299"/>
      <c r="CY181" s="364"/>
      <c r="CZ181" s="299"/>
      <c r="DA181" s="299"/>
      <c r="DB181" s="299"/>
      <c r="DC181" s="299"/>
      <c r="DD181" s="299"/>
      <c r="DE181" s="299"/>
      <c r="DF181" s="299"/>
      <c r="DG181" s="299"/>
      <c r="DH181" s="299"/>
      <c r="DI181" s="299"/>
      <c r="DJ181" s="299"/>
      <c r="DK181" s="299"/>
      <c r="DL181" s="299"/>
      <c r="DM181" s="299"/>
      <c r="DN181" s="299"/>
      <c r="DO181" s="299"/>
      <c r="DP181" s="364"/>
      <c r="DQ181" s="299"/>
      <c r="DR181" s="299"/>
      <c r="DS181" s="299"/>
      <c r="DT181" s="299"/>
      <c r="DU181" s="299"/>
      <c r="DV181" s="299"/>
      <c r="DW181" s="299"/>
      <c r="DX181" s="299"/>
      <c r="DY181" s="299"/>
      <c r="DZ181" s="299"/>
      <c r="EA181" s="299"/>
      <c r="EB181" s="299"/>
      <c r="EC181" s="299"/>
      <c r="ED181" s="299"/>
      <c r="EE181" s="299"/>
      <c r="EF181" s="299"/>
      <c r="EG181" s="299"/>
      <c r="EH181" s="299"/>
      <c r="EI181" s="299"/>
      <c r="EJ181" s="299"/>
      <c r="EK181" s="299"/>
      <c r="EL181" s="299"/>
      <c r="EM181" s="299"/>
      <c r="EN181" s="299"/>
      <c r="EO181" s="364"/>
      <c r="EP181" s="299"/>
      <c r="EQ181" s="299"/>
      <c r="ER181" s="299"/>
      <c r="ES181" s="299"/>
      <c r="ET181" s="299"/>
      <c r="EU181" s="299"/>
      <c r="EV181" s="299"/>
      <c r="EW181" s="302"/>
      <c r="EX181" s="302"/>
      <c r="EY181" s="302"/>
      <c r="EZ181" s="302"/>
      <c r="FA181" s="321"/>
      <c r="FB181" s="303"/>
      <c r="FC181" s="304"/>
      <c r="FD181" s="304"/>
      <c r="FE181" s="305"/>
      <c r="FF181" s="304"/>
      <c r="FG181" s="304"/>
      <c r="FH181" s="305"/>
      <c r="FI181" s="305"/>
      <c r="FJ181" s="305"/>
      <c r="FK181" s="305"/>
      <c r="FL181" s="305"/>
      <c r="FM181" s="305"/>
      <c r="FN181" s="305"/>
      <c r="FO181" s="305"/>
      <c r="FP181" s="305"/>
      <c r="FQ181" s="304"/>
      <c r="FR181" s="304"/>
      <c r="FS181" s="306"/>
      <c r="FT181" s="334"/>
      <c r="FU181" s="307"/>
      <c r="FV181" s="48">
        <f t="shared" si="245"/>
        <v>0</v>
      </c>
      <c r="FW181" s="48">
        <f t="shared" si="245"/>
        <v>0</v>
      </c>
      <c r="FX181" s="48">
        <f t="shared" si="245"/>
        <v>0</v>
      </c>
      <c r="FY181" s="48">
        <f t="shared" si="245"/>
        <v>0</v>
      </c>
      <c r="FZ181" s="48">
        <f t="shared" si="245"/>
        <v>0</v>
      </c>
      <c r="GA181" s="48">
        <f t="shared" si="245"/>
        <v>0</v>
      </c>
      <c r="GB181" s="48">
        <f t="shared" si="245"/>
        <v>0</v>
      </c>
      <c r="GC181" s="48">
        <f t="shared" si="245"/>
        <v>0</v>
      </c>
      <c r="GD181" s="48">
        <f t="shared" si="245"/>
        <v>0</v>
      </c>
      <c r="GE181" s="48">
        <f t="shared" si="245"/>
        <v>0</v>
      </c>
      <c r="GF181" s="48">
        <f t="shared" si="244"/>
        <v>0</v>
      </c>
      <c r="GG181" s="48">
        <f t="shared" si="244"/>
        <v>0</v>
      </c>
      <c r="GH181" s="48">
        <f t="shared" si="244"/>
        <v>0</v>
      </c>
      <c r="GI181" s="48">
        <f t="shared" si="244"/>
        <v>0</v>
      </c>
      <c r="GJ181" s="48">
        <f t="shared" si="244"/>
        <v>0</v>
      </c>
      <c r="GK181" s="48">
        <f t="shared" si="244"/>
        <v>0</v>
      </c>
      <c r="GL181" s="48">
        <f t="shared" si="244"/>
        <v>0</v>
      </c>
      <c r="GM181" s="48">
        <f t="shared" si="244"/>
        <v>0</v>
      </c>
      <c r="GN181" s="48">
        <f t="shared" si="244"/>
        <v>0</v>
      </c>
      <c r="GO181" s="48">
        <f t="shared" si="244"/>
        <v>0</v>
      </c>
      <c r="GP181" s="48">
        <f t="shared" si="242"/>
        <v>0</v>
      </c>
      <c r="GQ181" s="48">
        <f t="shared" si="242"/>
        <v>0</v>
      </c>
      <c r="GR181" s="48">
        <f t="shared" si="242"/>
        <v>0</v>
      </c>
      <c r="GS181" s="48">
        <f t="shared" si="242"/>
        <v>0</v>
      </c>
      <c r="GT181" s="48">
        <f t="shared" si="242"/>
        <v>0</v>
      </c>
      <c r="GU181" s="48">
        <f t="shared" si="242"/>
        <v>0</v>
      </c>
      <c r="GV181" s="48">
        <f t="shared" si="242"/>
        <v>0</v>
      </c>
      <c r="GW181" s="48">
        <f t="shared" si="242"/>
        <v>0</v>
      </c>
      <c r="GX181" s="48">
        <f t="shared" si="242"/>
        <v>0</v>
      </c>
      <c r="GY181" s="48">
        <f t="shared" si="242"/>
        <v>0</v>
      </c>
      <c r="GZ181" s="48">
        <f t="shared" si="247"/>
        <v>0</v>
      </c>
      <c r="HA181" s="48">
        <f t="shared" si="247"/>
        <v>0</v>
      </c>
      <c r="HB181" s="48">
        <f t="shared" si="247"/>
        <v>0</v>
      </c>
      <c r="HC181" s="48">
        <f t="shared" si="247"/>
        <v>0</v>
      </c>
      <c r="HD181" s="48">
        <f t="shared" si="247"/>
        <v>0</v>
      </c>
      <c r="HE181" s="48">
        <f t="shared" si="247"/>
        <v>0</v>
      </c>
      <c r="HF181" s="48">
        <f t="shared" si="247"/>
        <v>0</v>
      </c>
      <c r="HG181" s="48">
        <f t="shared" si="247"/>
        <v>0</v>
      </c>
      <c r="HH181" s="48">
        <f t="shared" si="247"/>
        <v>0</v>
      </c>
      <c r="HI181" s="48">
        <f t="shared" si="247"/>
        <v>0</v>
      </c>
      <c r="HJ181" s="48">
        <f t="shared" si="246"/>
        <v>0</v>
      </c>
      <c r="HK181" s="48">
        <f t="shared" si="246"/>
        <v>0</v>
      </c>
      <c r="HL181" s="48">
        <f t="shared" si="246"/>
        <v>0</v>
      </c>
      <c r="HM181" s="48">
        <f t="shared" si="246"/>
        <v>0</v>
      </c>
      <c r="HN181" s="48">
        <f t="shared" si="246"/>
        <v>0</v>
      </c>
      <c r="HO181" s="48">
        <f t="shared" si="246"/>
        <v>0</v>
      </c>
      <c r="HP181" s="48">
        <f t="shared" si="246"/>
        <v>0</v>
      </c>
      <c r="HQ181" s="48">
        <f t="shared" si="246"/>
        <v>0</v>
      </c>
      <c r="HR181" s="48">
        <f t="shared" si="246"/>
        <v>0</v>
      </c>
      <c r="HS181" s="48">
        <f t="shared" si="246"/>
        <v>0</v>
      </c>
      <c r="HT181" s="48">
        <f t="shared" si="240"/>
        <v>0</v>
      </c>
      <c r="HU181" s="48">
        <f t="shared" si="240"/>
        <v>0</v>
      </c>
      <c r="HV181" s="48">
        <f t="shared" si="240"/>
        <v>0</v>
      </c>
      <c r="HW181" s="48">
        <f t="shared" si="240"/>
        <v>0</v>
      </c>
      <c r="HX181" s="48">
        <f t="shared" si="240"/>
        <v>0</v>
      </c>
      <c r="HY181" s="48">
        <f t="shared" si="240"/>
        <v>0</v>
      </c>
      <c r="HZ181" s="48">
        <f t="shared" si="240"/>
        <v>0</v>
      </c>
      <c r="IA181" s="48">
        <f t="shared" si="240"/>
        <v>0</v>
      </c>
      <c r="IB181" s="48">
        <f t="shared" si="240"/>
        <v>0</v>
      </c>
      <c r="IC181" s="48">
        <f t="shared" si="240"/>
        <v>0</v>
      </c>
      <c r="ID181" s="48">
        <f t="shared" si="241"/>
        <v>0</v>
      </c>
      <c r="IE181" s="48">
        <f t="shared" si="241"/>
        <v>0</v>
      </c>
      <c r="IF181" s="48">
        <f t="shared" si="241"/>
        <v>0</v>
      </c>
      <c r="IG181" s="48">
        <f t="shared" si="241"/>
        <v>0</v>
      </c>
      <c r="IH181" s="48">
        <f t="shared" si="241"/>
        <v>0</v>
      </c>
      <c r="II181" s="48">
        <f t="shared" si="241"/>
        <v>0</v>
      </c>
      <c r="IJ181" s="48">
        <f t="shared" si="241"/>
        <v>0</v>
      </c>
      <c r="IK181" s="48">
        <f t="shared" si="241"/>
        <v>0</v>
      </c>
      <c r="IL181" s="48">
        <f t="shared" si="241"/>
        <v>0</v>
      </c>
      <c r="IM181" s="48">
        <f t="shared" si="241"/>
        <v>0</v>
      </c>
      <c r="IN181" s="48">
        <f t="shared" si="243"/>
        <v>0</v>
      </c>
      <c r="IO181" s="48">
        <f t="shared" si="243"/>
        <v>0</v>
      </c>
      <c r="IP181" s="48">
        <f t="shared" si="243"/>
        <v>0</v>
      </c>
      <c r="IQ181" s="48">
        <f t="shared" si="243"/>
        <v>0</v>
      </c>
      <c r="IR181" s="48">
        <f t="shared" si="243"/>
        <v>0</v>
      </c>
      <c r="IS181" s="48">
        <f t="shared" si="243"/>
        <v>0</v>
      </c>
      <c r="IT181" s="48">
        <f t="shared" si="243"/>
        <v>0</v>
      </c>
      <c r="IU181" s="48">
        <f t="shared" si="243"/>
        <v>0</v>
      </c>
      <c r="IV181" s="48">
        <f t="shared" si="243"/>
        <v>0</v>
      </c>
      <c r="IW181" s="48">
        <f t="shared" si="243"/>
        <v>0</v>
      </c>
      <c r="IX181" s="48">
        <f t="shared" si="243"/>
        <v>0</v>
      </c>
      <c r="IY181" s="48">
        <f t="shared" si="243"/>
        <v>0</v>
      </c>
      <c r="IZ181" s="308"/>
      <c r="JA181" s="308"/>
      <c r="JB181" s="308"/>
      <c r="JC181" s="308"/>
      <c r="JD181" s="308"/>
      <c r="JE181" s="308"/>
      <c r="JF181" s="308"/>
      <c r="JG181" s="308"/>
      <c r="JH181" s="308"/>
      <c r="JI181" s="308"/>
      <c r="JJ181" s="308"/>
      <c r="JK181" s="308"/>
      <c r="JL181" s="308"/>
      <c r="JM181" s="308"/>
      <c r="JN181" s="308"/>
      <c r="JO181" s="308"/>
      <c r="JP181" s="308"/>
      <c r="JQ181" s="308"/>
      <c r="JR181" s="308"/>
      <c r="JS181" s="308"/>
      <c r="JT181" s="308"/>
      <c r="JU181" s="308"/>
      <c r="JV181" s="308"/>
      <c r="JW181" s="308"/>
      <c r="JX181" s="308"/>
      <c r="JY181" s="308"/>
      <c r="JZ181" s="308"/>
      <c r="KA181" s="308"/>
      <c r="KB181" s="308"/>
      <c r="KC181" s="308"/>
      <c r="KD181" s="308"/>
      <c r="KE181" s="308"/>
      <c r="KF181" s="308"/>
      <c r="KG181" s="308"/>
      <c r="KH181" s="308"/>
      <c r="KI181" s="308"/>
      <c r="KJ181" s="308"/>
      <c r="KK181" s="308"/>
      <c r="KL181" s="308"/>
      <c r="KM181" s="308"/>
      <c r="KN181" s="308"/>
      <c r="KO181" s="308"/>
      <c r="KP181" s="308"/>
      <c r="KQ181" s="308"/>
      <c r="KR181" s="308"/>
      <c r="KS181" s="308"/>
      <c r="KT181" s="308"/>
      <c r="KU181" s="308"/>
      <c r="KV181" s="308"/>
      <c r="KW181" s="308"/>
      <c r="KX181" s="308"/>
      <c r="KY181" s="308"/>
      <c r="KZ181" s="308"/>
      <c r="LA181" s="308"/>
      <c r="LB181" s="308"/>
      <c r="LC181" s="308"/>
      <c r="LD181" s="308"/>
      <c r="LE181" s="308"/>
      <c r="LF181" s="308"/>
      <c r="LG181" s="308"/>
      <c r="LH181" s="308"/>
      <c r="LI181" s="308"/>
      <c r="LJ181" s="308"/>
      <c r="LK181" s="308"/>
      <c r="LL181" s="308"/>
      <c r="LM181" s="308"/>
      <c r="LN181" s="308"/>
      <c r="LO181" s="308"/>
      <c r="LP181" s="308"/>
      <c r="LQ181" s="308"/>
      <c r="LR181" s="308"/>
      <c r="LS181" s="308"/>
      <c r="LT181" s="308"/>
      <c r="LU181" s="308"/>
      <c r="LV181" s="308"/>
      <c r="LW181" s="308"/>
      <c r="LX181" s="308"/>
      <c r="LY181" s="308"/>
      <c r="LZ181" s="308"/>
      <c r="MA181" s="308"/>
      <c r="MB181" s="308"/>
      <c r="MC181" s="308"/>
      <c r="MD181" s="308"/>
      <c r="ME181" s="308"/>
      <c r="MF181" s="308"/>
      <c r="MG181" s="308"/>
      <c r="MH181" s="308"/>
      <c r="MI181" s="308"/>
      <c r="MJ181" s="308"/>
      <c r="MK181" s="308"/>
      <c r="ML181" s="308"/>
      <c r="MM181" s="308"/>
      <c r="MN181" s="308"/>
      <c r="MO181" s="308"/>
      <c r="MP181" s="308"/>
      <c r="MQ181" s="308"/>
      <c r="MR181" s="308"/>
      <c r="MS181" s="308"/>
      <c r="MT181" s="308"/>
      <c r="MU181" s="308"/>
      <c r="MV181" s="308"/>
      <c r="MW181" s="308"/>
      <c r="MX181" s="308"/>
      <c r="MY181" s="308"/>
      <c r="MZ181" s="308"/>
      <c r="NA181" s="308"/>
      <c r="NB181" s="308"/>
      <c r="NC181" s="308"/>
      <c r="ND181" s="308"/>
      <c r="NE181" s="308"/>
      <c r="NF181" s="308"/>
      <c r="NG181" s="308"/>
      <c r="NH181" s="308"/>
      <c r="NI181" s="308"/>
      <c r="NJ181" s="308"/>
      <c r="NK181" s="308"/>
      <c r="NL181" s="308"/>
      <c r="NM181" s="308"/>
    </row>
    <row r="182" spans="1:377" s="309" customFormat="1" ht="30" customHeight="1" x14ac:dyDescent="0.55000000000000004">
      <c r="A182" s="32" t="s">
        <v>48</v>
      </c>
      <c r="B182" s="33">
        <v>46195</v>
      </c>
      <c r="C182" s="33" t="s">
        <v>49</v>
      </c>
      <c r="D182" s="631"/>
      <c r="E182" s="119"/>
      <c r="F182" s="120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333"/>
      <c r="AA182" s="632">
        <v>53</v>
      </c>
      <c r="AB182" s="113">
        <v>54</v>
      </c>
      <c r="AC182" s="296"/>
      <c r="AD182" s="296"/>
      <c r="AE182" s="296"/>
      <c r="AF182" s="296"/>
      <c r="AG182" s="296"/>
      <c r="AH182" s="296"/>
      <c r="AI182" s="349"/>
      <c r="AJ182" s="297"/>
      <c r="AK182" s="297"/>
      <c r="AL182" s="297"/>
      <c r="AM182" s="297"/>
      <c r="AN182" s="297"/>
      <c r="AO182" s="297"/>
      <c r="AP182" s="297"/>
      <c r="AQ182" s="297"/>
      <c r="AR182" s="297"/>
      <c r="AS182" s="297"/>
      <c r="AT182" s="297"/>
      <c r="AU182" s="297"/>
      <c r="AV182" s="297"/>
      <c r="AW182" s="297"/>
      <c r="AX182" s="297"/>
      <c r="AY182" s="297"/>
      <c r="AZ182" s="297"/>
      <c r="BA182" s="297"/>
      <c r="BB182" s="297"/>
      <c r="BC182" s="297"/>
      <c r="BD182" s="297"/>
      <c r="BE182" s="297"/>
      <c r="BF182" s="297"/>
      <c r="BG182" s="297"/>
      <c r="BH182" s="297"/>
      <c r="BI182" s="297"/>
      <c r="BJ182" s="297"/>
      <c r="BK182" s="297"/>
      <c r="BL182" s="297"/>
      <c r="BM182" s="297"/>
      <c r="BN182" s="297"/>
      <c r="BO182" s="297"/>
      <c r="BP182" s="297"/>
      <c r="BQ182" s="297"/>
      <c r="BR182" s="297"/>
      <c r="BS182" s="297"/>
      <c r="BT182" s="297"/>
      <c r="BU182" s="297"/>
      <c r="BV182" s="297"/>
      <c r="BW182" s="297"/>
      <c r="BX182" s="297"/>
      <c r="BY182" s="367"/>
      <c r="BZ182" s="299"/>
      <c r="CA182" s="299"/>
      <c r="CB182" s="299"/>
      <c r="CC182" s="299"/>
      <c r="CD182" s="299"/>
      <c r="CE182" s="299"/>
      <c r="CF182" s="299"/>
      <c r="CG182" s="299"/>
      <c r="CH182" s="299"/>
      <c r="CI182" s="299"/>
      <c r="CJ182" s="299"/>
      <c r="CK182" s="299"/>
      <c r="CL182" s="299"/>
      <c r="CM182" s="299"/>
      <c r="CN182" s="299"/>
      <c r="CO182" s="299"/>
      <c r="CP182" s="299"/>
      <c r="CQ182" s="299"/>
      <c r="CR182" s="299"/>
      <c r="CS182" s="299"/>
      <c r="CT182" s="299"/>
      <c r="CU182" s="299"/>
      <c r="CV182" s="299"/>
      <c r="CW182" s="299"/>
      <c r="CX182" s="299"/>
      <c r="CY182" s="364"/>
      <c r="CZ182" s="299"/>
      <c r="DA182" s="299"/>
      <c r="DB182" s="299"/>
      <c r="DC182" s="299"/>
      <c r="DD182" s="299"/>
      <c r="DE182" s="299"/>
      <c r="DF182" s="299"/>
      <c r="DG182" s="299"/>
      <c r="DH182" s="299"/>
      <c r="DI182" s="299"/>
      <c r="DJ182" s="299"/>
      <c r="DK182" s="299"/>
      <c r="DL182" s="299"/>
      <c r="DM182" s="299"/>
      <c r="DN182" s="299"/>
      <c r="DO182" s="299"/>
      <c r="DP182" s="364"/>
      <c r="DQ182" s="299"/>
      <c r="DR182" s="299"/>
      <c r="DS182" s="299"/>
      <c r="DT182" s="299"/>
      <c r="DU182" s="299"/>
      <c r="DV182" s="299"/>
      <c r="DW182" s="299"/>
      <c r="DX182" s="299"/>
      <c r="DY182" s="299"/>
      <c r="DZ182" s="299"/>
      <c r="EA182" s="299"/>
      <c r="EB182" s="299"/>
      <c r="EC182" s="299"/>
      <c r="ED182" s="299"/>
      <c r="EE182" s="299"/>
      <c r="EF182" s="299"/>
      <c r="EG182" s="299"/>
      <c r="EH182" s="299"/>
      <c r="EI182" s="299"/>
      <c r="EJ182" s="299"/>
      <c r="EK182" s="299"/>
      <c r="EL182" s="299"/>
      <c r="EM182" s="299"/>
      <c r="EN182" s="299"/>
      <c r="EO182" s="364"/>
      <c r="EP182" s="299"/>
      <c r="EQ182" s="299"/>
      <c r="ER182" s="299"/>
      <c r="ES182" s="299"/>
      <c r="ET182" s="299"/>
      <c r="EU182" s="299"/>
      <c r="EV182" s="299"/>
      <c r="EW182" s="302"/>
      <c r="EX182" s="302"/>
      <c r="EY182" s="302"/>
      <c r="EZ182" s="302"/>
      <c r="FA182" s="321"/>
      <c r="FB182" s="240">
        <v>51</v>
      </c>
      <c r="FC182" s="252">
        <v>52</v>
      </c>
      <c r="FD182" s="252">
        <v>36</v>
      </c>
      <c r="FE182" s="127">
        <v>73</v>
      </c>
      <c r="FF182" s="252">
        <v>38</v>
      </c>
      <c r="FG182" s="304"/>
      <c r="FH182" s="305"/>
      <c r="FI182" s="305"/>
      <c r="FJ182" s="305"/>
      <c r="FK182" s="305"/>
      <c r="FL182" s="305"/>
      <c r="FM182" s="305"/>
      <c r="FN182" s="305"/>
      <c r="FO182" s="305"/>
      <c r="FP182" s="305"/>
      <c r="FQ182" s="304"/>
      <c r="FR182" s="304"/>
      <c r="FS182" s="306"/>
      <c r="FT182" s="334"/>
      <c r="FU182" s="307"/>
      <c r="FV182" s="48">
        <f t="shared" si="245"/>
        <v>0</v>
      </c>
      <c r="FW182" s="48">
        <f t="shared" si="245"/>
        <v>0</v>
      </c>
      <c r="FX182" s="48">
        <f t="shared" si="245"/>
        <v>0</v>
      </c>
      <c r="FY182" s="48">
        <f t="shared" si="245"/>
        <v>0</v>
      </c>
      <c r="FZ182" s="48">
        <f t="shared" si="245"/>
        <v>0</v>
      </c>
      <c r="GA182" s="48">
        <f t="shared" si="245"/>
        <v>0</v>
      </c>
      <c r="GB182" s="48">
        <f t="shared" si="245"/>
        <v>0</v>
      </c>
      <c r="GC182" s="48">
        <f t="shared" si="245"/>
        <v>0</v>
      </c>
      <c r="GD182" s="48">
        <f t="shared" si="245"/>
        <v>0</v>
      </c>
      <c r="GE182" s="48">
        <f t="shared" si="245"/>
        <v>0</v>
      </c>
      <c r="GF182" s="48">
        <f t="shared" si="244"/>
        <v>0</v>
      </c>
      <c r="GG182" s="48">
        <f t="shared" si="244"/>
        <v>0</v>
      </c>
      <c r="GH182" s="48">
        <f t="shared" si="244"/>
        <v>0</v>
      </c>
      <c r="GI182" s="48">
        <f t="shared" si="244"/>
        <v>0</v>
      </c>
      <c r="GJ182" s="48">
        <f t="shared" si="244"/>
        <v>0</v>
      </c>
      <c r="GK182" s="48">
        <f t="shared" si="244"/>
        <v>0</v>
      </c>
      <c r="GL182" s="48">
        <f t="shared" si="244"/>
        <v>0</v>
      </c>
      <c r="GM182" s="48">
        <f t="shared" si="244"/>
        <v>0</v>
      </c>
      <c r="GN182" s="48">
        <f t="shared" si="244"/>
        <v>0</v>
      </c>
      <c r="GO182" s="48">
        <f t="shared" si="244"/>
        <v>0</v>
      </c>
      <c r="GP182" s="48">
        <f t="shared" si="242"/>
        <v>0</v>
      </c>
      <c r="GQ182" s="48">
        <f t="shared" si="242"/>
        <v>0</v>
      </c>
      <c r="GR182" s="48">
        <f t="shared" si="242"/>
        <v>0</v>
      </c>
      <c r="GS182" s="48">
        <f t="shared" si="242"/>
        <v>0</v>
      </c>
      <c r="GT182" s="48">
        <f t="shared" si="242"/>
        <v>0</v>
      </c>
      <c r="GU182" s="48">
        <f t="shared" si="242"/>
        <v>0</v>
      </c>
      <c r="GV182" s="48">
        <f t="shared" si="242"/>
        <v>0</v>
      </c>
      <c r="GW182" s="48">
        <f t="shared" si="242"/>
        <v>0</v>
      </c>
      <c r="GX182" s="48">
        <f t="shared" si="242"/>
        <v>0</v>
      </c>
      <c r="GY182" s="48">
        <f t="shared" si="242"/>
        <v>0</v>
      </c>
      <c r="GZ182" s="48">
        <f t="shared" si="247"/>
        <v>0</v>
      </c>
      <c r="HA182" s="48">
        <f t="shared" si="247"/>
        <v>0</v>
      </c>
      <c r="HB182" s="48">
        <f t="shared" si="247"/>
        <v>0</v>
      </c>
      <c r="HC182" s="48">
        <f t="shared" si="247"/>
        <v>0</v>
      </c>
      <c r="HD182" s="48">
        <f t="shared" si="247"/>
        <v>0</v>
      </c>
      <c r="HE182" s="48">
        <f t="shared" si="247"/>
        <v>1</v>
      </c>
      <c r="HF182" s="48">
        <f t="shared" si="247"/>
        <v>0</v>
      </c>
      <c r="HG182" s="48">
        <f t="shared" si="247"/>
        <v>1</v>
      </c>
      <c r="HH182" s="48">
        <f t="shared" si="247"/>
        <v>0</v>
      </c>
      <c r="HI182" s="48">
        <f t="shared" si="247"/>
        <v>0</v>
      </c>
      <c r="HJ182" s="48">
        <f t="shared" si="246"/>
        <v>0</v>
      </c>
      <c r="HK182" s="48">
        <f t="shared" si="246"/>
        <v>0</v>
      </c>
      <c r="HL182" s="48">
        <f t="shared" si="246"/>
        <v>0</v>
      </c>
      <c r="HM182" s="48">
        <f t="shared" si="246"/>
        <v>0</v>
      </c>
      <c r="HN182" s="48">
        <f t="shared" si="246"/>
        <v>0</v>
      </c>
      <c r="HO182" s="48">
        <f t="shared" si="246"/>
        <v>0</v>
      </c>
      <c r="HP182" s="48">
        <f t="shared" si="246"/>
        <v>0</v>
      </c>
      <c r="HQ182" s="48">
        <f t="shared" si="246"/>
        <v>0</v>
      </c>
      <c r="HR182" s="48">
        <f t="shared" si="246"/>
        <v>0</v>
      </c>
      <c r="HS182" s="48">
        <f t="shared" si="246"/>
        <v>0</v>
      </c>
      <c r="HT182" s="48">
        <f t="shared" si="240"/>
        <v>1</v>
      </c>
      <c r="HU182" s="48">
        <f t="shared" si="240"/>
        <v>1</v>
      </c>
      <c r="HV182" s="48">
        <f t="shared" si="240"/>
        <v>1</v>
      </c>
      <c r="HW182" s="48">
        <f t="shared" si="240"/>
        <v>1</v>
      </c>
      <c r="HX182" s="48">
        <f t="shared" si="240"/>
        <v>0</v>
      </c>
      <c r="HY182" s="48">
        <f t="shared" si="240"/>
        <v>0</v>
      </c>
      <c r="HZ182" s="48">
        <f t="shared" si="240"/>
        <v>0</v>
      </c>
      <c r="IA182" s="48">
        <f t="shared" si="240"/>
        <v>0</v>
      </c>
      <c r="IB182" s="48">
        <f t="shared" si="240"/>
        <v>0</v>
      </c>
      <c r="IC182" s="48">
        <f t="shared" si="240"/>
        <v>0</v>
      </c>
      <c r="ID182" s="48">
        <f t="shared" si="241"/>
        <v>0</v>
      </c>
      <c r="IE182" s="48">
        <f t="shared" si="241"/>
        <v>0</v>
      </c>
      <c r="IF182" s="48">
        <f t="shared" si="241"/>
        <v>0</v>
      </c>
      <c r="IG182" s="48">
        <f t="shared" si="241"/>
        <v>0</v>
      </c>
      <c r="IH182" s="48">
        <f t="shared" si="241"/>
        <v>0</v>
      </c>
      <c r="II182" s="48">
        <f t="shared" si="241"/>
        <v>0</v>
      </c>
      <c r="IJ182" s="48">
        <f t="shared" si="241"/>
        <v>0</v>
      </c>
      <c r="IK182" s="48">
        <f t="shared" si="241"/>
        <v>0</v>
      </c>
      <c r="IL182" s="48">
        <f t="shared" si="241"/>
        <v>0</v>
      </c>
      <c r="IM182" s="48">
        <f t="shared" si="241"/>
        <v>0</v>
      </c>
      <c r="IN182" s="48">
        <f t="shared" si="243"/>
        <v>0</v>
      </c>
      <c r="IO182" s="48">
        <f t="shared" si="243"/>
        <v>0</v>
      </c>
      <c r="IP182" s="48">
        <f t="shared" si="243"/>
        <v>1</v>
      </c>
      <c r="IQ182" s="48">
        <f t="shared" si="243"/>
        <v>0</v>
      </c>
      <c r="IR182" s="48">
        <f t="shared" si="243"/>
        <v>0</v>
      </c>
      <c r="IS182" s="48">
        <f t="shared" si="243"/>
        <v>0</v>
      </c>
      <c r="IT182" s="48">
        <f t="shared" si="243"/>
        <v>0</v>
      </c>
      <c r="IU182" s="48">
        <f t="shared" si="243"/>
        <v>0</v>
      </c>
      <c r="IV182" s="48">
        <f t="shared" si="243"/>
        <v>0</v>
      </c>
      <c r="IW182" s="48">
        <f t="shared" si="243"/>
        <v>0</v>
      </c>
      <c r="IX182" s="48">
        <f t="shared" si="243"/>
        <v>0</v>
      </c>
      <c r="IY182" s="48">
        <f t="shared" si="243"/>
        <v>0</v>
      </c>
      <c r="IZ182" s="308"/>
      <c r="JA182" s="308"/>
      <c r="JB182" s="308"/>
      <c r="JC182" s="308"/>
      <c r="JD182" s="308"/>
      <c r="JE182" s="308"/>
      <c r="JF182" s="308"/>
      <c r="JG182" s="308"/>
      <c r="JH182" s="308"/>
      <c r="JI182" s="308"/>
      <c r="JJ182" s="308"/>
      <c r="JK182" s="308"/>
      <c r="JL182" s="308"/>
      <c r="JM182" s="308"/>
      <c r="JN182" s="308"/>
      <c r="JO182" s="308"/>
      <c r="JP182" s="308"/>
      <c r="JQ182" s="308"/>
      <c r="JR182" s="308"/>
      <c r="JS182" s="308"/>
      <c r="JT182" s="308"/>
      <c r="JU182" s="308"/>
      <c r="JV182" s="308"/>
      <c r="JW182" s="308"/>
      <c r="JX182" s="308"/>
      <c r="JY182" s="308"/>
      <c r="JZ182" s="308"/>
      <c r="KA182" s="308"/>
      <c r="KB182" s="308"/>
      <c r="KC182" s="308"/>
      <c r="KD182" s="308"/>
      <c r="KE182" s="308"/>
      <c r="KF182" s="308"/>
      <c r="KG182" s="308"/>
      <c r="KH182" s="308"/>
      <c r="KI182" s="308"/>
      <c r="KJ182" s="308"/>
      <c r="KK182" s="308"/>
      <c r="KL182" s="308"/>
      <c r="KM182" s="308"/>
      <c r="KN182" s="308"/>
      <c r="KO182" s="308"/>
      <c r="KP182" s="308"/>
      <c r="KQ182" s="308"/>
      <c r="KR182" s="308"/>
      <c r="KS182" s="308"/>
      <c r="KT182" s="308"/>
      <c r="KU182" s="308"/>
      <c r="KV182" s="308"/>
      <c r="KW182" s="308"/>
      <c r="KX182" s="308"/>
      <c r="KY182" s="308"/>
      <c r="KZ182" s="308"/>
      <c r="LA182" s="308"/>
      <c r="LB182" s="308"/>
      <c r="LC182" s="308"/>
      <c r="LD182" s="308"/>
      <c r="LE182" s="308"/>
      <c r="LF182" s="308"/>
      <c r="LG182" s="308"/>
      <c r="LH182" s="308"/>
      <c r="LI182" s="308"/>
      <c r="LJ182" s="308"/>
      <c r="LK182" s="308"/>
      <c r="LL182" s="308"/>
      <c r="LM182" s="308"/>
      <c r="LN182" s="308"/>
      <c r="LO182" s="308"/>
      <c r="LP182" s="308"/>
      <c r="LQ182" s="308"/>
      <c r="LR182" s="308"/>
      <c r="LS182" s="308"/>
      <c r="LT182" s="308"/>
      <c r="LU182" s="308"/>
      <c r="LV182" s="308"/>
      <c r="LW182" s="308"/>
      <c r="LX182" s="308"/>
      <c r="LY182" s="308"/>
      <c r="LZ182" s="308"/>
      <c r="MA182" s="308"/>
      <c r="MB182" s="308"/>
      <c r="MC182" s="308"/>
      <c r="MD182" s="308"/>
      <c r="ME182" s="308"/>
      <c r="MF182" s="308"/>
      <c r="MG182" s="308"/>
      <c r="MH182" s="308"/>
      <c r="MI182" s="308"/>
      <c r="MJ182" s="308"/>
      <c r="MK182" s="308"/>
      <c r="ML182" s="308"/>
      <c r="MM182" s="308"/>
      <c r="MN182" s="308"/>
      <c r="MO182" s="308"/>
      <c r="MP182" s="308"/>
      <c r="MQ182" s="308"/>
      <c r="MR182" s="308"/>
      <c r="MS182" s="308"/>
      <c r="MT182" s="308"/>
      <c r="MU182" s="308"/>
      <c r="MV182" s="308"/>
      <c r="MW182" s="308"/>
      <c r="MX182" s="308"/>
      <c r="MY182" s="308"/>
      <c r="MZ182" s="308"/>
      <c r="NA182" s="308"/>
      <c r="NB182" s="308"/>
      <c r="NC182" s="308"/>
      <c r="ND182" s="308"/>
      <c r="NE182" s="308"/>
      <c r="NF182" s="308"/>
      <c r="NG182" s="308"/>
      <c r="NH182" s="308"/>
      <c r="NI182" s="308"/>
      <c r="NJ182" s="308"/>
      <c r="NK182" s="308"/>
      <c r="NL182" s="308"/>
      <c r="NM182" s="308"/>
    </row>
    <row r="183" spans="1:377" s="308" customFormat="1" ht="30" customHeight="1" x14ac:dyDescent="0.55000000000000004">
      <c r="A183" s="32"/>
      <c r="B183" s="33"/>
      <c r="C183" s="33"/>
      <c r="D183" s="631"/>
      <c r="E183" s="119"/>
      <c r="F183" s="120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333"/>
      <c r="AA183" s="632"/>
      <c r="AB183" s="113"/>
      <c r="AC183" s="296"/>
      <c r="AD183" s="296"/>
      <c r="AE183" s="296"/>
      <c r="AF183" s="296"/>
      <c r="AG183" s="296"/>
      <c r="AH183" s="296"/>
      <c r="AI183" s="349"/>
      <c r="AJ183" s="297"/>
      <c r="AK183" s="297"/>
      <c r="AL183" s="297"/>
      <c r="AM183" s="297"/>
      <c r="AN183" s="297"/>
      <c r="AO183" s="297"/>
      <c r="AP183" s="297"/>
      <c r="AQ183" s="297"/>
      <c r="AR183" s="297"/>
      <c r="AS183" s="297"/>
      <c r="AT183" s="297"/>
      <c r="AU183" s="297"/>
      <c r="AV183" s="297"/>
      <c r="AW183" s="297"/>
      <c r="AX183" s="297"/>
      <c r="AY183" s="297"/>
      <c r="AZ183" s="297"/>
      <c r="BA183" s="297"/>
      <c r="BB183" s="297"/>
      <c r="BC183" s="297"/>
      <c r="BD183" s="297"/>
      <c r="BE183" s="297"/>
      <c r="BF183" s="297"/>
      <c r="BG183" s="297"/>
      <c r="BH183" s="297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367"/>
      <c r="BZ183" s="299"/>
      <c r="CA183" s="299"/>
      <c r="CB183" s="299"/>
      <c r="CC183" s="299"/>
      <c r="CD183" s="299"/>
      <c r="CE183" s="299"/>
      <c r="CF183" s="299"/>
      <c r="CG183" s="299"/>
      <c r="CH183" s="299"/>
      <c r="CI183" s="299"/>
      <c r="CJ183" s="299"/>
      <c r="CK183" s="299"/>
      <c r="CL183" s="299"/>
      <c r="CM183" s="299"/>
      <c r="CN183" s="299"/>
      <c r="CO183" s="299"/>
      <c r="CP183" s="299"/>
      <c r="CQ183" s="299"/>
      <c r="CR183" s="299"/>
      <c r="CS183" s="299"/>
      <c r="CT183" s="299"/>
      <c r="CU183" s="299"/>
      <c r="CV183" s="299"/>
      <c r="CW183" s="299"/>
      <c r="CX183" s="299"/>
      <c r="CY183" s="364"/>
      <c r="CZ183" s="299"/>
      <c r="DA183" s="299"/>
      <c r="DB183" s="299"/>
      <c r="DC183" s="299"/>
      <c r="DD183" s="299"/>
      <c r="DE183" s="299"/>
      <c r="DF183" s="299"/>
      <c r="DG183" s="299"/>
      <c r="DH183" s="299"/>
      <c r="DI183" s="299"/>
      <c r="DJ183" s="299"/>
      <c r="DK183" s="299"/>
      <c r="DL183" s="299"/>
      <c r="DM183" s="299"/>
      <c r="DN183" s="299"/>
      <c r="DO183" s="299"/>
      <c r="DP183" s="364"/>
      <c r="DQ183" s="299"/>
      <c r="DR183" s="299"/>
      <c r="DS183" s="299"/>
      <c r="DT183" s="299"/>
      <c r="DU183" s="299"/>
      <c r="DV183" s="299"/>
      <c r="DW183" s="299"/>
      <c r="DX183" s="299"/>
      <c r="DY183" s="299"/>
      <c r="DZ183" s="299"/>
      <c r="EA183" s="299"/>
      <c r="EB183" s="299"/>
      <c r="EC183" s="299"/>
      <c r="ED183" s="299"/>
      <c r="EE183" s="299"/>
      <c r="EF183" s="299"/>
      <c r="EG183" s="299"/>
      <c r="EH183" s="299"/>
      <c r="EI183" s="299"/>
      <c r="EJ183" s="299"/>
      <c r="EK183" s="299"/>
      <c r="EL183" s="299"/>
      <c r="EM183" s="299"/>
      <c r="EN183" s="299"/>
      <c r="EO183" s="364"/>
      <c r="EP183" s="299"/>
      <c r="EQ183" s="299"/>
      <c r="ER183" s="299"/>
      <c r="ES183" s="299"/>
      <c r="ET183" s="299"/>
      <c r="EU183" s="299"/>
      <c r="EV183" s="299"/>
      <c r="EW183" s="302"/>
      <c r="EX183" s="302"/>
      <c r="EY183" s="302"/>
      <c r="EZ183" s="302"/>
      <c r="FA183" s="321"/>
      <c r="FB183" s="240">
        <v>51</v>
      </c>
      <c r="FC183" s="252">
        <v>52</v>
      </c>
      <c r="FD183" s="252">
        <v>36</v>
      </c>
      <c r="FE183" s="127">
        <v>73</v>
      </c>
      <c r="FF183" s="252">
        <v>38</v>
      </c>
      <c r="FG183" s="304"/>
      <c r="FH183" s="305"/>
      <c r="FI183" s="305"/>
      <c r="FJ183" s="305"/>
      <c r="FK183" s="305"/>
      <c r="FL183" s="305"/>
      <c r="FM183" s="305"/>
      <c r="FN183" s="305"/>
      <c r="FO183" s="305"/>
      <c r="FP183" s="305"/>
      <c r="FQ183" s="304"/>
      <c r="FR183" s="304"/>
      <c r="FS183" s="306"/>
      <c r="FT183" s="334"/>
      <c r="FU183" s="307"/>
      <c r="FV183" s="48">
        <f t="shared" si="245"/>
        <v>0</v>
      </c>
      <c r="FW183" s="48">
        <f t="shared" si="245"/>
        <v>0</v>
      </c>
      <c r="FX183" s="48">
        <f t="shared" si="245"/>
        <v>0</v>
      </c>
      <c r="FY183" s="48">
        <f t="shared" si="245"/>
        <v>0</v>
      </c>
      <c r="FZ183" s="48">
        <f t="shared" si="245"/>
        <v>0</v>
      </c>
      <c r="GA183" s="48">
        <f t="shared" si="245"/>
        <v>0</v>
      </c>
      <c r="GB183" s="48">
        <f t="shared" si="245"/>
        <v>0</v>
      </c>
      <c r="GC183" s="48">
        <f t="shared" si="245"/>
        <v>0</v>
      </c>
      <c r="GD183" s="48">
        <f t="shared" si="245"/>
        <v>0</v>
      </c>
      <c r="GE183" s="48">
        <f t="shared" si="245"/>
        <v>0</v>
      </c>
      <c r="GF183" s="48">
        <f t="shared" si="244"/>
        <v>0</v>
      </c>
      <c r="GG183" s="48">
        <f t="shared" si="244"/>
        <v>0</v>
      </c>
      <c r="GH183" s="48">
        <f t="shared" si="244"/>
        <v>0</v>
      </c>
      <c r="GI183" s="48">
        <f t="shared" si="244"/>
        <v>0</v>
      </c>
      <c r="GJ183" s="48">
        <f t="shared" si="244"/>
        <v>0</v>
      </c>
      <c r="GK183" s="48">
        <f t="shared" si="244"/>
        <v>0</v>
      </c>
      <c r="GL183" s="48">
        <f t="shared" si="244"/>
        <v>0</v>
      </c>
      <c r="GM183" s="48">
        <f t="shared" si="244"/>
        <v>0</v>
      </c>
      <c r="GN183" s="48">
        <f t="shared" si="244"/>
        <v>0</v>
      </c>
      <c r="GO183" s="48">
        <f t="shared" si="244"/>
        <v>0</v>
      </c>
      <c r="GP183" s="48">
        <f t="shared" si="242"/>
        <v>0</v>
      </c>
      <c r="GQ183" s="48">
        <f t="shared" si="242"/>
        <v>0</v>
      </c>
      <c r="GR183" s="48">
        <f t="shared" si="242"/>
        <v>0</v>
      </c>
      <c r="GS183" s="48">
        <f t="shared" si="242"/>
        <v>0</v>
      </c>
      <c r="GT183" s="48">
        <f t="shared" si="242"/>
        <v>0</v>
      </c>
      <c r="GU183" s="48">
        <f t="shared" si="242"/>
        <v>0</v>
      </c>
      <c r="GV183" s="48">
        <f t="shared" si="242"/>
        <v>0</v>
      </c>
      <c r="GW183" s="48">
        <f t="shared" si="242"/>
        <v>0</v>
      </c>
      <c r="GX183" s="48">
        <f t="shared" si="242"/>
        <v>0</v>
      </c>
      <c r="GY183" s="48">
        <f t="shared" si="242"/>
        <v>0</v>
      </c>
      <c r="GZ183" s="48">
        <f t="shared" si="247"/>
        <v>0</v>
      </c>
      <c r="HA183" s="48">
        <f t="shared" si="247"/>
        <v>0</v>
      </c>
      <c r="HB183" s="48">
        <f t="shared" si="247"/>
        <v>0</v>
      </c>
      <c r="HC183" s="48">
        <f t="shared" si="247"/>
        <v>0</v>
      </c>
      <c r="HD183" s="48">
        <f t="shared" si="247"/>
        <v>0</v>
      </c>
      <c r="HE183" s="48">
        <f t="shared" si="247"/>
        <v>1</v>
      </c>
      <c r="HF183" s="48">
        <f t="shared" si="247"/>
        <v>0</v>
      </c>
      <c r="HG183" s="48">
        <f t="shared" si="247"/>
        <v>1</v>
      </c>
      <c r="HH183" s="48">
        <f t="shared" si="247"/>
        <v>0</v>
      </c>
      <c r="HI183" s="48">
        <f t="shared" si="247"/>
        <v>0</v>
      </c>
      <c r="HJ183" s="48">
        <f t="shared" si="246"/>
        <v>0</v>
      </c>
      <c r="HK183" s="48">
        <f t="shared" si="246"/>
        <v>0</v>
      </c>
      <c r="HL183" s="48">
        <f t="shared" si="246"/>
        <v>0</v>
      </c>
      <c r="HM183" s="48">
        <f t="shared" si="246"/>
        <v>0</v>
      </c>
      <c r="HN183" s="48">
        <f t="shared" si="246"/>
        <v>0</v>
      </c>
      <c r="HO183" s="48">
        <f t="shared" si="246"/>
        <v>0</v>
      </c>
      <c r="HP183" s="48">
        <f t="shared" si="246"/>
        <v>0</v>
      </c>
      <c r="HQ183" s="48">
        <f t="shared" si="246"/>
        <v>0</v>
      </c>
      <c r="HR183" s="48">
        <f t="shared" si="246"/>
        <v>0</v>
      </c>
      <c r="HS183" s="48">
        <f t="shared" si="246"/>
        <v>0</v>
      </c>
      <c r="HT183" s="48">
        <f t="shared" si="240"/>
        <v>1</v>
      </c>
      <c r="HU183" s="48">
        <f t="shared" si="240"/>
        <v>1</v>
      </c>
      <c r="HV183" s="48">
        <f t="shared" si="240"/>
        <v>0</v>
      </c>
      <c r="HW183" s="48">
        <f t="shared" si="240"/>
        <v>0</v>
      </c>
      <c r="HX183" s="48">
        <f t="shared" si="240"/>
        <v>0</v>
      </c>
      <c r="HY183" s="48">
        <f t="shared" si="240"/>
        <v>0</v>
      </c>
      <c r="HZ183" s="48">
        <f t="shared" si="240"/>
        <v>0</v>
      </c>
      <c r="IA183" s="48">
        <f t="shared" si="240"/>
        <v>0</v>
      </c>
      <c r="IB183" s="48">
        <f t="shared" si="240"/>
        <v>0</v>
      </c>
      <c r="IC183" s="48">
        <f t="shared" si="240"/>
        <v>0</v>
      </c>
      <c r="ID183" s="48">
        <f t="shared" si="241"/>
        <v>0</v>
      </c>
      <c r="IE183" s="48">
        <f t="shared" si="241"/>
        <v>0</v>
      </c>
      <c r="IF183" s="48">
        <f t="shared" si="241"/>
        <v>0</v>
      </c>
      <c r="IG183" s="48">
        <f t="shared" si="241"/>
        <v>0</v>
      </c>
      <c r="IH183" s="48">
        <f t="shared" si="241"/>
        <v>0</v>
      </c>
      <c r="II183" s="48">
        <f t="shared" si="241"/>
        <v>0</v>
      </c>
      <c r="IJ183" s="48">
        <f t="shared" si="241"/>
        <v>0</v>
      </c>
      <c r="IK183" s="48">
        <f t="shared" si="241"/>
        <v>0</v>
      </c>
      <c r="IL183" s="48">
        <f t="shared" si="241"/>
        <v>0</v>
      </c>
      <c r="IM183" s="48">
        <f t="shared" si="241"/>
        <v>0</v>
      </c>
      <c r="IN183" s="48">
        <f t="shared" si="243"/>
        <v>0</v>
      </c>
      <c r="IO183" s="48">
        <f t="shared" si="243"/>
        <v>0</v>
      </c>
      <c r="IP183" s="48">
        <f t="shared" si="243"/>
        <v>1</v>
      </c>
      <c r="IQ183" s="48">
        <f t="shared" si="243"/>
        <v>0</v>
      </c>
      <c r="IR183" s="48">
        <f t="shared" si="243"/>
        <v>0</v>
      </c>
      <c r="IS183" s="48">
        <f t="shared" si="243"/>
        <v>0</v>
      </c>
      <c r="IT183" s="48">
        <f t="shared" si="243"/>
        <v>0</v>
      </c>
      <c r="IU183" s="48">
        <f t="shared" si="243"/>
        <v>0</v>
      </c>
      <c r="IV183" s="48">
        <f t="shared" si="243"/>
        <v>0</v>
      </c>
      <c r="IW183" s="48">
        <f t="shared" si="243"/>
        <v>0</v>
      </c>
      <c r="IX183" s="48">
        <f t="shared" si="243"/>
        <v>0</v>
      </c>
      <c r="IY183" s="48">
        <f t="shared" si="243"/>
        <v>0</v>
      </c>
    </row>
    <row r="184" spans="1:377" s="308" customFormat="1" ht="30" customHeight="1" x14ac:dyDescent="0.55000000000000004">
      <c r="A184" s="32" t="s">
        <v>51</v>
      </c>
      <c r="B184" s="33">
        <v>46196</v>
      </c>
      <c r="C184" s="33"/>
      <c r="D184" s="631"/>
      <c r="E184" s="119"/>
      <c r="F184" s="120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333"/>
      <c r="AA184" s="632">
        <v>53</v>
      </c>
      <c r="AB184" s="113">
        <v>54</v>
      </c>
      <c r="AC184" s="296"/>
      <c r="AD184" s="296"/>
      <c r="AE184" s="296"/>
      <c r="AF184" s="296"/>
      <c r="AG184" s="296"/>
      <c r="AH184" s="296"/>
      <c r="AI184" s="349"/>
      <c r="AJ184" s="297"/>
      <c r="AK184" s="297"/>
      <c r="AL184" s="297"/>
      <c r="AM184" s="297"/>
      <c r="AN184" s="297"/>
      <c r="AO184" s="297"/>
      <c r="AP184" s="297"/>
      <c r="AQ184" s="297"/>
      <c r="AR184" s="297"/>
      <c r="AS184" s="297"/>
      <c r="AT184" s="297"/>
      <c r="AU184" s="297"/>
      <c r="AV184" s="297"/>
      <c r="AW184" s="297"/>
      <c r="AX184" s="297"/>
      <c r="AY184" s="297"/>
      <c r="AZ184" s="297"/>
      <c r="BA184" s="297"/>
      <c r="BB184" s="297"/>
      <c r="BC184" s="297"/>
      <c r="BD184" s="297"/>
      <c r="BE184" s="297"/>
      <c r="BF184" s="297"/>
      <c r="BG184" s="297"/>
      <c r="BH184" s="297"/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367"/>
      <c r="BZ184" s="299"/>
      <c r="CA184" s="299"/>
      <c r="CB184" s="299"/>
      <c r="CC184" s="299"/>
      <c r="CD184" s="299"/>
      <c r="CE184" s="299"/>
      <c r="CF184" s="299"/>
      <c r="CG184" s="299"/>
      <c r="CH184" s="299"/>
      <c r="CI184" s="299"/>
      <c r="CJ184" s="299"/>
      <c r="CK184" s="299"/>
      <c r="CL184" s="299"/>
      <c r="CM184" s="299"/>
      <c r="CN184" s="299"/>
      <c r="CO184" s="299"/>
      <c r="CP184" s="299"/>
      <c r="CQ184" s="299"/>
      <c r="CR184" s="299"/>
      <c r="CS184" s="299"/>
      <c r="CT184" s="299"/>
      <c r="CU184" s="299"/>
      <c r="CV184" s="299"/>
      <c r="CW184" s="299"/>
      <c r="CX184" s="299"/>
      <c r="CY184" s="364"/>
      <c r="CZ184" s="299"/>
      <c r="DA184" s="299"/>
      <c r="DB184" s="299"/>
      <c r="DC184" s="299"/>
      <c r="DD184" s="299"/>
      <c r="DE184" s="299"/>
      <c r="DF184" s="299"/>
      <c r="DG184" s="299"/>
      <c r="DH184" s="299"/>
      <c r="DI184" s="299"/>
      <c r="DJ184" s="299"/>
      <c r="DK184" s="299"/>
      <c r="DL184" s="299"/>
      <c r="DM184" s="299"/>
      <c r="DN184" s="299"/>
      <c r="DO184" s="299"/>
      <c r="DP184" s="364"/>
      <c r="DQ184" s="299"/>
      <c r="DR184" s="299"/>
      <c r="DS184" s="299"/>
      <c r="DT184" s="299"/>
      <c r="DU184" s="299"/>
      <c r="DV184" s="299"/>
      <c r="DW184" s="299"/>
      <c r="DX184" s="299"/>
      <c r="DY184" s="299"/>
      <c r="DZ184" s="299"/>
      <c r="EA184" s="299"/>
      <c r="EB184" s="299"/>
      <c r="EC184" s="299"/>
      <c r="ED184" s="299"/>
      <c r="EE184" s="299"/>
      <c r="EF184" s="299"/>
      <c r="EG184" s="299"/>
      <c r="EH184" s="299"/>
      <c r="EI184" s="299"/>
      <c r="EJ184" s="299"/>
      <c r="EK184" s="299"/>
      <c r="EL184" s="299"/>
      <c r="EM184" s="299"/>
      <c r="EN184" s="299"/>
      <c r="EO184" s="364"/>
      <c r="EP184" s="299"/>
      <c r="EQ184" s="299"/>
      <c r="ER184" s="299"/>
      <c r="ES184" s="299"/>
      <c r="ET184" s="299"/>
      <c r="EU184" s="299"/>
      <c r="EV184" s="299"/>
      <c r="EW184" s="302"/>
      <c r="EX184" s="302"/>
      <c r="EY184" s="302"/>
      <c r="EZ184" s="302"/>
      <c r="FA184" s="321"/>
      <c r="FB184" s="240">
        <v>51</v>
      </c>
      <c r="FC184" s="252">
        <v>52</v>
      </c>
      <c r="FD184" s="252">
        <v>36</v>
      </c>
      <c r="FE184" s="127">
        <v>73</v>
      </c>
      <c r="FF184" s="252">
        <v>38</v>
      </c>
      <c r="FG184" s="304"/>
      <c r="FH184" s="305"/>
      <c r="FI184" s="305"/>
      <c r="FJ184" s="305"/>
      <c r="FK184" s="305"/>
      <c r="FL184" s="305"/>
      <c r="FM184" s="305"/>
      <c r="FN184" s="305"/>
      <c r="FO184" s="305"/>
      <c r="FP184" s="305"/>
      <c r="FQ184" s="304"/>
      <c r="FR184" s="304"/>
      <c r="FS184" s="306"/>
      <c r="FT184" s="334"/>
      <c r="FU184" s="307"/>
      <c r="FV184" s="48">
        <f t="shared" si="245"/>
        <v>0</v>
      </c>
      <c r="FW184" s="48">
        <f t="shared" si="245"/>
        <v>0</v>
      </c>
      <c r="FX184" s="48">
        <f t="shared" si="245"/>
        <v>0</v>
      </c>
      <c r="FY184" s="48">
        <f t="shared" si="245"/>
        <v>0</v>
      </c>
      <c r="FZ184" s="48">
        <f t="shared" si="245"/>
        <v>0</v>
      </c>
      <c r="GA184" s="48">
        <f t="shared" si="245"/>
        <v>0</v>
      </c>
      <c r="GB184" s="48">
        <f t="shared" si="245"/>
        <v>0</v>
      </c>
      <c r="GC184" s="48">
        <f t="shared" si="245"/>
        <v>0</v>
      </c>
      <c r="GD184" s="48">
        <f t="shared" si="245"/>
        <v>0</v>
      </c>
      <c r="GE184" s="48">
        <f t="shared" si="245"/>
        <v>0</v>
      </c>
      <c r="GF184" s="48">
        <f t="shared" si="244"/>
        <v>0</v>
      </c>
      <c r="GG184" s="48">
        <f t="shared" si="244"/>
        <v>0</v>
      </c>
      <c r="GH184" s="48">
        <f t="shared" si="244"/>
        <v>0</v>
      </c>
      <c r="GI184" s="48">
        <f t="shared" si="244"/>
        <v>0</v>
      </c>
      <c r="GJ184" s="48">
        <f t="shared" si="244"/>
        <v>0</v>
      </c>
      <c r="GK184" s="48">
        <f t="shared" si="244"/>
        <v>0</v>
      </c>
      <c r="GL184" s="48">
        <f t="shared" si="244"/>
        <v>0</v>
      </c>
      <c r="GM184" s="48">
        <f t="shared" si="244"/>
        <v>0</v>
      </c>
      <c r="GN184" s="48">
        <f t="shared" si="244"/>
        <v>0</v>
      </c>
      <c r="GO184" s="48">
        <f t="shared" si="244"/>
        <v>0</v>
      </c>
      <c r="GP184" s="48">
        <f t="shared" si="242"/>
        <v>0</v>
      </c>
      <c r="GQ184" s="48">
        <f t="shared" si="242"/>
        <v>0</v>
      </c>
      <c r="GR184" s="48">
        <f t="shared" si="242"/>
        <v>0</v>
      </c>
      <c r="GS184" s="48">
        <f t="shared" si="242"/>
        <v>0</v>
      </c>
      <c r="GT184" s="48">
        <f t="shared" si="242"/>
        <v>0</v>
      </c>
      <c r="GU184" s="48">
        <f t="shared" si="242"/>
        <v>0</v>
      </c>
      <c r="GV184" s="48">
        <f t="shared" si="242"/>
        <v>0</v>
      </c>
      <c r="GW184" s="48">
        <f t="shared" si="242"/>
        <v>0</v>
      </c>
      <c r="GX184" s="48">
        <f t="shared" si="242"/>
        <v>0</v>
      </c>
      <c r="GY184" s="48">
        <f t="shared" si="242"/>
        <v>0</v>
      </c>
      <c r="GZ184" s="48">
        <f t="shared" si="247"/>
        <v>0</v>
      </c>
      <c r="HA184" s="48">
        <f t="shared" si="247"/>
        <v>0</v>
      </c>
      <c r="HB184" s="48">
        <f t="shared" si="247"/>
        <v>0</v>
      </c>
      <c r="HC184" s="48">
        <f t="shared" si="247"/>
        <v>0</v>
      </c>
      <c r="HD184" s="48">
        <f t="shared" si="247"/>
        <v>0</v>
      </c>
      <c r="HE184" s="48">
        <f t="shared" si="247"/>
        <v>1</v>
      </c>
      <c r="HF184" s="48">
        <f t="shared" si="247"/>
        <v>0</v>
      </c>
      <c r="HG184" s="48">
        <f t="shared" si="247"/>
        <v>1</v>
      </c>
      <c r="HH184" s="48">
        <f t="shared" si="247"/>
        <v>0</v>
      </c>
      <c r="HI184" s="48">
        <f t="shared" si="247"/>
        <v>0</v>
      </c>
      <c r="HJ184" s="48">
        <f t="shared" si="246"/>
        <v>0</v>
      </c>
      <c r="HK184" s="48">
        <f t="shared" si="246"/>
        <v>0</v>
      </c>
      <c r="HL184" s="48">
        <f t="shared" si="246"/>
        <v>0</v>
      </c>
      <c r="HM184" s="48">
        <f t="shared" si="246"/>
        <v>0</v>
      </c>
      <c r="HN184" s="48">
        <f t="shared" si="246"/>
        <v>0</v>
      </c>
      <c r="HO184" s="48">
        <f t="shared" si="246"/>
        <v>0</v>
      </c>
      <c r="HP184" s="48">
        <f t="shared" si="246"/>
        <v>0</v>
      </c>
      <c r="HQ184" s="48">
        <f t="shared" si="246"/>
        <v>0</v>
      </c>
      <c r="HR184" s="48">
        <f t="shared" si="246"/>
        <v>0</v>
      </c>
      <c r="HS184" s="48">
        <f t="shared" si="246"/>
        <v>0</v>
      </c>
      <c r="HT184" s="48">
        <f t="shared" si="240"/>
        <v>1</v>
      </c>
      <c r="HU184" s="48">
        <f t="shared" si="240"/>
        <v>1</v>
      </c>
      <c r="HV184" s="48">
        <f t="shared" si="240"/>
        <v>1</v>
      </c>
      <c r="HW184" s="48">
        <f t="shared" si="240"/>
        <v>1</v>
      </c>
      <c r="HX184" s="48">
        <f t="shared" si="240"/>
        <v>0</v>
      </c>
      <c r="HY184" s="48">
        <f t="shared" si="240"/>
        <v>0</v>
      </c>
      <c r="HZ184" s="48">
        <f t="shared" si="240"/>
        <v>0</v>
      </c>
      <c r="IA184" s="48">
        <f t="shared" si="240"/>
        <v>0</v>
      </c>
      <c r="IB184" s="48">
        <f t="shared" si="240"/>
        <v>0</v>
      </c>
      <c r="IC184" s="48">
        <f t="shared" si="240"/>
        <v>0</v>
      </c>
      <c r="ID184" s="48">
        <f t="shared" si="241"/>
        <v>0</v>
      </c>
      <c r="IE184" s="48">
        <f t="shared" si="241"/>
        <v>0</v>
      </c>
      <c r="IF184" s="48">
        <f t="shared" si="241"/>
        <v>0</v>
      </c>
      <c r="IG184" s="48">
        <f t="shared" si="241"/>
        <v>0</v>
      </c>
      <c r="IH184" s="48">
        <f t="shared" si="241"/>
        <v>0</v>
      </c>
      <c r="II184" s="48">
        <f t="shared" si="241"/>
        <v>0</v>
      </c>
      <c r="IJ184" s="48">
        <f t="shared" si="241"/>
        <v>0</v>
      </c>
      <c r="IK184" s="48">
        <f t="shared" si="241"/>
        <v>0</v>
      </c>
      <c r="IL184" s="48">
        <f t="shared" si="241"/>
        <v>0</v>
      </c>
      <c r="IM184" s="48">
        <f t="shared" si="241"/>
        <v>0</v>
      </c>
      <c r="IN184" s="48">
        <f t="shared" si="243"/>
        <v>0</v>
      </c>
      <c r="IO184" s="48">
        <f t="shared" si="243"/>
        <v>0</v>
      </c>
      <c r="IP184" s="48">
        <f t="shared" si="243"/>
        <v>1</v>
      </c>
      <c r="IQ184" s="48">
        <f t="shared" si="243"/>
        <v>0</v>
      </c>
      <c r="IR184" s="48">
        <f t="shared" si="243"/>
        <v>0</v>
      </c>
      <c r="IS184" s="48">
        <f t="shared" si="243"/>
        <v>0</v>
      </c>
      <c r="IT184" s="48">
        <f t="shared" si="243"/>
        <v>0</v>
      </c>
      <c r="IU184" s="48">
        <f t="shared" si="243"/>
        <v>0</v>
      </c>
      <c r="IV184" s="48">
        <f t="shared" si="243"/>
        <v>0</v>
      </c>
      <c r="IW184" s="48">
        <f t="shared" si="243"/>
        <v>0</v>
      </c>
      <c r="IX184" s="48">
        <f t="shared" si="243"/>
        <v>0</v>
      </c>
      <c r="IY184" s="48">
        <f t="shared" si="243"/>
        <v>0</v>
      </c>
    </row>
    <row r="185" spans="1:377" s="308" customFormat="1" ht="30" customHeight="1" x14ac:dyDescent="0.55000000000000004">
      <c r="A185" s="32"/>
      <c r="B185" s="33"/>
      <c r="C185" s="33"/>
      <c r="D185" s="631"/>
      <c r="E185" s="119"/>
      <c r="F185" s="120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333"/>
      <c r="AA185" s="632"/>
      <c r="AB185" s="113"/>
      <c r="AC185" s="296"/>
      <c r="AD185" s="296"/>
      <c r="AE185" s="296"/>
      <c r="AF185" s="296"/>
      <c r="AG185" s="296"/>
      <c r="AH185" s="296"/>
      <c r="AI185" s="349"/>
      <c r="AJ185" s="297"/>
      <c r="AK185" s="297"/>
      <c r="AL185" s="297"/>
      <c r="AM185" s="297"/>
      <c r="AN185" s="297"/>
      <c r="AO185" s="297"/>
      <c r="AP185" s="297"/>
      <c r="AQ185" s="297"/>
      <c r="AR185" s="297"/>
      <c r="AS185" s="297"/>
      <c r="AT185" s="297"/>
      <c r="AU185" s="297"/>
      <c r="AV185" s="297"/>
      <c r="AW185" s="297"/>
      <c r="AX185" s="297"/>
      <c r="AY185" s="297"/>
      <c r="AZ185" s="297"/>
      <c r="BA185" s="297"/>
      <c r="BB185" s="297"/>
      <c r="BC185" s="297"/>
      <c r="BD185" s="297"/>
      <c r="BE185" s="297"/>
      <c r="BF185" s="297"/>
      <c r="BG185" s="297"/>
      <c r="BH185" s="297"/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367"/>
      <c r="BZ185" s="299"/>
      <c r="CA185" s="299"/>
      <c r="CB185" s="299"/>
      <c r="CC185" s="299"/>
      <c r="CD185" s="299"/>
      <c r="CE185" s="299"/>
      <c r="CF185" s="299"/>
      <c r="CG185" s="299"/>
      <c r="CH185" s="299"/>
      <c r="CI185" s="299"/>
      <c r="CJ185" s="299"/>
      <c r="CK185" s="299"/>
      <c r="CL185" s="299"/>
      <c r="CM185" s="299"/>
      <c r="CN185" s="299"/>
      <c r="CO185" s="299"/>
      <c r="CP185" s="299"/>
      <c r="CQ185" s="299"/>
      <c r="CR185" s="299"/>
      <c r="CS185" s="299"/>
      <c r="CT185" s="299"/>
      <c r="CU185" s="299"/>
      <c r="CV185" s="299"/>
      <c r="CW185" s="299"/>
      <c r="CX185" s="299"/>
      <c r="CY185" s="364"/>
      <c r="CZ185" s="299"/>
      <c r="DA185" s="299"/>
      <c r="DB185" s="299"/>
      <c r="DC185" s="299"/>
      <c r="DD185" s="299"/>
      <c r="DE185" s="299"/>
      <c r="DF185" s="299"/>
      <c r="DG185" s="299"/>
      <c r="DH185" s="299"/>
      <c r="DI185" s="299"/>
      <c r="DJ185" s="299"/>
      <c r="DK185" s="299"/>
      <c r="DL185" s="299"/>
      <c r="DM185" s="299"/>
      <c r="DN185" s="299"/>
      <c r="DO185" s="299"/>
      <c r="DP185" s="364"/>
      <c r="DQ185" s="299"/>
      <c r="DR185" s="299"/>
      <c r="DS185" s="299"/>
      <c r="DT185" s="299"/>
      <c r="DU185" s="299"/>
      <c r="DV185" s="299"/>
      <c r="DW185" s="299"/>
      <c r="DX185" s="299"/>
      <c r="DY185" s="299"/>
      <c r="DZ185" s="299"/>
      <c r="EA185" s="299"/>
      <c r="EB185" s="299"/>
      <c r="EC185" s="299"/>
      <c r="ED185" s="299"/>
      <c r="EE185" s="299"/>
      <c r="EF185" s="299"/>
      <c r="EG185" s="299"/>
      <c r="EH185" s="299"/>
      <c r="EI185" s="299"/>
      <c r="EJ185" s="299"/>
      <c r="EK185" s="299"/>
      <c r="EL185" s="299"/>
      <c r="EM185" s="299"/>
      <c r="EN185" s="299"/>
      <c r="EO185" s="364"/>
      <c r="EP185" s="299"/>
      <c r="EQ185" s="299"/>
      <c r="ER185" s="299"/>
      <c r="ES185" s="299"/>
      <c r="ET185" s="299"/>
      <c r="EU185" s="299"/>
      <c r="EV185" s="299"/>
      <c r="EW185" s="302"/>
      <c r="EX185" s="302"/>
      <c r="EY185" s="302"/>
      <c r="EZ185" s="302"/>
      <c r="FA185" s="321"/>
      <c r="FB185" s="240">
        <v>51</v>
      </c>
      <c r="FC185" s="252">
        <v>52</v>
      </c>
      <c r="FD185" s="252">
        <v>36</v>
      </c>
      <c r="FE185" s="127">
        <v>73</v>
      </c>
      <c r="FF185" s="252">
        <v>38</v>
      </c>
      <c r="FG185" s="304"/>
      <c r="FH185" s="305"/>
      <c r="FI185" s="305"/>
      <c r="FJ185" s="305"/>
      <c r="FK185" s="305"/>
      <c r="FL185" s="305"/>
      <c r="FM185" s="305"/>
      <c r="FN185" s="305"/>
      <c r="FO185" s="305"/>
      <c r="FP185" s="305"/>
      <c r="FQ185" s="304"/>
      <c r="FR185" s="304"/>
      <c r="FS185" s="306"/>
      <c r="FT185" s="334"/>
      <c r="FU185" s="307"/>
      <c r="FV185" s="48">
        <f t="shared" si="245"/>
        <v>0</v>
      </c>
      <c r="FW185" s="48">
        <f t="shared" si="245"/>
        <v>0</v>
      </c>
      <c r="FX185" s="48">
        <f t="shared" si="245"/>
        <v>0</v>
      </c>
      <c r="FY185" s="48">
        <f t="shared" si="245"/>
        <v>0</v>
      </c>
      <c r="FZ185" s="48">
        <f t="shared" si="245"/>
        <v>0</v>
      </c>
      <c r="GA185" s="48">
        <f t="shared" si="245"/>
        <v>0</v>
      </c>
      <c r="GB185" s="48">
        <f t="shared" si="245"/>
        <v>0</v>
      </c>
      <c r="GC185" s="48">
        <f t="shared" si="245"/>
        <v>0</v>
      </c>
      <c r="GD185" s="48">
        <f t="shared" si="245"/>
        <v>0</v>
      </c>
      <c r="GE185" s="48">
        <f t="shared" si="245"/>
        <v>0</v>
      </c>
      <c r="GF185" s="48">
        <f t="shared" si="244"/>
        <v>0</v>
      </c>
      <c r="GG185" s="48">
        <f t="shared" si="244"/>
        <v>0</v>
      </c>
      <c r="GH185" s="48">
        <f t="shared" si="244"/>
        <v>0</v>
      </c>
      <c r="GI185" s="48">
        <f t="shared" si="244"/>
        <v>0</v>
      </c>
      <c r="GJ185" s="48">
        <f t="shared" si="244"/>
        <v>0</v>
      </c>
      <c r="GK185" s="48">
        <f t="shared" si="244"/>
        <v>0</v>
      </c>
      <c r="GL185" s="48">
        <f t="shared" si="244"/>
        <v>0</v>
      </c>
      <c r="GM185" s="48">
        <f t="shared" si="244"/>
        <v>0</v>
      </c>
      <c r="GN185" s="48">
        <f t="shared" si="244"/>
        <v>0</v>
      </c>
      <c r="GO185" s="48">
        <f t="shared" si="244"/>
        <v>0</v>
      </c>
      <c r="GP185" s="48">
        <f t="shared" si="242"/>
        <v>0</v>
      </c>
      <c r="GQ185" s="48">
        <f t="shared" si="242"/>
        <v>0</v>
      </c>
      <c r="GR185" s="48">
        <f t="shared" si="242"/>
        <v>0</v>
      </c>
      <c r="GS185" s="48">
        <f t="shared" si="242"/>
        <v>0</v>
      </c>
      <c r="GT185" s="48">
        <f t="shared" si="242"/>
        <v>0</v>
      </c>
      <c r="GU185" s="48">
        <f t="shared" si="242"/>
        <v>0</v>
      </c>
      <c r="GV185" s="48">
        <f t="shared" si="242"/>
        <v>0</v>
      </c>
      <c r="GW185" s="48">
        <f t="shared" si="242"/>
        <v>0</v>
      </c>
      <c r="GX185" s="48">
        <f t="shared" si="242"/>
        <v>0</v>
      </c>
      <c r="GY185" s="48">
        <f t="shared" si="242"/>
        <v>0</v>
      </c>
      <c r="GZ185" s="48">
        <f t="shared" si="247"/>
        <v>0</v>
      </c>
      <c r="HA185" s="48">
        <f t="shared" si="247"/>
        <v>0</v>
      </c>
      <c r="HB185" s="48">
        <f t="shared" si="247"/>
        <v>0</v>
      </c>
      <c r="HC185" s="48">
        <f t="shared" si="247"/>
        <v>0</v>
      </c>
      <c r="HD185" s="48">
        <f t="shared" si="247"/>
        <v>0</v>
      </c>
      <c r="HE185" s="48">
        <f t="shared" si="247"/>
        <v>1</v>
      </c>
      <c r="HF185" s="48">
        <f t="shared" si="247"/>
        <v>0</v>
      </c>
      <c r="HG185" s="48">
        <f t="shared" si="247"/>
        <v>1</v>
      </c>
      <c r="HH185" s="48">
        <f t="shared" si="247"/>
        <v>0</v>
      </c>
      <c r="HI185" s="48">
        <f t="shared" si="247"/>
        <v>0</v>
      </c>
      <c r="HJ185" s="48">
        <f t="shared" si="246"/>
        <v>0</v>
      </c>
      <c r="HK185" s="48">
        <f t="shared" si="246"/>
        <v>0</v>
      </c>
      <c r="HL185" s="48">
        <f t="shared" si="246"/>
        <v>0</v>
      </c>
      <c r="HM185" s="48">
        <f t="shared" si="246"/>
        <v>0</v>
      </c>
      <c r="HN185" s="48">
        <f t="shared" si="246"/>
        <v>0</v>
      </c>
      <c r="HO185" s="48">
        <f t="shared" si="246"/>
        <v>0</v>
      </c>
      <c r="HP185" s="48">
        <f t="shared" si="246"/>
        <v>0</v>
      </c>
      <c r="HQ185" s="48">
        <f t="shared" si="246"/>
        <v>0</v>
      </c>
      <c r="HR185" s="48">
        <f t="shared" si="246"/>
        <v>0</v>
      </c>
      <c r="HS185" s="48">
        <f t="shared" si="246"/>
        <v>0</v>
      </c>
      <c r="HT185" s="48">
        <f t="shared" si="240"/>
        <v>1</v>
      </c>
      <c r="HU185" s="48">
        <f t="shared" si="240"/>
        <v>1</v>
      </c>
      <c r="HV185" s="48">
        <f t="shared" si="240"/>
        <v>0</v>
      </c>
      <c r="HW185" s="48">
        <f t="shared" si="240"/>
        <v>0</v>
      </c>
      <c r="HX185" s="48">
        <f t="shared" si="240"/>
        <v>0</v>
      </c>
      <c r="HY185" s="48">
        <f t="shared" si="240"/>
        <v>0</v>
      </c>
      <c r="HZ185" s="48">
        <f t="shared" ref="HT185:IC211" si="248">COUNTIF($E185:$FS185,HZ$4)</f>
        <v>0</v>
      </c>
      <c r="IA185" s="48">
        <f t="shared" si="248"/>
        <v>0</v>
      </c>
      <c r="IB185" s="48">
        <f t="shared" si="248"/>
        <v>0</v>
      </c>
      <c r="IC185" s="48">
        <f t="shared" si="248"/>
        <v>0</v>
      </c>
      <c r="ID185" s="48">
        <f t="shared" si="241"/>
        <v>0</v>
      </c>
      <c r="IE185" s="48">
        <f t="shared" si="241"/>
        <v>0</v>
      </c>
      <c r="IF185" s="48">
        <f t="shared" si="241"/>
        <v>0</v>
      </c>
      <c r="IG185" s="48">
        <f t="shared" si="241"/>
        <v>0</v>
      </c>
      <c r="IH185" s="48">
        <f t="shared" si="241"/>
        <v>0</v>
      </c>
      <c r="II185" s="48">
        <f t="shared" si="241"/>
        <v>0</v>
      </c>
      <c r="IJ185" s="48">
        <f t="shared" si="241"/>
        <v>0</v>
      </c>
      <c r="IK185" s="48">
        <f t="shared" si="241"/>
        <v>0</v>
      </c>
      <c r="IL185" s="48">
        <f t="shared" si="241"/>
        <v>0</v>
      </c>
      <c r="IM185" s="48">
        <f t="shared" si="241"/>
        <v>0</v>
      </c>
      <c r="IN185" s="48">
        <f t="shared" si="243"/>
        <v>0</v>
      </c>
      <c r="IO185" s="48">
        <f t="shared" si="243"/>
        <v>0</v>
      </c>
      <c r="IP185" s="48">
        <f t="shared" si="243"/>
        <v>1</v>
      </c>
      <c r="IQ185" s="48">
        <f t="shared" si="243"/>
        <v>0</v>
      </c>
      <c r="IR185" s="48">
        <f t="shared" si="243"/>
        <v>0</v>
      </c>
      <c r="IS185" s="48">
        <f t="shared" si="243"/>
        <v>0</v>
      </c>
      <c r="IT185" s="48">
        <f t="shared" si="243"/>
        <v>0</v>
      </c>
      <c r="IU185" s="48">
        <f t="shared" si="243"/>
        <v>0</v>
      </c>
      <c r="IV185" s="48">
        <f t="shared" si="243"/>
        <v>0</v>
      </c>
      <c r="IW185" s="48">
        <f t="shared" si="243"/>
        <v>0</v>
      </c>
      <c r="IX185" s="48">
        <f t="shared" si="243"/>
        <v>0</v>
      </c>
      <c r="IY185" s="48">
        <f t="shared" si="243"/>
        <v>0</v>
      </c>
    </row>
    <row r="186" spans="1:377" s="308" customFormat="1" ht="30" customHeight="1" x14ac:dyDescent="0.55000000000000004">
      <c r="A186" s="291" t="s">
        <v>52</v>
      </c>
      <c r="B186" s="292">
        <v>46197</v>
      </c>
      <c r="C186" s="292"/>
      <c r="D186" s="317"/>
      <c r="E186" s="293"/>
      <c r="F186" s="294"/>
      <c r="G186" s="293"/>
      <c r="H186" s="293"/>
      <c r="I186" s="293"/>
      <c r="J186" s="293"/>
      <c r="K186" s="293"/>
      <c r="L186" s="293"/>
      <c r="M186" s="293"/>
      <c r="N186" s="293"/>
      <c r="O186" s="293"/>
      <c r="P186" s="293"/>
      <c r="Q186" s="293"/>
      <c r="R186" s="293"/>
      <c r="S186" s="293"/>
      <c r="T186" s="293"/>
      <c r="U186" s="293"/>
      <c r="V186" s="293"/>
      <c r="W186" s="293"/>
      <c r="X186" s="293"/>
      <c r="Y186" s="293"/>
      <c r="Z186" s="333"/>
      <c r="AA186" s="295"/>
      <c r="AB186" s="296"/>
      <c r="AC186" s="296"/>
      <c r="AD186" s="296"/>
      <c r="AE186" s="296"/>
      <c r="AF186" s="296"/>
      <c r="AG186" s="296"/>
      <c r="AH186" s="296"/>
      <c r="AI186" s="349"/>
      <c r="AJ186" s="297"/>
      <c r="AK186" s="297"/>
      <c r="AL186" s="297"/>
      <c r="AM186" s="297"/>
      <c r="AN186" s="297"/>
      <c r="AO186" s="297"/>
      <c r="AP186" s="297"/>
      <c r="AQ186" s="297"/>
      <c r="AR186" s="297"/>
      <c r="AS186" s="297"/>
      <c r="AT186" s="297"/>
      <c r="AU186" s="297"/>
      <c r="AV186" s="297"/>
      <c r="AW186" s="297"/>
      <c r="AX186" s="297"/>
      <c r="AY186" s="297"/>
      <c r="AZ186" s="297"/>
      <c r="BA186" s="297"/>
      <c r="BB186" s="297"/>
      <c r="BC186" s="297"/>
      <c r="BD186" s="297"/>
      <c r="BE186" s="297"/>
      <c r="BF186" s="297"/>
      <c r="BG186" s="297"/>
      <c r="BH186" s="297"/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367"/>
      <c r="BZ186" s="299"/>
      <c r="CA186" s="299"/>
      <c r="CB186" s="299"/>
      <c r="CC186" s="299"/>
      <c r="CD186" s="299"/>
      <c r="CE186" s="299"/>
      <c r="CF186" s="299"/>
      <c r="CG186" s="299"/>
      <c r="CH186" s="299"/>
      <c r="CI186" s="299"/>
      <c r="CJ186" s="299"/>
      <c r="CK186" s="299"/>
      <c r="CL186" s="299"/>
      <c r="CM186" s="299"/>
      <c r="CN186" s="299"/>
      <c r="CO186" s="299"/>
      <c r="CP186" s="299"/>
      <c r="CQ186" s="299"/>
      <c r="CR186" s="299"/>
      <c r="CS186" s="299"/>
      <c r="CT186" s="299"/>
      <c r="CU186" s="299"/>
      <c r="CV186" s="299"/>
      <c r="CW186" s="299"/>
      <c r="CX186" s="299"/>
      <c r="CY186" s="364"/>
      <c r="CZ186" s="299"/>
      <c r="DA186" s="299"/>
      <c r="DB186" s="299"/>
      <c r="DC186" s="299"/>
      <c r="DD186" s="299"/>
      <c r="DE186" s="299"/>
      <c r="DF186" s="299"/>
      <c r="DG186" s="299"/>
      <c r="DH186" s="299"/>
      <c r="DI186" s="299"/>
      <c r="DJ186" s="299"/>
      <c r="DK186" s="299"/>
      <c r="DL186" s="299"/>
      <c r="DM186" s="299"/>
      <c r="DN186" s="299"/>
      <c r="DO186" s="299"/>
      <c r="DP186" s="364"/>
      <c r="DQ186" s="299"/>
      <c r="DR186" s="299"/>
      <c r="DS186" s="299"/>
      <c r="DT186" s="299"/>
      <c r="DU186" s="299"/>
      <c r="DV186" s="299"/>
      <c r="DW186" s="299"/>
      <c r="DX186" s="299"/>
      <c r="DY186" s="299"/>
      <c r="DZ186" s="299"/>
      <c r="EA186" s="299"/>
      <c r="EB186" s="299"/>
      <c r="EC186" s="299"/>
      <c r="ED186" s="299"/>
      <c r="EE186" s="299"/>
      <c r="EF186" s="299"/>
      <c r="EG186" s="299"/>
      <c r="EH186" s="299"/>
      <c r="EI186" s="299"/>
      <c r="EJ186" s="299"/>
      <c r="EK186" s="299"/>
      <c r="EL186" s="299"/>
      <c r="EM186" s="299"/>
      <c r="EN186" s="299"/>
      <c r="EO186" s="364"/>
      <c r="EP186" s="299"/>
      <c r="EQ186" s="299"/>
      <c r="ER186" s="299"/>
      <c r="ES186" s="299"/>
      <c r="ET186" s="299"/>
      <c r="EU186" s="299"/>
      <c r="EV186" s="299"/>
      <c r="EW186" s="302"/>
      <c r="EX186" s="302"/>
      <c r="EY186" s="302"/>
      <c r="EZ186" s="302"/>
      <c r="FA186" s="321"/>
      <c r="FB186" s="303"/>
      <c r="FC186" s="304"/>
      <c r="FD186" s="304"/>
      <c r="FE186" s="305"/>
      <c r="FF186" s="304"/>
      <c r="FG186" s="304"/>
      <c r="FH186" s="305"/>
      <c r="FI186" s="305"/>
      <c r="FJ186" s="305"/>
      <c r="FK186" s="305"/>
      <c r="FL186" s="305"/>
      <c r="FM186" s="305"/>
      <c r="FN186" s="305"/>
      <c r="FO186" s="305"/>
      <c r="FP186" s="305"/>
      <c r="FQ186" s="304"/>
      <c r="FR186" s="304"/>
      <c r="FS186" s="306"/>
      <c r="FT186" s="334"/>
      <c r="FU186" s="307"/>
      <c r="FV186" s="48">
        <f t="shared" si="245"/>
        <v>0</v>
      </c>
      <c r="FW186" s="48">
        <f t="shared" si="245"/>
        <v>0</v>
      </c>
      <c r="FX186" s="48">
        <f t="shared" si="245"/>
        <v>0</v>
      </c>
      <c r="FY186" s="48">
        <f t="shared" si="245"/>
        <v>0</v>
      </c>
      <c r="FZ186" s="48">
        <f t="shared" si="245"/>
        <v>0</v>
      </c>
      <c r="GA186" s="48">
        <f t="shared" si="245"/>
        <v>0</v>
      </c>
      <c r="GB186" s="48">
        <f t="shared" si="245"/>
        <v>0</v>
      </c>
      <c r="GC186" s="48">
        <f t="shared" si="245"/>
        <v>0</v>
      </c>
      <c r="GD186" s="48">
        <f t="shared" si="245"/>
        <v>0</v>
      </c>
      <c r="GE186" s="48">
        <f t="shared" si="245"/>
        <v>0</v>
      </c>
      <c r="GF186" s="48">
        <f t="shared" si="244"/>
        <v>0</v>
      </c>
      <c r="GG186" s="48">
        <f t="shared" si="244"/>
        <v>0</v>
      </c>
      <c r="GH186" s="48">
        <f t="shared" si="244"/>
        <v>0</v>
      </c>
      <c r="GI186" s="48">
        <f t="shared" si="244"/>
        <v>0</v>
      </c>
      <c r="GJ186" s="48">
        <f t="shared" si="244"/>
        <v>0</v>
      </c>
      <c r="GK186" s="48">
        <f t="shared" si="244"/>
        <v>0</v>
      </c>
      <c r="GL186" s="48">
        <f t="shared" si="244"/>
        <v>0</v>
      </c>
      <c r="GM186" s="48">
        <f t="shared" si="244"/>
        <v>0</v>
      </c>
      <c r="GN186" s="48">
        <f t="shared" si="244"/>
        <v>0</v>
      </c>
      <c r="GO186" s="48">
        <f t="shared" si="244"/>
        <v>0</v>
      </c>
      <c r="GP186" s="48">
        <f t="shared" si="242"/>
        <v>0</v>
      </c>
      <c r="GQ186" s="48">
        <f t="shared" si="242"/>
        <v>0</v>
      </c>
      <c r="GR186" s="48">
        <f t="shared" si="242"/>
        <v>0</v>
      </c>
      <c r="GS186" s="48">
        <f t="shared" si="242"/>
        <v>0</v>
      </c>
      <c r="GT186" s="48">
        <f t="shared" si="242"/>
        <v>0</v>
      </c>
      <c r="GU186" s="48">
        <f t="shared" si="242"/>
        <v>0</v>
      </c>
      <c r="GV186" s="48">
        <f t="shared" si="242"/>
        <v>0</v>
      </c>
      <c r="GW186" s="48">
        <f t="shared" si="242"/>
        <v>0</v>
      </c>
      <c r="GX186" s="48">
        <f t="shared" si="242"/>
        <v>0</v>
      </c>
      <c r="GY186" s="48">
        <f t="shared" si="242"/>
        <v>0</v>
      </c>
      <c r="GZ186" s="48">
        <f t="shared" si="247"/>
        <v>0</v>
      </c>
      <c r="HA186" s="48">
        <f t="shared" si="247"/>
        <v>0</v>
      </c>
      <c r="HB186" s="48">
        <f t="shared" si="247"/>
        <v>0</v>
      </c>
      <c r="HC186" s="48">
        <f t="shared" si="247"/>
        <v>0</v>
      </c>
      <c r="HD186" s="48">
        <f t="shared" si="247"/>
        <v>0</v>
      </c>
      <c r="HE186" s="48">
        <f t="shared" si="247"/>
        <v>0</v>
      </c>
      <c r="HF186" s="48">
        <f t="shared" si="247"/>
        <v>0</v>
      </c>
      <c r="HG186" s="48">
        <f t="shared" si="247"/>
        <v>0</v>
      </c>
      <c r="HH186" s="48">
        <f t="shared" si="247"/>
        <v>0</v>
      </c>
      <c r="HI186" s="48">
        <f t="shared" si="247"/>
        <v>0</v>
      </c>
      <c r="HJ186" s="48">
        <f t="shared" si="246"/>
        <v>0</v>
      </c>
      <c r="HK186" s="48">
        <f t="shared" si="246"/>
        <v>0</v>
      </c>
      <c r="HL186" s="48">
        <f t="shared" si="246"/>
        <v>0</v>
      </c>
      <c r="HM186" s="48">
        <f t="shared" si="246"/>
        <v>0</v>
      </c>
      <c r="HN186" s="48">
        <f t="shared" si="246"/>
        <v>0</v>
      </c>
      <c r="HO186" s="48">
        <f t="shared" si="246"/>
        <v>0</v>
      </c>
      <c r="HP186" s="48">
        <f t="shared" si="246"/>
        <v>0</v>
      </c>
      <c r="HQ186" s="48">
        <f t="shared" si="246"/>
        <v>0</v>
      </c>
      <c r="HR186" s="48">
        <f t="shared" si="246"/>
        <v>0</v>
      </c>
      <c r="HS186" s="48">
        <f t="shared" si="246"/>
        <v>0</v>
      </c>
      <c r="HT186" s="48">
        <f t="shared" si="248"/>
        <v>0</v>
      </c>
      <c r="HU186" s="48">
        <f t="shared" si="248"/>
        <v>0</v>
      </c>
      <c r="HV186" s="48">
        <f t="shared" si="248"/>
        <v>0</v>
      </c>
      <c r="HW186" s="48">
        <f t="shared" si="248"/>
        <v>0</v>
      </c>
      <c r="HX186" s="48">
        <f t="shared" si="248"/>
        <v>0</v>
      </c>
      <c r="HY186" s="48">
        <f t="shared" si="248"/>
        <v>0</v>
      </c>
      <c r="HZ186" s="48">
        <f t="shared" si="248"/>
        <v>0</v>
      </c>
      <c r="IA186" s="48">
        <f t="shared" si="248"/>
        <v>0</v>
      </c>
      <c r="IB186" s="48">
        <f t="shared" si="248"/>
        <v>0</v>
      </c>
      <c r="IC186" s="48">
        <f t="shared" si="248"/>
        <v>0</v>
      </c>
      <c r="ID186" s="48">
        <f t="shared" si="241"/>
        <v>0</v>
      </c>
      <c r="IE186" s="48">
        <f t="shared" si="241"/>
        <v>0</v>
      </c>
      <c r="IF186" s="48">
        <f t="shared" si="241"/>
        <v>0</v>
      </c>
      <c r="IG186" s="48">
        <f t="shared" si="241"/>
        <v>0</v>
      </c>
      <c r="IH186" s="48">
        <f t="shared" si="241"/>
        <v>0</v>
      </c>
      <c r="II186" s="48">
        <f t="shared" si="241"/>
        <v>0</v>
      </c>
      <c r="IJ186" s="48">
        <f t="shared" si="241"/>
        <v>0</v>
      </c>
      <c r="IK186" s="48">
        <f t="shared" si="241"/>
        <v>0</v>
      </c>
      <c r="IL186" s="48">
        <f t="shared" si="241"/>
        <v>0</v>
      </c>
      <c r="IM186" s="48">
        <f t="shared" si="241"/>
        <v>0</v>
      </c>
      <c r="IN186" s="48">
        <f t="shared" si="243"/>
        <v>0</v>
      </c>
      <c r="IO186" s="48">
        <f t="shared" si="243"/>
        <v>0</v>
      </c>
      <c r="IP186" s="48">
        <f t="shared" si="243"/>
        <v>0</v>
      </c>
      <c r="IQ186" s="48">
        <f t="shared" si="243"/>
        <v>0</v>
      </c>
      <c r="IR186" s="48">
        <f t="shared" si="243"/>
        <v>0</v>
      </c>
      <c r="IS186" s="48">
        <f t="shared" si="243"/>
        <v>0</v>
      </c>
      <c r="IT186" s="48">
        <f t="shared" si="243"/>
        <v>0</v>
      </c>
      <c r="IU186" s="48">
        <f t="shared" si="243"/>
        <v>0</v>
      </c>
      <c r="IV186" s="48">
        <f t="shared" si="243"/>
        <v>0</v>
      </c>
      <c r="IW186" s="48">
        <f t="shared" si="243"/>
        <v>0</v>
      </c>
      <c r="IX186" s="48">
        <f t="shared" si="243"/>
        <v>0</v>
      </c>
      <c r="IY186" s="48">
        <f t="shared" si="243"/>
        <v>0</v>
      </c>
    </row>
    <row r="187" spans="1:377" s="308" customFormat="1" ht="30" customHeight="1" x14ac:dyDescent="0.55000000000000004">
      <c r="A187" s="291"/>
      <c r="B187" s="292"/>
      <c r="C187" s="292"/>
      <c r="D187" s="317"/>
      <c r="E187" s="293"/>
      <c r="F187" s="294"/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3"/>
      <c r="R187" s="293"/>
      <c r="S187" s="293"/>
      <c r="T187" s="293"/>
      <c r="U187" s="293"/>
      <c r="V187" s="293"/>
      <c r="W187" s="293"/>
      <c r="X187" s="293"/>
      <c r="Y187" s="293"/>
      <c r="Z187" s="333"/>
      <c r="AA187" s="295"/>
      <c r="AB187" s="296"/>
      <c r="AC187" s="296"/>
      <c r="AD187" s="296"/>
      <c r="AE187" s="296"/>
      <c r="AF187" s="296"/>
      <c r="AG187" s="296"/>
      <c r="AH187" s="296"/>
      <c r="AI187" s="349"/>
      <c r="AJ187" s="297"/>
      <c r="AK187" s="297"/>
      <c r="AL187" s="297"/>
      <c r="AM187" s="297"/>
      <c r="AN187" s="297"/>
      <c r="AO187" s="297"/>
      <c r="AP187" s="297"/>
      <c r="AQ187" s="297"/>
      <c r="AR187" s="297"/>
      <c r="AS187" s="297"/>
      <c r="AT187" s="297"/>
      <c r="AU187" s="297"/>
      <c r="AV187" s="297"/>
      <c r="AW187" s="297"/>
      <c r="AX187" s="297"/>
      <c r="AY187" s="297"/>
      <c r="AZ187" s="297"/>
      <c r="BA187" s="297"/>
      <c r="BB187" s="297"/>
      <c r="BC187" s="297"/>
      <c r="BD187" s="297"/>
      <c r="BE187" s="297"/>
      <c r="BF187" s="297"/>
      <c r="BG187" s="297"/>
      <c r="BH187" s="297"/>
      <c r="BI187" s="297"/>
      <c r="BJ187" s="297"/>
      <c r="BK187" s="297"/>
      <c r="BL187" s="297"/>
      <c r="BM187" s="297"/>
      <c r="BN187" s="297"/>
      <c r="BO187" s="297"/>
      <c r="BP187" s="297"/>
      <c r="BQ187" s="297"/>
      <c r="BR187" s="297"/>
      <c r="BS187" s="297"/>
      <c r="BT187" s="297"/>
      <c r="BU187" s="297"/>
      <c r="BV187" s="297"/>
      <c r="BW187" s="297"/>
      <c r="BX187" s="297"/>
      <c r="BY187" s="367"/>
      <c r="BZ187" s="299"/>
      <c r="CA187" s="299"/>
      <c r="CB187" s="299"/>
      <c r="CC187" s="299"/>
      <c r="CD187" s="299"/>
      <c r="CE187" s="299"/>
      <c r="CF187" s="299"/>
      <c r="CG187" s="299"/>
      <c r="CH187" s="299"/>
      <c r="CI187" s="299"/>
      <c r="CJ187" s="299"/>
      <c r="CK187" s="299"/>
      <c r="CL187" s="299"/>
      <c r="CM187" s="299"/>
      <c r="CN187" s="299"/>
      <c r="CO187" s="299"/>
      <c r="CP187" s="299"/>
      <c r="CQ187" s="299"/>
      <c r="CR187" s="299"/>
      <c r="CS187" s="299"/>
      <c r="CT187" s="299"/>
      <c r="CU187" s="299"/>
      <c r="CV187" s="299"/>
      <c r="CW187" s="299"/>
      <c r="CX187" s="299"/>
      <c r="CY187" s="364"/>
      <c r="CZ187" s="299"/>
      <c r="DA187" s="299"/>
      <c r="DB187" s="299"/>
      <c r="DC187" s="299"/>
      <c r="DD187" s="299"/>
      <c r="DE187" s="299"/>
      <c r="DF187" s="299"/>
      <c r="DG187" s="299"/>
      <c r="DH187" s="299"/>
      <c r="DI187" s="299"/>
      <c r="DJ187" s="299"/>
      <c r="DK187" s="299"/>
      <c r="DL187" s="299"/>
      <c r="DM187" s="299"/>
      <c r="DN187" s="299"/>
      <c r="DO187" s="299"/>
      <c r="DP187" s="364"/>
      <c r="DQ187" s="299"/>
      <c r="DR187" s="299"/>
      <c r="DS187" s="299"/>
      <c r="DT187" s="299"/>
      <c r="DU187" s="299"/>
      <c r="DV187" s="299"/>
      <c r="DW187" s="299"/>
      <c r="DX187" s="299"/>
      <c r="DY187" s="299"/>
      <c r="DZ187" s="299"/>
      <c r="EA187" s="299"/>
      <c r="EB187" s="299"/>
      <c r="EC187" s="299"/>
      <c r="ED187" s="299"/>
      <c r="EE187" s="299"/>
      <c r="EF187" s="299"/>
      <c r="EG187" s="299"/>
      <c r="EH187" s="299"/>
      <c r="EI187" s="299"/>
      <c r="EJ187" s="299"/>
      <c r="EK187" s="299"/>
      <c r="EL187" s="299"/>
      <c r="EM187" s="299"/>
      <c r="EN187" s="299"/>
      <c r="EO187" s="364"/>
      <c r="EP187" s="299"/>
      <c r="EQ187" s="299"/>
      <c r="ER187" s="299"/>
      <c r="ES187" s="299"/>
      <c r="ET187" s="299"/>
      <c r="EU187" s="299"/>
      <c r="EV187" s="299"/>
      <c r="EW187" s="302"/>
      <c r="EX187" s="302"/>
      <c r="EY187" s="302"/>
      <c r="EZ187" s="302"/>
      <c r="FA187" s="321"/>
      <c r="FB187" s="303"/>
      <c r="FC187" s="304"/>
      <c r="FD187" s="304"/>
      <c r="FE187" s="305"/>
      <c r="FF187" s="304"/>
      <c r="FG187" s="304"/>
      <c r="FH187" s="305"/>
      <c r="FI187" s="305"/>
      <c r="FJ187" s="305"/>
      <c r="FK187" s="305"/>
      <c r="FL187" s="305"/>
      <c r="FM187" s="305"/>
      <c r="FN187" s="305"/>
      <c r="FO187" s="305"/>
      <c r="FP187" s="305"/>
      <c r="FQ187" s="304"/>
      <c r="FR187" s="304"/>
      <c r="FS187" s="306"/>
      <c r="FT187" s="334"/>
      <c r="FU187" s="307"/>
      <c r="FV187" s="48">
        <f t="shared" si="245"/>
        <v>0</v>
      </c>
      <c r="FW187" s="48">
        <f t="shared" si="245"/>
        <v>0</v>
      </c>
      <c r="FX187" s="48">
        <f t="shared" si="245"/>
        <v>0</v>
      </c>
      <c r="FY187" s="48">
        <f t="shared" si="245"/>
        <v>0</v>
      </c>
      <c r="FZ187" s="48">
        <f t="shared" si="245"/>
        <v>0</v>
      </c>
      <c r="GA187" s="48">
        <f t="shared" si="245"/>
        <v>0</v>
      </c>
      <c r="GB187" s="48">
        <f t="shared" si="245"/>
        <v>0</v>
      </c>
      <c r="GC187" s="48">
        <f t="shared" si="245"/>
        <v>0</v>
      </c>
      <c r="GD187" s="48">
        <f t="shared" si="245"/>
        <v>0</v>
      </c>
      <c r="GE187" s="48">
        <f t="shared" si="245"/>
        <v>0</v>
      </c>
      <c r="GF187" s="48">
        <f t="shared" si="244"/>
        <v>0</v>
      </c>
      <c r="GG187" s="48">
        <f t="shared" si="244"/>
        <v>0</v>
      </c>
      <c r="GH187" s="48">
        <f t="shared" si="244"/>
        <v>0</v>
      </c>
      <c r="GI187" s="48">
        <f t="shared" si="244"/>
        <v>0</v>
      </c>
      <c r="GJ187" s="48">
        <f t="shared" si="244"/>
        <v>0</v>
      </c>
      <c r="GK187" s="48">
        <f t="shared" si="244"/>
        <v>0</v>
      </c>
      <c r="GL187" s="48">
        <f t="shared" si="244"/>
        <v>0</v>
      </c>
      <c r="GM187" s="48">
        <f t="shared" si="244"/>
        <v>0</v>
      </c>
      <c r="GN187" s="48">
        <f t="shared" si="244"/>
        <v>0</v>
      </c>
      <c r="GO187" s="48">
        <f t="shared" si="244"/>
        <v>0</v>
      </c>
      <c r="GP187" s="48">
        <f t="shared" si="242"/>
        <v>0</v>
      </c>
      <c r="GQ187" s="48">
        <f t="shared" si="242"/>
        <v>0</v>
      </c>
      <c r="GR187" s="48">
        <f t="shared" si="242"/>
        <v>0</v>
      </c>
      <c r="GS187" s="48">
        <f t="shared" si="242"/>
        <v>0</v>
      </c>
      <c r="GT187" s="48">
        <f t="shared" si="242"/>
        <v>0</v>
      </c>
      <c r="GU187" s="48">
        <f t="shared" si="242"/>
        <v>0</v>
      </c>
      <c r="GV187" s="48">
        <f t="shared" si="242"/>
        <v>0</v>
      </c>
      <c r="GW187" s="48">
        <f t="shared" si="242"/>
        <v>0</v>
      </c>
      <c r="GX187" s="48">
        <f t="shared" si="242"/>
        <v>0</v>
      </c>
      <c r="GY187" s="48">
        <f t="shared" si="242"/>
        <v>0</v>
      </c>
      <c r="GZ187" s="48">
        <f t="shared" si="247"/>
        <v>0</v>
      </c>
      <c r="HA187" s="48">
        <f t="shared" si="247"/>
        <v>0</v>
      </c>
      <c r="HB187" s="48">
        <f t="shared" si="247"/>
        <v>0</v>
      </c>
      <c r="HC187" s="48">
        <f t="shared" si="247"/>
        <v>0</v>
      </c>
      <c r="HD187" s="48">
        <f t="shared" si="247"/>
        <v>0</v>
      </c>
      <c r="HE187" s="48">
        <f t="shared" si="247"/>
        <v>0</v>
      </c>
      <c r="HF187" s="48">
        <f t="shared" si="247"/>
        <v>0</v>
      </c>
      <c r="HG187" s="48">
        <f t="shared" si="247"/>
        <v>0</v>
      </c>
      <c r="HH187" s="48">
        <f t="shared" si="247"/>
        <v>0</v>
      </c>
      <c r="HI187" s="48">
        <f t="shared" si="247"/>
        <v>0</v>
      </c>
      <c r="HJ187" s="48">
        <f t="shared" si="246"/>
        <v>0</v>
      </c>
      <c r="HK187" s="48">
        <f t="shared" si="246"/>
        <v>0</v>
      </c>
      <c r="HL187" s="48">
        <f t="shared" si="246"/>
        <v>0</v>
      </c>
      <c r="HM187" s="48">
        <f t="shared" si="246"/>
        <v>0</v>
      </c>
      <c r="HN187" s="48">
        <f t="shared" si="246"/>
        <v>0</v>
      </c>
      <c r="HO187" s="48">
        <f t="shared" si="246"/>
        <v>0</v>
      </c>
      <c r="HP187" s="48">
        <f t="shared" si="246"/>
        <v>0</v>
      </c>
      <c r="HQ187" s="48">
        <f t="shared" si="246"/>
        <v>0</v>
      </c>
      <c r="HR187" s="48">
        <f t="shared" si="246"/>
        <v>0</v>
      </c>
      <c r="HS187" s="48">
        <f t="shared" si="246"/>
        <v>0</v>
      </c>
      <c r="HT187" s="48">
        <f t="shared" si="248"/>
        <v>0</v>
      </c>
      <c r="HU187" s="48">
        <f t="shared" si="248"/>
        <v>0</v>
      </c>
      <c r="HV187" s="48">
        <f t="shared" si="248"/>
        <v>0</v>
      </c>
      <c r="HW187" s="48">
        <f t="shared" si="248"/>
        <v>0</v>
      </c>
      <c r="HX187" s="48">
        <f t="shared" si="248"/>
        <v>0</v>
      </c>
      <c r="HY187" s="48">
        <f t="shared" si="248"/>
        <v>0</v>
      </c>
      <c r="HZ187" s="48">
        <f t="shared" si="248"/>
        <v>0</v>
      </c>
      <c r="IA187" s="48">
        <f t="shared" si="248"/>
        <v>0</v>
      </c>
      <c r="IB187" s="48">
        <f t="shared" si="248"/>
        <v>0</v>
      </c>
      <c r="IC187" s="48">
        <f t="shared" si="248"/>
        <v>0</v>
      </c>
      <c r="ID187" s="48">
        <f t="shared" si="241"/>
        <v>0</v>
      </c>
      <c r="IE187" s="48">
        <f t="shared" si="241"/>
        <v>0</v>
      </c>
      <c r="IF187" s="48">
        <f t="shared" si="241"/>
        <v>0</v>
      </c>
      <c r="IG187" s="48">
        <f t="shared" si="241"/>
        <v>0</v>
      </c>
      <c r="IH187" s="48">
        <f t="shared" si="241"/>
        <v>0</v>
      </c>
      <c r="II187" s="48">
        <f t="shared" si="241"/>
        <v>0</v>
      </c>
      <c r="IJ187" s="48">
        <f t="shared" si="241"/>
        <v>0</v>
      </c>
      <c r="IK187" s="48">
        <f t="shared" si="241"/>
        <v>0</v>
      </c>
      <c r="IL187" s="48">
        <f t="shared" si="241"/>
        <v>0</v>
      </c>
      <c r="IM187" s="48">
        <f t="shared" si="241"/>
        <v>0</v>
      </c>
      <c r="IN187" s="48">
        <f t="shared" si="243"/>
        <v>0</v>
      </c>
      <c r="IO187" s="48">
        <f t="shared" si="243"/>
        <v>0</v>
      </c>
      <c r="IP187" s="48">
        <f t="shared" si="243"/>
        <v>0</v>
      </c>
      <c r="IQ187" s="48">
        <f t="shared" si="243"/>
        <v>0</v>
      </c>
      <c r="IR187" s="48">
        <f t="shared" si="243"/>
        <v>0</v>
      </c>
      <c r="IS187" s="48">
        <f t="shared" si="243"/>
        <v>0</v>
      </c>
      <c r="IT187" s="48">
        <f t="shared" si="243"/>
        <v>0</v>
      </c>
      <c r="IU187" s="48">
        <f t="shared" si="243"/>
        <v>0</v>
      </c>
      <c r="IV187" s="48">
        <f t="shared" si="243"/>
        <v>0</v>
      </c>
      <c r="IW187" s="48">
        <f t="shared" si="243"/>
        <v>0</v>
      </c>
      <c r="IX187" s="48">
        <f t="shared" si="243"/>
        <v>0</v>
      </c>
      <c r="IY187" s="48">
        <f t="shared" si="243"/>
        <v>0</v>
      </c>
    </row>
    <row r="188" spans="1:377" s="308" customFormat="1" ht="30" customHeight="1" x14ac:dyDescent="0.55000000000000004">
      <c r="A188" s="291"/>
      <c r="B188" s="292"/>
      <c r="C188" s="292"/>
      <c r="D188" s="317"/>
      <c r="E188" s="293"/>
      <c r="F188" s="294"/>
      <c r="G188" s="293"/>
      <c r="H188" s="293"/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  <c r="Y188" s="293"/>
      <c r="Z188" s="333"/>
      <c r="AA188" s="295"/>
      <c r="AB188" s="296"/>
      <c r="AC188" s="296"/>
      <c r="AD188" s="296"/>
      <c r="AE188" s="296"/>
      <c r="AF188" s="296"/>
      <c r="AG188" s="296"/>
      <c r="AH188" s="296"/>
      <c r="AI188" s="349"/>
      <c r="AJ188" s="297"/>
      <c r="AK188" s="297"/>
      <c r="AL188" s="297"/>
      <c r="AM188" s="297"/>
      <c r="AN188" s="297"/>
      <c r="AO188" s="297"/>
      <c r="AP188" s="297"/>
      <c r="AQ188" s="297"/>
      <c r="AR188" s="297"/>
      <c r="AS188" s="297"/>
      <c r="AT188" s="297"/>
      <c r="AU188" s="297"/>
      <c r="AV188" s="297"/>
      <c r="AW188" s="297"/>
      <c r="AX188" s="297"/>
      <c r="AY188" s="297"/>
      <c r="AZ188" s="297"/>
      <c r="BA188" s="297"/>
      <c r="BB188" s="297"/>
      <c r="BC188" s="297"/>
      <c r="BD188" s="297"/>
      <c r="BE188" s="297"/>
      <c r="BF188" s="297"/>
      <c r="BG188" s="297"/>
      <c r="BH188" s="297"/>
      <c r="BI188" s="297"/>
      <c r="BJ188" s="297"/>
      <c r="BK188" s="297"/>
      <c r="BL188" s="297"/>
      <c r="BM188" s="297"/>
      <c r="BN188" s="297"/>
      <c r="BO188" s="297"/>
      <c r="BP188" s="297"/>
      <c r="BQ188" s="297"/>
      <c r="BR188" s="297"/>
      <c r="BS188" s="297"/>
      <c r="BT188" s="297"/>
      <c r="BU188" s="297"/>
      <c r="BV188" s="297"/>
      <c r="BW188" s="297"/>
      <c r="BX188" s="297"/>
      <c r="BY188" s="367"/>
      <c r="BZ188" s="299"/>
      <c r="CA188" s="299"/>
      <c r="CB188" s="299"/>
      <c r="CC188" s="299"/>
      <c r="CD188" s="299"/>
      <c r="CE188" s="299"/>
      <c r="CF188" s="299"/>
      <c r="CG188" s="299"/>
      <c r="CH188" s="299"/>
      <c r="CI188" s="299"/>
      <c r="CJ188" s="299"/>
      <c r="CK188" s="299"/>
      <c r="CL188" s="299"/>
      <c r="CM188" s="299"/>
      <c r="CN188" s="299"/>
      <c r="CO188" s="299"/>
      <c r="CP188" s="299"/>
      <c r="CQ188" s="299"/>
      <c r="CR188" s="299"/>
      <c r="CS188" s="299"/>
      <c r="CT188" s="299"/>
      <c r="CU188" s="299"/>
      <c r="CV188" s="299"/>
      <c r="CW188" s="299"/>
      <c r="CX188" s="299"/>
      <c r="CY188" s="364"/>
      <c r="CZ188" s="299"/>
      <c r="DA188" s="299"/>
      <c r="DB188" s="299"/>
      <c r="DC188" s="299"/>
      <c r="DD188" s="299"/>
      <c r="DE188" s="299"/>
      <c r="DF188" s="299"/>
      <c r="DG188" s="299"/>
      <c r="DH188" s="299"/>
      <c r="DI188" s="299"/>
      <c r="DJ188" s="299"/>
      <c r="DK188" s="299"/>
      <c r="DL188" s="299"/>
      <c r="DM188" s="299"/>
      <c r="DN188" s="299"/>
      <c r="DO188" s="299"/>
      <c r="DP188" s="364"/>
      <c r="DQ188" s="299"/>
      <c r="DR188" s="299"/>
      <c r="DS188" s="299"/>
      <c r="DT188" s="299"/>
      <c r="DU188" s="299"/>
      <c r="DV188" s="299"/>
      <c r="DW188" s="299"/>
      <c r="DX188" s="299"/>
      <c r="DY188" s="299"/>
      <c r="DZ188" s="299"/>
      <c r="EA188" s="299"/>
      <c r="EB188" s="299"/>
      <c r="EC188" s="299"/>
      <c r="ED188" s="299"/>
      <c r="EE188" s="299"/>
      <c r="EF188" s="299"/>
      <c r="EG188" s="299"/>
      <c r="EH188" s="299"/>
      <c r="EI188" s="299"/>
      <c r="EJ188" s="299"/>
      <c r="EK188" s="299"/>
      <c r="EL188" s="299"/>
      <c r="EM188" s="299"/>
      <c r="EN188" s="299"/>
      <c r="EO188" s="364"/>
      <c r="EP188" s="299"/>
      <c r="EQ188" s="299"/>
      <c r="ER188" s="299"/>
      <c r="ES188" s="299"/>
      <c r="ET188" s="299"/>
      <c r="EU188" s="299"/>
      <c r="EV188" s="299"/>
      <c r="EW188" s="302"/>
      <c r="EX188" s="302"/>
      <c r="EY188" s="302"/>
      <c r="EZ188" s="302"/>
      <c r="FA188" s="321"/>
      <c r="FB188" s="303"/>
      <c r="FC188" s="304"/>
      <c r="FD188" s="304"/>
      <c r="FE188" s="305"/>
      <c r="FF188" s="304"/>
      <c r="FG188" s="304"/>
      <c r="FH188" s="305"/>
      <c r="FI188" s="305"/>
      <c r="FJ188" s="305"/>
      <c r="FK188" s="305"/>
      <c r="FL188" s="305"/>
      <c r="FM188" s="305"/>
      <c r="FN188" s="305"/>
      <c r="FO188" s="305"/>
      <c r="FP188" s="305"/>
      <c r="FQ188" s="304"/>
      <c r="FR188" s="304"/>
      <c r="FS188" s="306"/>
      <c r="FT188" s="334"/>
      <c r="FU188" s="307"/>
      <c r="FV188" s="48">
        <f t="shared" si="245"/>
        <v>0</v>
      </c>
      <c r="FW188" s="48">
        <f t="shared" si="245"/>
        <v>0</v>
      </c>
      <c r="FX188" s="48">
        <f t="shared" si="245"/>
        <v>0</v>
      </c>
      <c r="FY188" s="48">
        <f t="shared" si="245"/>
        <v>0</v>
      </c>
      <c r="FZ188" s="48">
        <f t="shared" si="245"/>
        <v>0</v>
      </c>
      <c r="GA188" s="48">
        <f t="shared" si="245"/>
        <v>0</v>
      </c>
      <c r="GB188" s="48">
        <f t="shared" si="245"/>
        <v>0</v>
      </c>
      <c r="GC188" s="48">
        <f t="shared" si="245"/>
        <v>0</v>
      </c>
      <c r="GD188" s="48">
        <f t="shared" si="245"/>
        <v>0</v>
      </c>
      <c r="GE188" s="48">
        <f t="shared" si="245"/>
        <v>0</v>
      </c>
      <c r="GF188" s="48">
        <f t="shared" si="244"/>
        <v>0</v>
      </c>
      <c r="GG188" s="48">
        <f t="shared" si="244"/>
        <v>0</v>
      </c>
      <c r="GH188" s="48">
        <f t="shared" si="244"/>
        <v>0</v>
      </c>
      <c r="GI188" s="48">
        <f t="shared" si="244"/>
        <v>0</v>
      </c>
      <c r="GJ188" s="48">
        <f t="shared" si="244"/>
        <v>0</v>
      </c>
      <c r="GK188" s="48">
        <f t="shared" si="244"/>
        <v>0</v>
      </c>
      <c r="GL188" s="48">
        <f t="shared" si="244"/>
        <v>0</v>
      </c>
      <c r="GM188" s="48">
        <f t="shared" si="244"/>
        <v>0</v>
      </c>
      <c r="GN188" s="48">
        <f t="shared" si="244"/>
        <v>0</v>
      </c>
      <c r="GO188" s="48">
        <f t="shared" si="244"/>
        <v>0</v>
      </c>
      <c r="GP188" s="48">
        <f t="shared" si="242"/>
        <v>0</v>
      </c>
      <c r="GQ188" s="48">
        <f t="shared" si="242"/>
        <v>0</v>
      </c>
      <c r="GR188" s="48">
        <f t="shared" si="242"/>
        <v>0</v>
      </c>
      <c r="GS188" s="48">
        <f t="shared" si="242"/>
        <v>0</v>
      </c>
      <c r="GT188" s="48">
        <f t="shared" si="242"/>
        <v>0</v>
      </c>
      <c r="GU188" s="48">
        <f t="shared" si="242"/>
        <v>0</v>
      </c>
      <c r="GV188" s="48">
        <f t="shared" si="242"/>
        <v>0</v>
      </c>
      <c r="GW188" s="48">
        <f t="shared" si="242"/>
        <v>0</v>
      </c>
      <c r="GX188" s="48">
        <f t="shared" si="242"/>
        <v>0</v>
      </c>
      <c r="GY188" s="48">
        <f t="shared" si="242"/>
        <v>0</v>
      </c>
      <c r="GZ188" s="48">
        <f t="shared" si="247"/>
        <v>0</v>
      </c>
      <c r="HA188" s="48">
        <f t="shared" si="247"/>
        <v>0</v>
      </c>
      <c r="HB188" s="48">
        <f t="shared" si="247"/>
        <v>0</v>
      </c>
      <c r="HC188" s="48">
        <f t="shared" si="247"/>
        <v>0</v>
      </c>
      <c r="HD188" s="48">
        <f t="shared" si="247"/>
        <v>0</v>
      </c>
      <c r="HE188" s="48">
        <f t="shared" si="247"/>
        <v>0</v>
      </c>
      <c r="HF188" s="48">
        <f t="shared" si="247"/>
        <v>0</v>
      </c>
      <c r="HG188" s="48">
        <f t="shared" si="247"/>
        <v>0</v>
      </c>
      <c r="HH188" s="48">
        <f t="shared" si="247"/>
        <v>0</v>
      </c>
      <c r="HI188" s="48">
        <f t="shared" si="247"/>
        <v>0</v>
      </c>
      <c r="HJ188" s="48">
        <f t="shared" si="246"/>
        <v>0</v>
      </c>
      <c r="HK188" s="48">
        <f t="shared" si="246"/>
        <v>0</v>
      </c>
      <c r="HL188" s="48">
        <f t="shared" si="246"/>
        <v>0</v>
      </c>
      <c r="HM188" s="48">
        <f t="shared" si="246"/>
        <v>0</v>
      </c>
      <c r="HN188" s="48">
        <f t="shared" si="246"/>
        <v>0</v>
      </c>
      <c r="HO188" s="48">
        <f t="shared" si="246"/>
        <v>0</v>
      </c>
      <c r="HP188" s="48">
        <f t="shared" si="246"/>
        <v>0</v>
      </c>
      <c r="HQ188" s="48">
        <f t="shared" si="246"/>
        <v>0</v>
      </c>
      <c r="HR188" s="48">
        <f t="shared" si="246"/>
        <v>0</v>
      </c>
      <c r="HS188" s="48">
        <f t="shared" si="246"/>
        <v>0</v>
      </c>
      <c r="HT188" s="48">
        <f t="shared" si="248"/>
        <v>0</v>
      </c>
      <c r="HU188" s="48">
        <f t="shared" si="248"/>
        <v>0</v>
      </c>
      <c r="HV188" s="48">
        <f t="shared" si="248"/>
        <v>0</v>
      </c>
      <c r="HW188" s="48">
        <f t="shared" si="248"/>
        <v>0</v>
      </c>
      <c r="HX188" s="48">
        <f t="shared" si="248"/>
        <v>0</v>
      </c>
      <c r="HY188" s="48">
        <f t="shared" si="248"/>
        <v>0</v>
      </c>
      <c r="HZ188" s="48">
        <f t="shared" si="248"/>
        <v>0</v>
      </c>
      <c r="IA188" s="48">
        <f t="shared" si="248"/>
        <v>0</v>
      </c>
      <c r="IB188" s="48">
        <f t="shared" si="248"/>
        <v>0</v>
      </c>
      <c r="IC188" s="48">
        <f t="shared" si="248"/>
        <v>0</v>
      </c>
      <c r="ID188" s="48">
        <f t="shared" si="241"/>
        <v>0</v>
      </c>
      <c r="IE188" s="48">
        <f t="shared" si="241"/>
        <v>0</v>
      </c>
      <c r="IF188" s="48">
        <f t="shared" si="241"/>
        <v>0</v>
      </c>
      <c r="IG188" s="48">
        <f t="shared" si="241"/>
        <v>0</v>
      </c>
      <c r="IH188" s="48">
        <f t="shared" si="241"/>
        <v>0</v>
      </c>
      <c r="II188" s="48">
        <f t="shared" si="241"/>
        <v>0</v>
      </c>
      <c r="IJ188" s="48">
        <f t="shared" si="241"/>
        <v>0</v>
      </c>
      <c r="IK188" s="48">
        <f t="shared" si="241"/>
        <v>0</v>
      </c>
      <c r="IL188" s="48">
        <f t="shared" ref="ID188:IM214" si="249">COUNTIF($E188:$FS188,IL$4)</f>
        <v>0</v>
      </c>
      <c r="IM188" s="48">
        <f t="shared" si="249"/>
        <v>0</v>
      </c>
      <c r="IN188" s="48">
        <f t="shared" si="243"/>
        <v>0</v>
      </c>
      <c r="IO188" s="48">
        <f t="shared" si="243"/>
        <v>0</v>
      </c>
      <c r="IP188" s="48">
        <f t="shared" si="243"/>
        <v>0</v>
      </c>
      <c r="IQ188" s="48">
        <f t="shared" si="243"/>
        <v>0</v>
      </c>
      <c r="IR188" s="48">
        <f t="shared" si="243"/>
        <v>0</v>
      </c>
      <c r="IS188" s="48">
        <f t="shared" si="243"/>
        <v>0</v>
      </c>
      <c r="IT188" s="48">
        <f t="shared" si="243"/>
        <v>0</v>
      </c>
      <c r="IU188" s="48">
        <f t="shared" si="243"/>
        <v>0</v>
      </c>
      <c r="IV188" s="48">
        <f t="shared" si="243"/>
        <v>0</v>
      </c>
      <c r="IW188" s="48">
        <f t="shared" si="243"/>
        <v>0</v>
      </c>
      <c r="IX188" s="48">
        <f t="shared" si="243"/>
        <v>0</v>
      </c>
      <c r="IY188" s="48">
        <f t="shared" si="243"/>
        <v>0</v>
      </c>
    </row>
    <row r="189" spans="1:377" s="308" customFormat="1" ht="30" customHeight="1" x14ac:dyDescent="0.55000000000000004">
      <c r="A189" s="291"/>
      <c r="B189" s="292"/>
      <c r="C189" s="292"/>
      <c r="D189" s="317"/>
      <c r="E189" s="293"/>
      <c r="F189" s="294"/>
      <c r="G189" s="293"/>
      <c r="H189" s="293"/>
      <c r="I189" s="293"/>
      <c r="J189" s="293"/>
      <c r="K189" s="293"/>
      <c r="L189" s="293"/>
      <c r="M189" s="293"/>
      <c r="N189" s="293"/>
      <c r="O189" s="293"/>
      <c r="P189" s="293"/>
      <c r="Q189" s="293"/>
      <c r="R189" s="293"/>
      <c r="S189" s="293"/>
      <c r="T189" s="293"/>
      <c r="U189" s="293"/>
      <c r="V189" s="293"/>
      <c r="W189" s="293"/>
      <c r="X189" s="293"/>
      <c r="Y189" s="293"/>
      <c r="Z189" s="333"/>
      <c r="AA189" s="295"/>
      <c r="AB189" s="296"/>
      <c r="AC189" s="296"/>
      <c r="AD189" s="296"/>
      <c r="AE189" s="296"/>
      <c r="AF189" s="296"/>
      <c r="AG189" s="296"/>
      <c r="AH189" s="296"/>
      <c r="AI189" s="349"/>
      <c r="AJ189" s="297"/>
      <c r="AK189" s="297"/>
      <c r="AL189" s="297"/>
      <c r="AM189" s="297"/>
      <c r="AN189" s="297"/>
      <c r="AO189" s="297"/>
      <c r="AP189" s="297"/>
      <c r="AQ189" s="297"/>
      <c r="AR189" s="297"/>
      <c r="AS189" s="297"/>
      <c r="AT189" s="297"/>
      <c r="AU189" s="297"/>
      <c r="AV189" s="297"/>
      <c r="AW189" s="297"/>
      <c r="AX189" s="297"/>
      <c r="AY189" s="297"/>
      <c r="AZ189" s="297"/>
      <c r="BA189" s="297"/>
      <c r="BB189" s="297"/>
      <c r="BC189" s="297"/>
      <c r="BD189" s="297"/>
      <c r="BE189" s="297"/>
      <c r="BF189" s="297"/>
      <c r="BG189" s="297"/>
      <c r="BH189" s="297"/>
      <c r="BI189" s="297"/>
      <c r="BJ189" s="297"/>
      <c r="BK189" s="297"/>
      <c r="BL189" s="297"/>
      <c r="BM189" s="297"/>
      <c r="BN189" s="297"/>
      <c r="BO189" s="297"/>
      <c r="BP189" s="297"/>
      <c r="BQ189" s="297"/>
      <c r="BR189" s="297"/>
      <c r="BS189" s="297"/>
      <c r="BT189" s="297"/>
      <c r="BU189" s="297"/>
      <c r="BV189" s="297"/>
      <c r="BW189" s="297"/>
      <c r="BX189" s="297"/>
      <c r="BY189" s="367"/>
      <c r="BZ189" s="299"/>
      <c r="CA189" s="299"/>
      <c r="CB189" s="299"/>
      <c r="CC189" s="299"/>
      <c r="CD189" s="299"/>
      <c r="CE189" s="299"/>
      <c r="CF189" s="299"/>
      <c r="CG189" s="299"/>
      <c r="CH189" s="299"/>
      <c r="CI189" s="299"/>
      <c r="CJ189" s="299"/>
      <c r="CK189" s="299"/>
      <c r="CL189" s="299"/>
      <c r="CM189" s="299"/>
      <c r="CN189" s="299"/>
      <c r="CO189" s="299"/>
      <c r="CP189" s="299"/>
      <c r="CQ189" s="299"/>
      <c r="CR189" s="299"/>
      <c r="CS189" s="299"/>
      <c r="CT189" s="299"/>
      <c r="CU189" s="299"/>
      <c r="CV189" s="299"/>
      <c r="CW189" s="299"/>
      <c r="CX189" s="299"/>
      <c r="CY189" s="364"/>
      <c r="CZ189" s="299"/>
      <c r="DA189" s="299"/>
      <c r="DB189" s="299"/>
      <c r="DC189" s="299"/>
      <c r="DD189" s="299"/>
      <c r="DE189" s="299"/>
      <c r="DF189" s="299"/>
      <c r="DG189" s="299"/>
      <c r="DH189" s="299"/>
      <c r="DI189" s="299"/>
      <c r="DJ189" s="299"/>
      <c r="DK189" s="299"/>
      <c r="DL189" s="299"/>
      <c r="DM189" s="299"/>
      <c r="DN189" s="299"/>
      <c r="DO189" s="299"/>
      <c r="DP189" s="364"/>
      <c r="DQ189" s="299"/>
      <c r="DR189" s="299"/>
      <c r="DS189" s="299"/>
      <c r="DT189" s="299"/>
      <c r="DU189" s="299"/>
      <c r="DV189" s="299"/>
      <c r="DW189" s="299"/>
      <c r="DX189" s="299"/>
      <c r="DY189" s="299"/>
      <c r="DZ189" s="299"/>
      <c r="EA189" s="299"/>
      <c r="EB189" s="299"/>
      <c r="EC189" s="299"/>
      <c r="ED189" s="299"/>
      <c r="EE189" s="299"/>
      <c r="EF189" s="299"/>
      <c r="EG189" s="299"/>
      <c r="EH189" s="299"/>
      <c r="EI189" s="299"/>
      <c r="EJ189" s="299"/>
      <c r="EK189" s="299"/>
      <c r="EL189" s="299"/>
      <c r="EM189" s="299"/>
      <c r="EN189" s="299"/>
      <c r="EO189" s="364"/>
      <c r="EP189" s="299"/>
      <c r="EQ189" s="299"/>
      <c r="ER189" s="299"/>
      <c r="ES189" s="299"/>
      <c r="ET189" s="299"/>
      <c r="EU189" s="299"/>
      <c r="EV189" s="299"/>
      <c r="EW189" s="302"/>
      <c r="EX189" s="302"/>
      <c r="EY189" s="302"/>
      <c r="EZ189" s="302"/>
      <c r="FA189" s="321"/>
      <c r="FB189" s="303"/>
      <c r="FC189" s="304"/>
      <c r="FD189" s="304"/>
      <c r="FE189" s="305"/>
      <c r="FF189" s="304"/>
      <c r="FG189" s="304"/>
      <c r="FH189" s="305"/>
      <c r="FI189" s="305"/>
      <c r="FJ189" s="305"/>
      <c r="FK189" s="305"/>
      <c r="FL189" s="305"/>
      <c r="FM189" s="305"/>
      <c r="FN189" s="305"/>
      <c r="FO189" s="305"/>
      <c r="FP189" s="305"/>
      <c r="FQ189" s="304"/>
      <c r="FR189" s="304"/>
      <c r="FS189" s="306"/>
      <c r="FT189" s="334"/>
      <c r="FU189" s="307"/>
      <c r="FV189" s="48">
        <f t="shared" si="245"/>
        <v>0</v>
      </c>
      <c r="FW189" s="48">
        <f t="shared" si="245"/>
        <v>0</v>
      </c>
      <c r="FX189" s="48">
        <f t="shared" si="245"/>
        <v>0</v>
      </c>
      <c r="FY189" s="48">
        <f t="shared" si="245"/>
        <v>0</v>
      </c>
      <c r="FZ189" s="48">
        <f t="shared" si="245"/>
        <v>0</v>
      </c>
      <c r="GA189" s="48">
        <f t="shared" si="245"/>
        <v>0</v>
      </c>
      <c r="GB189" s="48">
        <f t="shared" si="245"/>
        <v>0</v>
      </c>
      <c r="GC189" s="48">
        <f t="shared" si="245"/>
        <v>0</v>
      </c>
      <c r="GD189" s="48">
        <f t="shared" si="245"/>
        <v>0</v>
      </c>
      <c r="GE189" s="48">
        <f t="shared" si="245"/>
        <v>0</v>
      </c>
      <c r="GF189" s="48">
        <f t="shared" si="244"/>
        <v>0</v>
      </c>
      <c r="GG189" s="48">
        <f t="shared" si="244"/>
        <v>0</v>
      </c>
      <c r="GH189" s="48">
        <f t="shared" si="244"/>
        <v>0</v>
      </c>
      <c r="GI189" s="48">
        <f t="shared" si="244"/>
        <v>0</v>
      </c>
      <c r="GJ189" s="48">
        <f t="shared" si="244"/>
        <v>0</v>
      </c>
      <c r="GK189" s="48">
        <f t="shared" si="244"/>
        <v>0</v>
      </c>
      <c r="GL189" s="48">
        <f t="shared" si="244"/>
        <v>0</v>
      </c>
      <c r="GM189" s="48">
        <f t="shared" si="244"/>
        <v>0</v>
      </c>
      <c r="GN189" s="48">
        <f t="shared" si="244"/>
        <v>0</v>
      </c>
      <c r="GO189" s="48">
        <f t="shared" si="244"/>
        <v>0</v>
      </c>
      <c r="GP189" s="48">
        <f t="shared" si="242"/>
        <v>0</v>
      </c>
      <c r="GQ189" s="48">
        <f t="shared" si="242"/>
        <v>0</v>
      </c>
      <c r="GR189" s="48">
        <f t="shared" si="242"/>
        <v>0</v>
      </c>
      <c r="GS189" s="48">
        <f t="shared" si="242"/>
        <v>0</v>
      </c>
      <c r="GT189" s="48">
        <f t="shared" si="242"/>
        <v>0</v>
      </c>
      <c r="GU189" s="48">
        <f t="shared" si="242"/>
        <v>0</v>
      </c>
      <c r="GV189" s="48">
        <f t="shared" si="242"/>
        <v>0</v>
      </c>
      <c r="GW189" s="48">
        <f t="shared" si="242"/>
        <v>0</v>
      </c>
      <c r="GX189" s="48">
        <f t="shared" si="242"/>
        <v>0</v>
      </c>
      <c r="GY189" s="48">
        <f t="shared" si="242"/>
        <v>0</v>
      </c>
      <c r="GZ189" s="48">
        <f t="shared" si="247"/>
        <v>0</v>
      </c>
      <c r="HA189" s="48">
        <f t="shared" si="247"/>
        <v>0</v>
      </c>
      <c r="HB189" s="48">
        <f t="shared" si="247"/>
        <v>0</v>
      </c>
      <c r="HC189" s="48">
        <f t="shared" si="247"/>
        <v>0</v>
      </c>
      <c r="HD189" s="48">
        <f t="shared" si="247"/>
        <v>0</v>
      </c>
      <c r="HE189" s="48">
        <f t="shared" si="247"/>
        <v>0</v>
      </c>
      <c r="HF189" s="48">
        <f t="shared" si="247"/>
        <v>0</v>
      </c>
      <c r="HG189" s="48">
        <f t="shared" si="247"/>
        <v>0</v>
      </c>
      <c r="HH189" s="48">
        <f t="shared" si="247"/>
        <v>0</v>
      </c>
      <c r="HI189" s="48">
        <f t="shared" si="247"/>
        <v>0</v>
      </c>
      <c r="HJ189" s="48">
        <f t="shared" si="246"/>
        <v>0</v>
      </c>
      <c r="HK189" s="48">
        <f t="shared" si="246"/>
        <v>0</v>
      </c>
      <c r="HL189" s="48">
        <f t="shared" si="246"/>
        <v>0</v>
      </c>
      <c r="HM189" s="48">
        <f t="shared" si="246"/>
        <v>0</v>
      </c>
      <c r="HN189" s="48">
        <f t="shared" si="246"/>
        <v>0</v>
      </c>
      <c r="HO189" s="48">
        <f t="shared" si="246"/>
        <v>0</v>
      </c>
      <c r="HP189" s="48">
        <f t="shared" si="246"/>
        <v>0</v>
      </c>
      <c r="HQ189" s="48">
        <f t="shared" si="246"/>
        <v>0</v>
      </c>
      <c r="HR189" s="48">
        <f t="shared" si="246"/>
        <v>0</v>
      </c>
      <c r="HS189" s="48">
        <f t="shared" si="246"/>
        <v>0</v>
      </c>
      <c r="HT189" s="48">
        <f t="shared" si="248"/>
        <v>0</v>
      </c>
      <c r="HU189" s="48">
        <f t="shared" si="248"/>
        <v>0</v>
      </c>
      <c r="HV189" s="48">
        <f t="shared" si="248"/>
        <v>0</v>
      </c>
      <c r="HW189" s="48">
        <f t="shared" si="248"/>
        <v>0</v>
      </c>
      <c r="HX189" s="48">
        <f t="shared" si="248"/>
        <v>0</v>
      </c>
      <c r="HY189" s="48">
        <f t="shared" si="248"/>
        <v>0</v>
      </c>
      <c r="HZ189" s="48">
        <f t="shared" si="248"/>
        <v>0</v>
      </c>
      <c r="IA189" s="48">
        <f t="shared" si="248"/>
        <v>0</v>
      </c>
      <c r="IB189" s="48">
        <f t="shared" si="248"/>
        <v>0</v>
      </c>
      <c r="IC189" s="48">
        <f t="shared" si="248"/>
        <v>0</v>
      </c>
      <c r="ID189" s="48">
        <f t="shared" si="249"/>
        <v>0</v>
      </c>
      <c r="IE189" s="48">
        <f t="shared" si="249"/>
        <v>0</v>
      </c>
      <c r="IF189" s="48">
        <f t="shared" si="249"/>
        <v>0</v>
      </c>
      <c r="IG189" s="48">
        <f t="shared" si="249"/>
        <v>0</v>
      </c>
      <c r="IH189" s="48">
        <f t="shared" si="249"/>
        <v>0</v>
      </c>
      <c r="II189" s="48">
        <f t="shared" si="249"/>
        <v>0</v>
      </c>
      <c r="IJ189" s="48">
        <f t="shared" si="249"/>
        <v>0</v>
      </c>
      <c r="IK189" s="48">
        <f t="shared" si="249"/>
        <v>0</v>
      </c>
      <c r="IL189" s="48">
        <f t="shared" si="249"/>
        <v>0</v>
      </c>
      <c r="IM189" s="48">
        <f t="shared" si="249"/>
        <v>0</v>
      </c>
      <c r="IN189" s="48">
        <f t="shared" si="243"/>
        <v>0</v>
      </c>
      <c r="IO189" s="48">
        <f t="shared" si="243"/>
        <v>0</v>
      </c>
      <c r="IP189" s="48">
        <f t="shared" si="243"/>
        <v>0</v>
      </c>
      <c r="IQ189" s="48">
        <f t="shared" si="243"/>
        <v>0</v>
      </c>
      <c r="IR189" s="48">
        <f t="shared" si="243"/>
        <v>0</v>
      </c>
      <c r="IS189" s="48">
        <f t="shared" si="243"/>
        <v>0</v>
      </c>
      <c r="IT189" s="48">
        <f t="shared" si="243"/>
        <v>0</v>
      </c>
      <c r="IU189" s="48">
        <f t="shared" si="243"/>
        <v>0</v>
      </c>
      <c r="IV189" s="48">
        <f t="shared" si="243"/>
        <v>0</v>
      </c>
      <c r="IW189" s="48">
        <f t="shared" si="243"/>
        <v>0</v>
      </c>
      <c r="IX189" s="48">
        <f t="shared" si="243"/>
        <v>0</v>
      </c>
      <c r="IY189" s="48">
        <f t="shared" si="243"/>
        <v>0</v>
      </c>
    </row>
    <row r="190" spans="1:377" s="308" customFormat="1" ht="30" customHeight="1" x14ac:dyDescent="0.55000000000000004">
      <c r="A190" s="291"/>
      <c r="B190" s="292"/>
      <c r="C190" s="292"/>
      <c r="D190" s="317"/>
      <c r="E190" s="293"/>
      <c r="F190" s="294"/>
      <c r="G190" s="293"/>
      <c r="H190" s="293"/>
      <c r="I190" s="293"/>
      <c r="J190" s="293"/>
      <c r="K190" s="293"/>
      <c r="L190" s="293"/>
      <c r="M190" s="293"/>
      <c r="N190" s="293"/>
      <c r="O190" s="293"/>
      <c r="P190" s="293"/>
      <c r="Q190" s="293"/>
      <c r="R190" s="293"/>
      <c r="S190" s="293"/>
      <c r="T190" s="293"/>
      <c r="U190" s="293"/>
      <c r="V190" s="293"/>
      <c r="W190" s="293"/>
      <c r="X190" s="293"/>
      <c r="Y190" s="293"/>
      <c r="Z190" s="333"/>
      <c r="AA190" s="295"/>
      <c r="AB190" s="296"/>
      <c r="AC190" s="296"/>
      <c r="AD190" s="296"/>
      <c r="AE190" s="296"/>
      <c r="AF190" s="296"/>
      <c r="AG190" s="296"/>
      <c r="AH190" s="296"/>
      <c r="AI190" s="349"/>
      <c r="AJ190" s="297"/>
      <c r="AK190" s="297"/>
      <c r="AL190" s="297"/>
      <c r="AM190" s="297"/>
      <c r="AN190" s="297"/>
      <c r="AO190" s="297"/>
      <c r="AP190" s="297"/>
      <c r="AQ190" s="297"/>
      <c r="AR190" s="297"/>
      <c r="AS190" s="297"/>
      <c r="AT190" s="297"/>
      <c r="AU190" s="297"/>
      <c r="AV190" s="297"/>
      <c r="AW190" s="297"/>
      <c r="AX190" s="297"/>
      <c r="AY190" s="297"/>
      <c r="AZ190" s="297"/>
      <c r="BA190" s="297"/>
      <c r="BB190" s="297"/>
      <c r="BC190" s="297"/>
      <c r="BD190" s="297"/>
      <c r="BE190" s="297"/>
      <c r="BF190" s="297"/>
      <c r="BG190" s="297"/>
      <c r="BH190" s="297"/>
      <c r="BI190" s="297"/>
      <c r="BJ190" s="297"/>
      <c r="BK190" s="297"/>
      <c r="BL190" s="297"/>
      <c r="BM190" s="297"/>
      <c r="BN190" s="297"/>
      <c r="BO190" s="297"/>
      <c r="BP190" s="297"/>
      <c r="BQ190" s="297"/>
      <c r="BR190" s="297"/>
      <c r="BS190" s="297"/>
      <c r="BT190" s="297"/>
      <c r="BU190" s="297"/>
      <c r="BV190" s="297"/>
      <c r="BW190" s="297"/>
      <c r="BX190" s="297"/>
      <c r="BY190" s="367"/>
      <c r="BZ190" s="299"/>
      <c r="CA190" s="299"/>
      <c r="CB190" s="299"/>
      <c r="CC190" s="299"/>
      <c r="CD190" s="299"/>
      <c r="CE190" s="299"/>
      <c r="CF190" s="299"/>
      <c r="CG190" s="299"/>
      <c r="CH190" s="299"/>
      <c r="CI190" s="299"/>
      <c r="CJ190" s="299"/>
      <c r="CK190" s="299"/>
      <c r="CL190" s="299"/>
      <c r="CM190" s="299"/>
      <c r="CN190" s="299"/>
      <c r="CO190" s="299"/>
      <c r="CP190" s="299"/>
      <c r="CQ190" s="299"/>
      <c r="CR190" s="299"/>
      <c r="CS190" s="299"/>
      <c r="CT190" s="299"/>
      <c r="CU190" s="299"/>
      <c r="CV190" s="299"/>
      <c r="CW190" s="299"/>
      <c r="CX190" s="299"/>
      <c r="CY190" s="364"/>
      <c r="CZ190" s="299"/>
      <c r="DA190" s="299"/>
      <c r="DB190" s="299"/>
      <c r="DC190" s="299"/>
      <c r="DD190" s="299"/>
      <c r="DE190" s="299"/>
      <c r="DF190" s="299"/>
      <c r="DG190" s="299"/>
      <c r="DH190" s="299"/>
      <c r="DI190" s="299"/>
      <c r="DJ190" s="299"/>
      <c r="DK190" s="299"/>
      <c r="DL190" s="299"/>
      <c r="DM190" s="299"/>
      <c r="DN190" s="299"/>
      <c r="DO190" s="299"/>
      <c r="DP190" s="364"/>
      <c r="DQ190" s="299"/>
      <c r="DR190" s="299"/>
      <c r="DS190" s="299"/>
      <c r="DT190" s="299"/>
      <c r="DU190" s="299"/>
      <c r="DV190" s="299"/>
      <c r="DW190" s="299"/>
      <c r="DX190" s="299"/>
      <c r="DY190" s="299"/>
      <c r="DZ190" s="299"/>
      <c r="EA190" s="299"/>
      <c r="EB190" s="299"/>
      <c r="EC190" s="299"/>
      <c r="ED190" s="299"/>
      <c r="EE190" s="299"/>
      <c r="EF190" s="299"/>
      <c r="EG190" s="299"/>
      <c r="EH190" s="299"/>
      <c r="EI190" s="299"/>
      <c r="EJ190" s="299"/>
      <c r="EK190" s="299"/>
      <c r="EL190" s="299"/>
      <c r="EM190" s="299"/>
      <c r="EN190" s="299"/>
      <c r="EO190" s="364"/>
      <c r="EP190" s="299"/>
      <c r="EQ190" s="299"/>
      <c r="ER190" s="299"/>
      <c r="ES190" s="299"/>
      <c r="ET190" s="299"/>
      <c r="EU190" s="299"/>
      <c r="EV190" s="299"/>
      <c r="EW190" s="302"/>
      <c r="EX190" s="302"/>
      <c r="EY190" s="302"/>
      <c r="EZ190" s="302"/>
      <c r="FA190" s="321"/>
      <c r="FB190" s="303"/>
      <c r="FC190" s="304"/>
      <c r="FD190" s="304"/>
      <c r="FE190" s="305"/>
      <c r="FF190" s="304"/>
      <c r="FG190" s="304"/>
      <c r="FH190" s="305"/>
      <c r="FI190" s="305"/>
      <c r="FJ190" s="305"/>
      <c r="FK190" s="305"/>
      <c r="FL190" s="305"/>
      <c r="FM190" s="305"/>
      <c r="FN190" s="305"/>
      <c r="FO190" s="305"/>
      <c r="FP190" s="305"/>
      <c r="FQ190" s="304"/>
      <c r="FR190" s="304"/>
      <c r="FS190" s="306"/>
      <c r="FT190" s="334"/>
      <c r="FU190" s="307"/>
      <c r="FV190" s="48">
        <f t="shared" si="245"/>
        <v>0</v>
      </c>
      <c r="FW190" s="48">
        <f t="shared" si="245"/>
        <v>0</v>
      </c>
      <c r="FX190" s="48">
        <f t="shared" si="245"/>
        <v>0</v>
      </c>
      <c r="FY190" s="48">
        <f t="shared" si="245"/>
        <v>0</v>
      </c>
      <c r="FZ190" s="48">
        <f t="shared" si="245"/>
        <v>0</v>
      </c>
      <c r="GA190" s="48">
        <f t="shared" si="245"/>
        <v>0</v>
      </c>
      <c r="GB190" s="48">
        <f t="shared" si="245"/>
        <v>0</v>
      </c>
      <c r="GC190" s="48">
        <f t="shared" si="245"/>
        <v>0</v>
      </c>
      <c r="GD190" s="48">
        <f t="shared" si="245"/>
        <v>0</v>
      </c>
      <c r="GE190" s="48">
        <f t="shared" si="245"/>
        <v>0</v>
      </c>
      <c r="GF190" s="48">
        <f t="shared" si="244"/>
        <v>0</v>
      </c>
      <c r="GG190" s="48">
        <f t="shared" si="244"/>
        <v>0</v>
      </c>
      <c r="GH190" s="48">
        <f t="shared" si="244"/>
        <v>0</v>
      </c>
      <c r="GI190" s="48">
        <f t="shared" si="244"/>
        <v>0</v>
      </c>
      <c r="GJ190" s="48">
        <f t="shared" si="244"/>
        <v>0</v>
      </c>
      <c r="GK190" s="48">
        <f t="shared" si="244"/>
        <v>0</v>
      </c>
      <c r="GL190" s="48">
        <f t="shared" si="244"/>
        <v>0</v>
      </c>
      <c r="GM190" s="48">
        <f t="shared" si="244"/>
        <v>0</v>
      </c>
      <c r="GN190" s="48">
        <f t="shared" si="244"/>
        <v>0</v>
      </c>
      <c r="GO190" s="48">
        <f t="shared" si="244"/>
        <v>0</v>
      </c>
      <c r="GP190" s="48">
        <f t="shared" si="242"/>
        <v>0</v>
      </c>
      <c r="GQ190" s="48">
        <f t="shared" si="242"/>
        <v>0</v>
      </c>
      <c r="GR190" s="48">
        <f t="shared" si="242"/>
        <v>0</v>
      </c>
      <c r="GS190" s="48">
        <f t="shared" si="242"/>
        <v>0</v>
      </c>
      <c r="GT190" s="48">
        <f t="shared" si="242"/>
        <v>0</v>
      </c>
      <c r="GU190" s="48">
        <f t="shared" si="242"/>
        <v>0</v>
      </c>
      <c r="GV190" s="48">
        <f t="shared" si="242"/>
        <v>0</v>
      </c>
      <c r="GW190" s="48">
        <f t="shared" si="242"/>
        <v>0</v>
      </c>
      <c r="GX190" s="48">
        <f t="shared" si="242"/>
        <v>0</v>
      </c>
      <c r="GY190" s="48">
        <f t="shared" si="242"/>
        <v>0</v>
      </c>
      <c r="GZ190" s="48">
        <f t="shared" si="247"/>
        <v>0</v>
      </c>
      <c r="HA190" s="48">
        <f t="shared" si="247"/>
        <v>0</v>
      </c>
      <c r="HB190" s="48">
        <f t="shared" si="247"/>
        <v>0</v>
      </c>
      <c r="HC190" s="48">
        <f t="shared" si="247"/>
        <v>0</v>
      </c>
      <c r="HD190" s="48">
        <f t="shared" si="247"/>
        <v>0</v>
      </c>
      <c r="HE190" s="48">
        <f t="shared" si="247"/>
        <v>0</v>
      </c>
      <c r="HF190" s="48">
        <f t="shared" si="247"/>
        <v>0</v>
      </c>
      <c r="HG190" s="48">
        <f t="shared" si="247"/>
        <v>0</v>
      </c>
      <c r="HH190" s="48">
        <f t="shared" si="247"/>
        <v>0</v>
      </c>
      <c r="HI190" s="48">
        <f t="shared" si="247"/>
        <v>0</v>
      </c>
      <c r="HJ190" s="48">
        <f t="shared" si="246"/>
        <v>0</v>
      </c>
      <c r="HK190" s="48">
        <f t="shared" si="246"/>
        <v>0</v>
      </c>
      <c r="HL190" s="48">
        <f t="shared" si="246"/>
        <v>0</v>
      </c>
      <c r="HM190" s="48">
        <f t="shared" si="246"/>
        <v>0</v>
      </c>
      <c r="HN190" s="48">
        <f t="shared" si="246"/>
        <v>0</v>
      </c>
      <c r="HO190" s="48">
        <f t="shared" si="246"/>
        <v>0</v>
      </c>
      <c r="HP190" s="48">
        <f t="shared" si="246"/>
        <v>0</v>
      </c>
      <c r="HQ190" s="48">
        <f t="shared" si="246"/>
        <v>0</v>
      </c>
      <c r="HR190" s="48">
        <f t="shared" si="246"/>
        <v>0</v>
      </c>
      <c r="HS190" s="48">
        <f t="shared" si="246"/>
        <v>0</v>
      </c>
      <c r="HT190" s="48">
        <f t="shared" si="248"/>
        <v>0</v>
      </c>
      <c r="HU190" s="48">
        <f t="shared" si="248"/>
        <v>0</v>
      </c>
      <c r="HV190" s="48">
        <f t="shared" si="248"/>
        <v>0</v>
      </c>
      <c r="HW190" s="48">
        <f t="shared" si="248"/>
        <v>0</v>
      </c>
      <c r="HX190" s="48">
        <f t="shared" si="248"/>
        <v>0</v>
      </c>
      <c r="HY190" s="48">
        <f t="shared" si="248"/>
        <v>0</v>
      </c>
      <c r="HZ190" s="48">
        <f t="shared" si="248"/>
        <v>0</v>
      </c>
      <c r="IA190" s="48">
        <f t="shared" si="248"/>
        <v>0</v>
      </c>
      <c r="IB190" s="48">
        <f t="shared" si="248"/>
        <v>0</v>
      </c>
      <c r="IC190" s="48">
        <f t="shared" si="248"/>
        <v>0</v>
      </c>
      <c r="ID190" s="48">
        <f t="shared" si="249"/>
        <v>0</v>
      </c>
      <c r="IE190" s="48">
        <f t="shared" si="249"/>
        <v>0</v>
      </c>
      <c r="IF190" s="48">
        <f t="shared" si="249"/>
        <v>0</v>
      </c>
      <c r="IG190" s="48">
        <f t="shared" si="249"/>
        <v>0</v>
      </c>
      <c r="IH190" s="48">
        <f t="shared" si="249"/>
        <v>0</v>
      </c>
      <c r="II190" s="48">
        <f t="shared" si="249"/>
        <v>0</v>
      </c>
      <c r="IJ190" s="48">
        <f t="shared" si="249"/>
        <v>0</v>
      </c>
      <c r="IK190" s="48">
        <f t="shared" si="249"/>
        <v>0</v>
      </c>
      <c r="IL190" s="48">
        <f t="shared" si="249"/>
        <v>0</v>
      </c>
      <c r="IM190" s="48">
        <f t="shared" si="249"/>
        <v>0</v>
      </c>
      <c r="IN190" s="48">
        <f t="shared" si="243"/>
        <v>0</v>
      </c>
      <c r="IO190" s="48">
        <f t="shared" si="243"/>
        <v>0</v>
      </c>
      <c r="IP190" s="48">
        <f t="shared" si="243"/>
        <v>0</v>
      </c>
      <c r="IQ190" s="48">
        <f t="shared" si="243"/>
        <v>0</v>
      </c>
      <c r="IR190" s="48">
        <f t="shared" si="243"/>
        <v>0</v>
      </c>
      <c r="IS190" s="48">
        <f t="shared" si="243"/>
        <v>0</v>
      </c>
      <c r="IT190" s="48">
        <f t="shared" si="243"/>
        <v>0</v>
      </c>
      <c r="IU190" s="48">
        <f t="shared" si="243"/>
        <v>0</v>
      </c>
      <c r="IV190" s="48">
        <f t="shared" si="243"/>
        <v>0</v>
      </c>
      <c r="IW190" s="48">
        <f t="shared" si="243"/>
        <v>0</v>
      </c>
      <c r="IX190" s="48">
        <f t="shared" si="243"/>
        <v>0</v>
      </c>
      <c r="IY190" s="48">
        <f t="shared" si="243"/>
        <v>0</v>
      </c>
    </row>
    <row r="191" spans="1:377" s="308" customFormat="1" ht="27.6" customHeight="1" thickBot="1" x14ac:dyDescent="0.6">
      <c r="A191" s="291" t="s">
        <v>56</v>
      </c>
      <c r="B191" s="292">
        <v>46222</v>
      </c>
      <c r="C191" s="292"/>
      <c r="D191" s="317"/>
      <c r="E191" s="573"/>
      <c r="F191" s="574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333"/>
      <c r="AA191" s="295"/>
      <c r="AB191" s="296"/>
      <c r="AC191" s="296"/>
      <c r="AD191" s="296"/>
      <c r="AE191" s="296"/>
      <c r="AF191" s="296"/>
      <c r="AG191" s="296"/>
      <c r="AH191" s="296"/>
      <c r="AI191" s="349"/>
      <c r="AJ191" s="297"/>
      <c r="AK191" s="297"/>
      <c r="AL191" s="297"/>
      <c r="AM191" s="297"/>
      <c r="AN191" s="297"/>
      <c r="AO191" s="297"/>
      <c r="AP191" s="297"/>
      <c r="AQ191" s="297"/>
      <c r="AR191" s="297"/>
      <c r="AS191" s="297"/>
      <c r="AT191" s="297"/>
      <c r="AU191" s="297"/>
      <c r="AV191" s="297"/>
      <c r="AW191" s="297"/>
      <c r="AX191" s="297"/>
      <c r="AY191" s="297"/>
      <c r="AZ191" s="297"/>
      <c r="BA191" s="297"/>
      <c r="BB191" s="297"/>
      <c r="BC191" s="297"/>
      <c r="BD191" s="297"/>
      <c r="BE191" s="297"/>
      <c r="BF191" s="297"/>
      <c r="BG191" s="297"/>
      <c r="BH191" s="297"/>
      <c r="BI191" s="297"/>
      <c r="BJ191" s="297"/>
      <c r="BK191" s="297"/>
      <c r="BL191" s="297"/>
      <c r="BM191" s="297"/>
      <c r="BN191" s="297"/>
      <c r="BO191" s="297"/>
      <c r="BP191" s="297"/>
      <c r="BQ191" s="297"/>
      <c r="BR191" s="297"/>
      <c r="BS191" s="297"/>
      <c r="BT191" s="297"/>
      <c r="BU191" s="297"/>
      <c r="BV191" s="297"/>
      <c r="BW191" s="297"/>
      <c r="BX191" s="297"/>
      <c r="BY191" s="367"/>
      <c r="BZ191" s="299"/>
      <c r="CA191" s="299"/>
      <c r="CB191" s="299"/>
      <c r="CC191" s="299"/>
      <c r="CD191" s="299"/>
      <c r="CE191" s="299"/>
      <c r="CF191" s="299"/>
      <c r="CG191" s="299"/>
      <c r="CH191" s="299"/>
      <c r="CI191" s="299"/>
      <c r="CJ191" s="299"/>
      <c r="CK191" s="299"/>
      <c r="CL191" s="299"/>
      <c r="CM191" s="299"/>
      <c r="CN191" s="299"/>
      <c r="CO191" s="299"/>
      <c r="CP191" s="299"/>
      <c r="CQ191" s="299"/>
      <c r="CR191" s="299"/>
      <c r="CS191" s="299"/>
      <c r="CT191" s="299"/>
      <c r="CU191" s="299"/>
      <c r="CV191" s="299"/>
      <c r="CW191" s="299"/>
      <c r="CX191" s="299"/>
      <c r="CY191" s="364"/>
      <c r="CZ191" s="299"/>
      <c r="DA191" s="299"/>
      <c r="DB191" s="299"/>
      <c r="DC191" s="299"/>
      <c r="DD191" s="299"/>
      <c r="DE191" s="299"/>
      <c r="DF191" s="299"/>
      <c r="DG191" s="299"/>
      <c r="DH191" s="299"/>
      <c r="DI191" s="299"/>
      <c r="DJ191" s="299"/>
      <c r="DK191" s="299"/>
      <c r="DL191" s="299"/>
      <c r="DM191" s="299"/>
      <c r="DN191" s="299"/>
      <c r="DO191" s="299"/>
      <c r="DP191" s="364"/>
      <c r="DQ191" s="299"/>
      <c r="DR191" s="299"/>
      <c r="DS191" s="299"/>
      <c r="DT191" s="299"/>
      <c r="DU191" s="299"/>
      <c r="DV191" s="299"/>
      <c r="DW191" s="299"/>
      <c r="DX191" s="299"/>
      <c r="DY191" s="299"/>
      <c r="DZ191" s="299"/>
      <c r="EA191" s="299"/>
      <c r="EB191" s="299"/>
      <c r="EC191" s="299"/>
      <c r="ED191" s="299"/>
      <c r="EE191" s="299"/>
      <c r="EF191" s="299"/>
      <c r="EG191" s="299"/>
      <c r="EH191" s="299"/>
      <c r="EI191" s="299"/>
      <c r="EJ191" s="299"/>
      <c r="EK191" s="299"/>
      <c r="EL191" s="299"/>
      <c r="EM191" s="299"/>
      <c r="EN191" s="299"/>
      <c r="EO191" s="364"/>
      <c r="EP191" s="299"/>
      <c r="EQ191" s="299"/>
      <c r="ER191" s="299"/>
      <c r="ES191" s="299"/>
      <c r="ET191" s="299"/>
      <c r="EU191" s="299"/>
      <c r="EV191" s="299"/>
      <c r="EW191" s="302"/>
      <c r="EX191" s="302"/>
      <c r="EY191" s="302"/>
      <c r="EZ191" s="302"/>
      <c r="FA191" s="321"/>
      <c r="FB191" s="303"/>
      <c r="FC191" s="304"/>
      <c r="FD191" s="304"/>
      <c r="FE191" s="305"/>
      <c r="FF191" s="304"/>
      <c r="FG191" s="304"/>
      <c r="FH191" s="305"/>
      <c r="FI191" s="305"/>
      <c r="FJ191" s="305"/>
      <c r="FK191" s="305"/>
      <c r="FL191" s="305"/>
      <c r="FM191" s="305"/>
      <c r="FN191" s="305"/>
      <c r="FO191" s="305"/>
      <c r="FP191" s="305"/>
      <c r="FQ191" s="304"/>
      <c r="FR191" s="304"/>
      <c r="FS191" s="306"/>
      <c r="FT191" s="334"/>
      <c r="FU191" s="307"/>
      <c r="FV191" s="48">
        <f t="shared" si="245"/>
        <v>0</v>
      </c>
      <c r="FW191" s="48">
        <f t="shared" si="245"/>
        <v>0</v>
      </c>
      <c r="FX191" s="48">
        <f t="shared" si="245"/>
        <v>0</v>
      </c>
      <c r="FY191" s="48">
        <f t="shared" si="245"/>
        <v>0</v>
      </c>
      <c r="FZ191" s="48">
        <f t="shared" si="245"/>
        <v>0</v>
      </c>
      <c r="GA191" s="48">
        <f t="shared" si="245"/>
        <v>0</v>
      </c>
      <c r="GB191" s="48">
        <f t="shared" si="245"/>
        <v>0</v>
      </c>
      <c r="GC191" s="48">
        <f t="shared" si="245"/>
        <v>0</v>
      </c>
      <c r="GD191" s="48">
        <f t="shared" si="245"/>
        <v>0</v>
      </c>
      <c r="GE191" s="48">
        <f t="shared" si="245"/>
        <v>0</v>
      </c>
      <c r="GF191" s="48">
        <f t="shared" si="244"/>
        <v>0</v>
      </c>
      <c r="GG191" s="48">
        <f t="shared" si="244"/>
        <v>0</v>
      </c>
      <c r="GH191" s="48">
        <f t="shared" si="244"/>
        <v>0</v>
      </c>
      <c r="GI191" s="48">
        <f t="shared" si="244"/>
        <v>0</v>
      </c>
      <c r="GJ191" s="48">
        <f t="shared" si="244"/>
        <v>0</v>
      </c>
      <c r="GK191" s="48">
        <f t="shared" si="244"/>
        <v>0</v>
      </c>
      <c r="GL191" s="48">
        <f t="shared" si="244"/>
        <v>0</v>
      </c>
      <c r="GM191" s="48">
        <f t="shared" si="244"/>
        <v>0</v>
      </c>
      <c r="GN191" s="48">
        <f t="shared" si="244"/>
        <v>0</v>
      </c>
      <c r="GO191" s="48">
        <f t="shared" si="244"/>
        <v>0</v>
      </c>
      <c r="GP191" s="48">
        <f t="shared" si="242"/>
        <v>0</v>
      </c>
      <c r="GQ191" s="48">
        <f t="shared" si="242"/>
        <v>0</v>
      </c>
      <c r="GR191" s="48">
        <f t="shared" si="242"/>
        <v>0</v>
      </c>
      <c r="GS191" s="48">
        <f t="shared" si="242"/>
        <v>0</v>
      </c>
      <c r="GT191" s="48">
        <f t="shared" si="242"/>
        <v>0</v>
      </c>
      <c r="GU191" s="48">
        <f t="shared" si="242"/>
        <v>0</v>
      </c>
      <c r="GV191" s="48">
        <f t="shared" si="242"/>
        <v>0</v>
      </c>
      <c r="GW191" s="48">
        <f t="shared" si="242"/>
        <v>0</v>
      </c>
      <c r="GX191" s="48">
        <f t="shared" si="242"/>
        <v>0</v>
      </c>
      <c r="GY191" s="48">
        <f t="shared" si="242"/>
        <v>0</v>
      </c>
      <c r="GZ191" s="48">
        <f t="shared" si="247"/>
        <v>0</v>
      </c>
      <c r="HA191" s="48">
        <f t="shared" si="247"/>
        <v>0</v>
      </c>
      <c r="HB191" s="48">
        <f t="shared" si="247"/>
        <v>0</v>
      </c>
      <c r="HC191" s="48">
        <f t="shared" si="247"/>
        <v>0</v>
      </c>
      <c r="HD191" s="48">
        <f t="shared" si="247"/>
        <v>0</v>
      </c>
      <c r="HE191" s="48">
        <f t="shared" si="247"/>
        <v>0</v>
      </c>
      <c r="HF191" s="48">
        <f t="shared" si="247"/>
        <v>0</v>
      </c>
      <c r="HG191" s="48">
        <f t="shared" si="247"/>
        <v>0</v>
      </c>
      <c r="HH191" s="48">
        <f t="shared" si="247"/>
        <v>0</v>
      </c>
      <c r="HI191" s="48">
        <f t="shared" si="247"/>
        <v>0</v>
      </c>
      <c r="HJ191" s="48">
        <f t="shared" si="246"/>
        <v>0</v>
      </c>
      <c r="HK191" s="48">
        <f t="shared" si="246"/>
        <v>0</v>
      </c>
      <c r="HL191" s="48">
        <f t="shared" si="246"/>
        <v>0</v>
      </c>
      <c r="HM191" s="48">
        <f t="shared" si="246"/>
        <v>0</v>
      </c>
      <c r="HN191" s="48">
        <f t="shared" si="246"/>
        <v>0</v>
      </c>
      <c r="HO191" s="48">
        <f t="shared" si="246"/>
        <v>0</v>
      </c>
      <c r="HP191" s="48">
        <f t="shared" si="246"/>
        <v>0</v>
      </c>
      <c r="HQ191" s="48">
        <f t="shared" si="246"/>
        <v>0</v>
      </c>
      <c r="HR191" s="48">
        <f t="shared" si="246"/>
        <v>0</v>
      </c>
      <c r="HS191" s="48">
        <f t="shared" si="246"/>
        <v>0</v>
      </c>
      <c r="HT191" s="48">
        <f t="shared" si="248"/>
        <v>0</v>
      </c>
      <c r="HU191" s="48">
        <f t="shared" si="248"/>
        <v>0</v>
      </c>
      <c r="HV191" s="48">
        <f t="shared" si="248"/>
        <v>0</v>
      </c>
      <c r="HW191" s="48">
        <f t="shared" si="248"/>
        <v>0</v>
      </c>
      <c r="HX191" s="48">
        <f t="shared" si="248"/>
        <v>0</v>
      </c>
      <c r="HY191" s="48">
        <f t="shared" si="248"/>
        <v>0</v>
      </c>
      <c r="HZ191" s="48">
        <f t="shared" si="248"/>
        <v>0</v>
      </c>
      <c r="IA191" s="48">
        <f t="shared" si="248"/>
        <v>0</v>
      </c>
      <c r="IB191" s="48">
        <f t="shared" si="248"/>
        <v>0</v>
      </c>
      <c r="IC191" s="48">
        <f t="shared" si="248"/>
        <v>0</v>
      </c>
      <c r="ID191" s="48">
        <f t="shared" si="249"/>
        <v>0</v>
      </c>
      <c r="IE191" s="48">
        <f t="shared" si="249"/>
        <v>0</v>
      </c>
      <c r="IF191" s="48">
        <f t="shared" si="249"/>
        <v>0</v>
      </c>
      <c r="IG191" s="48">
        <f t="shared" si="249"/>
        <v>0</v>
      </c>
      <c r="IH191" s="48">
        <f t="shared" si="249"/>
        <v>0</v>
      </c>
      <c r="II191" s="48">
        <f t="shared" si="249"/>
        <v>0</v>
      </c>
      <c r="IJ191" s="48">
        <f t="shared" si="249"/>
        <v>0</v>
      </c>
      <c r="IK191" s="48">
        <f t="shared" si="249"/>
        <v>0</v>
      </c>
      <c r="IL191" s="48">
        <f t="shared" si="249"/>
        <v>0</v>
      </c>
      <c r="IM191" s="48">
        <f t="shared" si="249"/>
        <v>0</v>
      </c>
      <c r="IN191" s="48">
        <f t="shared" si="243"/>
        <v>0</v>
      </c>
      <c r="IO191" s="48">
        <f t="shared" si="243"/>
        <v>0</v>
      </c>
      <c r="IP191" s="48">
        <f t="shared" si="243"/>
        <v>0</v>
      </c>
      <c r="IQ191" s="48">
        <f t="shared" si="243"/>
        <v>0</v>
      </c>
      <c r="IR191" s="48">
        <f t="shared" si="243"/>
        <v>0</v>
      </c>
      <c r="IS191" s="48">
        <f t="shared" si="243"/>
        <v>0</v>
      </c>
      <c r="IT191" s="48">
        <f t="shared" si="243"/>
        <v>0</v>
      </c>
      <c r="IU191" s="48">
        <f t="shared" si="243"/>
        <v>0</v>
      </c>
      <c r="IV191" s="48">
        <f t="shared" si="243"/>
        <v>0</v>
      </c>
      <c r="IW191" s="48">
        <f t="shared" si="243"/>
        <v>0</v>
      </c>
      <c r="IX191" s="48">
        <f t="shared" si="243"/>
        <v>0</v>
      </c>
      <c r="IY191" s="48">
        <f t="shared" si="243"/>
        <v>0</v>
      </c>
    </row>
    <row r="192" spans="1:377" s="12" customFormat="1" ht="35.4" customHeight="1" x14ac:dyDescent="0.55000000000000004">
      <c r="A192" s="32" t="s">
        <v>48</v>
      </c>
      <c r="B192" s="33">
        <v>46223</v>
      </c>
      <c r="C192" s="33" t="s">
        <v>49</v>
      </c>
      <c r="D192" s="317"/>
      <c r="E192" s="690">
        <v>1</v>
      </c>
      <c r="F192" s="691">
        <v>2</v>
      </c>
      <c r="G192" s="690">
        <v>11</v>
      </c>
      <c r="H192" s="691">
        <v>12</v>
      </c>
      <c r="I192" s="690">
        <v>21</v>
      </c>
      <c r="J192" s="691">
        <v>22</v>
      </c>
      <c r="K192" s="690">
        <v>37</v>
      </c>
      <c r="L192" s="691">
        <v>38</v>
      </c>
      <c r="M192" s="690">
        <v>41</v>
      </c>
      <c r="N192" s="691">
        <v>42</v>
      </c>
      <c r="O192" s="690">
        <v>51</v>
      </c>
      <c r="P192" s="691">
        <v>52</v>
      </c>
      <c r="Q192" s="690">
        <v>61</v>
      </c>
      <c r="R192" s="691">
        <v>62</v>
      </c>
      <c r="S192" s="690">
        <v>71</v>
      </c>
      <c r="T192" s="691">
        <v>72</v>
      </c>
      <c r="U192" s="690">
        <v>77</v>
      </c>
      <c r="V192" s="697">
        <v>78</v>
      </c>
      <c r="W192" s="698">
        <v>59</v>
      </c>
      <c r="X192" s="699">
        <v>60</v>
      </c>
      <c r="Y192" s="692"/>
      <c r="Z192" s="640"/>
      <c r="AA192" s="608">
        <v>33</v>
      </c>
      <c r="AB192" s="608">
        <v>40</v>
      </c>
      <c r="AC192" s="113"/>
      <c r="AD192" s="113"/>
      <c r="AE192" s="113"/>
      <c r="AF192" s="113"/>
      <c r="AG192" s="113"/>
      <c r="AH192" s="113"/>
      <c r="AI192" s="349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 s="367"/>
      <c r="BZ192" s="83"/>
      <c r="CA192" s="83"/>
      <c r="CB192" s="83"/>
      <c r="CC192" s="83"/>
      <c r="CD192" s="83"/>
      <c r="CE192" s="83"/>
      <c r="CF192" s="83"/>
      <c r="CG192" s="83"/>
      <c r="CH192" s="83"/>
      <c r="CI192" s="83"/>
      <c r="CJ192" s="83"/>
      <c r="CK192" s="83"/>
      <c r="CL192" s="83"/>
      <c r="CM192" s="83"/>
      <c r="CN192" s="83"/>
      <c r="CO192" s="83"/>
      <c r="CP192" s="83"/>
      <c r="CQ192" s="83"/>
      <c r="CR192" s="83"/>
      <c r="CS192" s="83"/>
      <c r="CT192" s="83"/>
      <c r="CU192" s="83"/>
      <c r="CV192" s="83"/>
      <c r="CW192" s="83"/>
      <c r="CX192" s="83"/>
      <c r="CY192" s="364"/>
      <c r="CZ192" s="83"/>
      <c r="DA192" s="83"/>
      <c r="DB192" s="83"/>
      <c r="DC192" s="83"/>
      <c r="DD192" s="83"/>
      <c r="DE192" s="83"/>
      <c r="DF192" s="83"/>
      <c r="DG192" s="83"/>
      <c r="DH192" s="83"/>
      <c r="DI192" s="83"/>
      <c r="DJ192" s="83"/>
      <c r="DK192" s="83"/>
      <c r="DL192" s="83"/>
      <c r="DM192" s="83"/>
      <c r="DN192" s="83"/>
      <c r="DO192" s="83"/>
      <c r="DP192" s="364"/>
      <c r="DQ192" s="83"/>
      <c r="DR192" s="83"/>
      <c r="DS192" s="83"/>
      <c r="DT192" s="83"/>
      <c r="DU192" s="83"/>
      <c r="DV192" s="83"/>
      <c r="DW192" s="83"/>
      <c r="DX192" s="83"/>
      <c r="DY192" s="83"/>
      <c r="DZ192" s="83"/>
      <c r="EA192" s="83"/>
      <c r="EB192" s="83"/>
      <c r="EC192" s="83"/>
      <c r="ED192" s="83"/>
      <c r="EE192" s="83"/>
      <c r="EF192" s="83"/>
      <c r="EG192" s="83"/>
      <c r="EH192" s="83"/>
      <c r="EI192" s="83"/>
      <c r="EJ192" s="83"/>
      <c r="EK192" s="83"/>
      <c r="EL192" s="83"/>
      <c r="EM192" s="83"/>
      <c r="EN192" s="83"/>
      <c r="EO192" s="364"/>
      <c r="EP192" s="83"/>
      <c r="EQ192" s="83"/>
      <c r="ER192" s="83"/>
      <c r="ES192" s="83"/>
      <c r="ET192" s="83"/>
      <c r="EU192" s="83"/>
      <c r="EV192" s="83"/>
      <c r="EW192" s="34"/>
      <c r="EX192" s="34"/>
      <c r="EY192" s="34"/>
      <c r="EZ192" s="34"/>
      <c r="FA192" s="321"/>
      <c r="FB192" s="240">
        <v>32</v>
      </c>
      <c r="FC192" s="252">
        <v>39</v>
      </c>
      <c r="FD192" s="252">
        <v>34</v>
      </c>
      <c r="FE192" s="127">
        <v>50</v>
      </c>
      <c r="FF192" s="252">
        <v>49</v>
      </c>
      <c r="FG192" s="252"/>
      <c r="FH192" s="127" t="s">
        <v>103</v>
      </c>
      <c r="FI192" s="127"/>
      <c r="FJ192" s="127"/>
      <c r="FK192" s="127"/>
      <c r="FL192" s="127">
        <v>10</v>
      </c>
      <c r="FM192" s="127" t="s">
        <v>99</v>
      </c>
      <c r="FN192" s="127"/>
      <c r="FO192" s="127"/>
      <c r="FQ192" s="252"/>
      <c r="FR192" s="252"/>
      <c r="FS192" s="50"/>
      <c r="FT192" s="334"/>
      <c r="FU192" s="9"/>
      <c r="FV192" s="48">
        <f t="shared" si="245"/>
        <v>1</v>
      </c>
      <c r="FW192" s="48">
        <f t="shared" si="245"/>
        <v>1</v>
      </c>
      <c r="FX192" s="48">
        <f t="shared" si="245"/>
        <v>0</v>
      </c>
      <c r="FY192" s="48">
        <f t="shared" si="245"/>
        <v>0</v>
      </c>
      <c r="FZ192" s="48">
        <f t="shared" si="245"/>
        <v>0</v>
      </c>
      <c r="GA192" s="48">
        <f t="shared" si="245"/>
        <v>0</v>
      </c>
      <c r="GB192" s="48">
        <f t="shared" si="245"/>
        <v>0</v>
      </c>
      <c r="GC192" s="48">
        <f t="shared" si="245"/>
        <v>0</v>
      </c>
      <c r="GD192" s="48">
        <f t="shared" si="245"/>
        <v>0</v>
      </c>
      <c r="GE192" s="48">
        <f t="shared" si="245"/>
        <v>1</v>
      </c>
      <c r="GF192" s="48">
        <f t="shared" si="244"/>
        <v>1</v>
      </c>
      <c r="GG192" s="48">
        <f t="shared" si="244"/>
        <v>1</v>
      </c>
      <c r="GH192" s="48">
        <f t="shared" si="244"/>
        <v>0</v>
      </c>
      <c r="GI192" s="48">
        <f t="shared" si="244"/>
        <v>0</v>
      </c>
      <c r="GJ192" s="48">
        <f t="shared" si="244"/>
        <v>0</v>
      </c>
      <c r="GK192" s="48">
        <f t="shared" si="244"/>
        <v>0</v>
      </c>
      <c r="GL192" s="48">
        <f t="shared" si="244"/>
        <v>0</v>
      </c>
      <c r="GM192" s="48">
        <f t="shared" si="244"/>
        <v>0</v>
      </c>
      <c r="GN192" s="48">
        <f t="shared" si="244"/>
        <v>0</v>
      </c>
      <c r="GO192" s="48">
        <f t="shared" si="244"/>
        <v>0</v>
      </c>
      <c r="GP192" s="48">
        <f t="shared" si="242"/>
        <v>1</v>
      </c>
      <c r="GQ192" s="48">
        <f t="shared" si="242"/>
        <v>1</v>
      </c>
      <c r="GR192" s="48">
        <f t="shared" si="242"/>
        <v>0</v>
      </c>
      <c r="GS192" s="48">
        <f t="shared" si="242"/>
        <v>0</v>
      </c>
      <c r="GT192" s="48">
        <f t="shared" si="242"/>
        <v>0</v>
      </c>
      <c r="GU192" s="48">
        <f t="shared" si="242"/>
        <v>0</v>
      </c>
      <c r="GV192" s="48">
        <f t="shared" si="242"/>
        <v>0</v>
      </c>
      <c r="GW192" s="48">
        <f t="shared" si="242"/>
        <v>0</v>
      </c>
      <c r="GX192" s="48">
        <f t="shared" si="242"/>
        <v>0</v>
      </c>
      <c r="GY192" s="48">
        <f t="shared" si="242"/>
        <v>0</v>
      </c>
      <c r="GZ192" s="48">
        <f t="shared" si="247"/>
        <v>0</v>
      </c>
      <c r="HA192" s="48">
        <f t="shared" si="247"/>
        <v>1</v>
      </c>
      <c r="HB192" s="48">
        <f t="shared" si="247"/>
        <v>1</v>
      </c>
      <c r="HC192" s="48">
        <f t="shared" si="247"/>
        <v>1</v>
      </c>
      <c r="HD192" s="48">
        <f t="shared" si="247"/>
        <v>0</v>
      </c>
      <c r="HE192" s="48">
        <f t="shared" si="247"/>
        <v>0</v>
      </c>
      <c r="HF192" s="48">
        <f t="shared" si="247"/>
        <v>1</v>
      </c>
      <c r="HG192" s="48">
        <f t="shared" si="247"/>
        <v>1</v>
      </c>
      <c r="HH192" s="48">
        <f t="shared" si="247"/>
        <v>1</v>
      </c>
      <c r="HI192" s="48">
        <f t="shared" si="247"/>
        <v>1</v>
      </c>
      <c r="HJ192" s="48">
        <f t="shared" si="246"/>
        <v>1</v>
      </c>
      <c r="HK192" s="48">
        <f t="shared" si="246"/>
        <v>1</v>
      </c>
      <c r="HL192" s="48">
        <f t="shared" si="246"/>
        <v>0</v>
      </c>
      <c r="HM192" s="48">
        <f t="shared" si="246"/>
        <v>0</v>
      </c>
      <c r="HN192" s="48">
        <f t="shared" si="246"/>
        <v>0</v>
      </c>
      <c r="HO192" s="48">
        <f t="shared" si="246"/>
        <v>0</v>
      </c>
      <c r="HP192" s="48">
        <f t="shared" si="246"/>
        <v>0</v>
      </c>
      <c r="HQ192" s="48">
        <f t="shared" si="246"/>
        <v>0</v>
      </c>
      <c r="HR192" s="48">
        <f t="shared" si="246"/>
        <v>1</v>
      </c>
      <c r="HS192" s="48">
        <f t="shared" si="246"/>
        <v>1</v>
      </c>
      <c r="HT192" s="48">
        <f t="shared" si="248"/>
        <v>1</v>
      </c>
      <c r="HU192" s="48">
        <f t="shared" si="248"/>
        <v>1</v>
      </c>
      <c r="HV192" s="48">
        <f t="shared" si="248"/>
        <v>0</v>
      </c>
      <c r="HW192" s="48">
        <f t="shared" si="248"/>
        <v>0</v>
      </c>
      <c r="HX192" s="48">
        <f t="shared" si="248"/>
        <v>0</v>
      </c>
      <c r="HY192" s="48">
        <f t="shared" si="248"/>
        <v>0</v>
      </c>
      <c r="HZ192" s="48">
        <f t="shared" si="248"/>
        <v>0</v>
      </c>
      <c r="IA192" s="48">
        <f t="shared" si="248"/>
        <v>0</v>
      </c>
      <c r="IB192" s="48">
        <f t="shared" si="248"/>
        <v>1</v>
      </c>
      <c r="IC192" s="48">
        <f t="shared" si="248"/>
        <v>1</v>
      </c>
      <c r="ID192" s="48">
        <f t="shared" si="249"/>
        <v>1</v>
      </c>
      <c r="IE192" s="48">
        <f t="shared" si="249"/>
        <v>1</v>
      </c>
      <c r="IF192" s="48">
        <f t="shared" si="249"/>
        <v>0</v>
      </c>
      <c r="IG192" s="48">
        <f t="shared" si="249"/>
        <v>0</v>
      </c>
      <c r="IH192" s="48">
        <f t="shared" si="249"/>
        <v>0</v>
      </c>
      <c r="II192" s="48">
        <f t="shared" si="249"/>
        <v>0</v>
      </c>
      <c r="IJ192" s="48">
        <f t="shared" si="249"/>
        <v>0</v>
      </c>
      <c r="IK192" s="48">
        <f t="shared" si="249"/>
        <v>0</v>
      </c>
      <c r="IL192" s="48">
        <f t="shared" si="249"/>
        <v>0</v>
      </c>
      <c r="IM192" s="48">
        <f t="shared" si="249"/>
        <v>0</v>
      </c>
      <c r="IN192" s="48">
        <f t="shared" si="243"/>
        <v>1</v>
      </c>
      <c r="IO192" s="48">
        <f t="shared" si="243"/>
        <v>1</v>
      </c>
      <c r="IP192" s="48">
        <f t="shared" si="243"/>
        <v>0</v>
      </c>
      <c r="IQ192" s="48">
        <f t="shared" si="243"/>
        <v>0</v>
      </c>
      <c r="IR192" s="48">
        <f t="shared" si="243"/>
        <v>0</v>
      </c>
      <c r="IS192" s="48">
        <f t="shared" si="243"/>
        <v>0</v>
      </c>
      <c r="IT192" s="48">
        <f t="shared" si="243"/>
        <v>1</v>
      </c>
      <c r="IU192" s="48">
        <f t="shared" si="243"/>
        <v>1</v>
      </c>
      <c r="IV192" s="48">
        <f t="shared" si="243"/>
        <v>0</v>
      </c>
      <c r="IW192" s="48">
        <f t="shared" si="243"/>
        <v>0</v>
      </c>
      <c r="IX192" s="48">
        <f t="shared" si="243"/>
        <v>0</v>
      </c>
      <c r="IY192" s="48">
        <f t="shared" si="243"/>
        <v>0</v>
      </c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1"/>
      <c r="LW192" s="11"/>
      <c r="LX192" s="11"/>
      <c r="LY192" s="11"/>
      <c r="LZ192" s="11"/>
      <c r="MA192" s="11"/>
      <c r="MB192" s="11"/>
      <c r="MC192" s="11"/>
      <c r="MD192" s="11"/>
      <c r="ME192" s="11"/>
      <c r="MF192" s="11"/>
      <c r="MG192" s="11"/>
      <c r="MH192" s="11"/>
      <c r="MI192" s="11"/>
      <c r="MJ192" s="11"/>
      <c r="MK192" s="11"/>
      <c r="ML192" s="11"/>
      <c r="MM192" s="11"/>
      <c r="MN192" s="11"/>
      <c r="MO192" s="11"/>
      <c r="MP192" s="11"/>
      <c r="MQ192" s="11"/>
      <c r="MR192" s="11"/>
      <c r="MS192" s="11"/>
      <c r="MT192" s="11"/>
      <c r="MU192" s="11"/>
      <c r="MV192" s="11"/>
      <c r="MW192" s="11"/>
      <c r="MX192" s="11"/>
      <c r="MY192" s="11"/>
      <c r="MZ192" s="11"/>
      <c r="NA192" s="11"/>
      <c r="NB192" s="11"/>
      <c r="NC192" s="11"/>
      <c r="ND192" s="11"/>
      <c r="NE192" s="11"/>
      <c r="NF192" s="11"/>
      <c r="NG192" s="11"/>
      <c r="NH192" s="11"/>
      <c r="NI192" s="11"/>
      <c r="NJ192" s="11"/>
      <c r="NK192" s="11"/>
      <c r="NL192" s="11"/>
      <c r="NM192" s="11"/>
    </row>
    <row r="193" spans="1:377" s="11" customFormat="1" ht="35.4" customHeight="1" thickBot="1" x14ac:dyDescent="0.6">
      <c r="A193" s="32"/>
      <c r="B193" s="33"/>
      <c r="C193" s="33"/>
      <c r="D193" s="317"/>
      <c r="E193" s="774" t="s">
        <v>61</v>
      </c>
      <c r="F193" s="775"/>
      <c r="G193" s="774" t="s">
        <v>62</v>
      </c>
      <c r="H193" s="775"/>
      <c r="I193" s="774" t="s">
        <v>63</v>
      </c>
      <c r="J193" s="775"/>
      <c r="K193" s="774" t="s">
        <v>64</v>
      </c>
      <c r="L193" s="775"/>
      <c r="M193" s="774" t="s">
        <v>65</v>
      </c>
      <c r="N193" s="775"/>
      <c r="O193" s="774" t="s">
        <v>66</v>
      </c>
      <c r="P193" s="775"/>
      <c r="Q193" s="774" t="s">
        <v>67</v>
      </c>
      <c r="R193" s="775"/>
      <c r="S193" s="774" t="s">
        <v>68</v>
      </c>
      <c r="T193" s="775"/>
      <c r="U193" s="774" t="s">
        <v>69</v>
      </c>
      <c r="V193" s="801"/>
      <c r="W193" s="799" t="s">
        <v>70</v>
      </c>
      <c r="X193" s="800"/>
      <c r="Y193" s="700"/>
      <c r="Z193" s="640"/>
      <c r="AA193" s="608"/>
      <c r="AB193" s="608"/>
      <c r="AC193" s="113"/>
      <c r="AD193" s="113"/>
      <c r="AE193" s="113"/>
      <c r="AF193" s="113"/>
      <c r="AG193" s="113"/>
      <c r="AH193" s="113"/>
      <c r="AI193" s="349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 s="367"/>
      <c r="BZ193" s="83"/>
      <c r="CA193" s="83"/>
      <c r="CB193" s="83"/>
      <c r="CC193" s="83"/>
      <c r="CD193" s="83"/>
      <c r="CE193" s="83"/>
      <c r="CF193" s="83"/>
      <c r="CG193" s="83"/>
      <c r="CH193" s="83"/>
      <c r="CI193" s="83"/>
      <c r="CJ193" s="83"/>
      <c r="CK193" s="83"/>
      <c r="CL193" s="83"/>
      <c r="CM193" s="83"/>
      <c r="CN193" s="83"/>
      <c r="CO193" s="83"/>
      <c r="CP193" s="83"/>
      <c r="CQ193" s="83"/>
      <c r="CR193" s="83"/>
      <c r="CS193" s="83"/>
      <c r="CT193" s="83"/>
      <c r="CU193" s="83"/>
      <c r="CV193" s="83"/>
      <c r="CW193" s="83"/>
      <c r="CX193" s="83"/>
      <c r="CY193" s="364"/>
      <c r="CZ193" s="83"/>
      <c r="DA193" s="83"/>
      <c r="DB193" s="83"/>
      <c r="DC193" s="83"/>
      <c r="DD193" s="83"/>
      <c r="DE193" s="83"/>
      <c r="DF193" s="83"/>
      <c r="DG193" s="83"/>
      <c r="DH193" s="83"/>
      <c r="DI193" s="83"/>
      <c r="DJ193" s="83"/>
      <c r="DK193" s="83"/>
      <c r="DL193" s="83"/>
      <c r="DM193" s="83"/>
      <c r="DN193" s="83"/>
      <c r="DO193" s="83"/>
      <c r="DP193" s="364"/>
      <c r="DQ193" s="83"/>
      <c r="DR193" s="83"/>
      <c r="DS193" s="83"/>
      <c r="DT193" s="83"/>
      <c r="DU193" s="83"/>
      <c r="DV193" s="83"/>
      <c r="DW193" s="83"/>
      <c r="DX193" s="83"/>
      <c r="DY193" s="83"/>
      <c r="DZ193" s="83"/>
      <c r="EA193" s="83"/>
      <c r="EB193" s="83"/>
      <c r="EC193" s="83"/>
      <c r="ED193" s="83"/>
      <c r="EE193" s="83"/>
      <c r="EF193" s="83"/>
      <c r="EG193" s="83"/>
      <c r="EH193" s="83"/>
      <c r="EI193" s="83"/>
      <c r="EJ193" s="83"/>
      <c r="EK193" s="83"/>
      <c r="EL193" s="83"/>
      <c r="EM193" s="83"/>
      <c r="EN193" s="83"/>
      <c r="EO193" s="364"/>
      <c r="EP193" s="83"/>
      <c r="EQ193" s="83"/>
      <c r="ER193" s="83"/>
      <c r="ES193" s="83"/>
      <c r="ET193" s="83"/>
      <c r="EU193" s="83"/>
      <c r="EV193" s="83"/>
      <c r="EW193" s="34"/>
      <c r="EX193" s="34"/>
      <c r="EY193" s="34"/>
      <c r="EZ193" s="34"/>
      <c r="FA193" s="321"/>
      <c r="FB193" s="240">
        <v>32</v>
      </c>
      <c r="FC193" s="252">
        <v>39</v>
      </c>
      <c r="FD193" s="252">
        <v>34</v>
      </c>
      <c r="FE193" s="127">
        <v>50</v>
      </c>
      <c r="FF193" s="252">
        <v>49</v>
      </c>
      <c r="FG193" s="252"/>
      <c r="FH193" s="127" t="s">
        <v>103</v>
      </c>
      <c r="FI193" s="127"/>
      <c r="FJ193" s="127"/>
      <c r="FK193" s="127"/>
      <c r="FL193" s="127">
        <v>10</v>
      </c>
      <c r="FM193" s="127" t="s">
        <v>99</v>
      </c>
      <c r="FN193" s="127"/>
      <c r="FO193" s="127"/>
      <c r="FQ193" s="252"/>
      <c r="FR193" s="252"/>
      <c r="FS193" s="50"/>
      <c r="FT193" s="334"/>
      <c r="FU193" s="9"/>
      <c r="FV193" s="48">
        <f t="shared" si="245"/>
        <v>0</v>
      </c>
      <c r="FW193" s="48">
        <f t="shared" si="245"/>
        <v>0</v>
      </c>
      <c r="FX193" s="48">
        <f t="shared" si="245"/>
        <v>0</v>
      </c>
      <c r="FY193" s="48">
        <f t="shared" si="245"/>
        <v>0</v>
      </c>
      <c r="FZ193" s="48">
        <f t="shared" si="245"/>
        <v>0</v>
      </c>
      <c r="GA193" s="48">
        <f t="shared" si="245"/>
        <v>0</v>
      </c>
      <c r="GB193" s="48">
        <f t="shared" si="245"/>
        <v>0</v>
      </c>
      <c r="GC193" s="48">
        <f t="shared" si="245"/>
        <v>0</v>
      </c>
      <c r="GD193" s="48">
        <f t="shared" si="245"/>
        <v>0</v>
      </c>
      <c r="GE193" s="48">
        <f t="shared" si="245"/>
        <v>1</v>
      </c>
      <c r="GF193" s="48">
        <f t="shared" si="244"/>
        <v>0</v>
      </c>
      <c r="GG193" s="48">
        <f t="shared" si="244"/>
        <v>0</v>
      </c>
      <c r="GH193" s="48">
        <f t="shared" si="244"/>
        <v>0</v>
      </c>
      <c r="GI193" s="48">
        <f t="shared" si="244"/>
        <v>0</v>
      </c>
      <c r="GJ193" s="48">
        <f t="shared" si="244"/>
        <v>0</v>
      </c>
      <c r="GK193" s="48">
        <f t="shared" si="244"/>
        <v>0</v>
      </c>
      <c r="GL193" s="48">
        <f t="shared" si="244"/>
        <v>0</v>
      </c>
      <c r="GM193" s="48">
        <f t="shared" si="244"/>
        <v>0</v>
      </c>
      <c r="GN193" s="48">
        <f t="shared" si="244"/>
        <v>0</v>
      </c>
      <c r="GO193" s="48">
        <f t="shared" si="244"/>
        <v>0</v>
      </c>
      <c r="GP193" s="48">
        <f t="shared" si="242"/>
        <v>0</v>
      </c>
      <c r="GQ193" s="48">
        <f t="shared" si="242"/>
        <v>0</v>
      </c>
      <c r="GR193" s="48">
        <f t="shared" si="242"/>
        <v>0</v>
      </c>
      <c r="GS193" s="48">
        <f t="shared" si="242"/>
        <v>0</v>
      </c>
      <c r="GT193" s="48">
        <f t="shared" si="242"/>
        <v>0</v>
      </c>
      <c r="GU193" s="48">
        <f t="shared" ref="GP193:GY218" si="250">COUNTIF($E193:$FS193,GU$4)</f>
        <v>0</v>
      </c>
      <c r="GV193" s="48">
        <f t="shared" si="250"/>
        <v>0</v>
      </c>
      <c r="GW193" s="48">
        <f t="shared" si="250"/>
        <v>0</v>
      </c>
      <c r="GX193" s="48">
        <f t="shared" si="250"/>
        <v>0</v>
      </c>
      <c r="GY193" s="48">
        <f t="shared" si="250"/>
        <v>0</v>
      </c>
      <c r="GZ193" s="48">
        <f t="shared" si="247"/>
        <v>0</v>
      </c>
      <c r="HA193" s="48">
        <f t="shared" si="247"/>
        <v>1</v>
      </c>
      <c r="HB193" s="48">
        <f t="shared" si="247"/>
        <v>0</v>
      </c>
      <c r="HC193" s="48">
        <f t="shared" si="247"/>
        <v>1</v>
      </c>
      <c r="HD193" s="48">
        <f t="shared" si="247"/>
        <v>0</v>
      </c>
      <c r="HE193" s="48">
        <f t="shared" si="247"/>
        <v>0</v>
      </c>
      <c r="HF193" s="48">
        <f t="shared" si="247"/>
        <v>0</v>
      </c>
      <c r="HG193" s="48">
        <f t="shared" si="247"/>
        <v>0</v>
      </c>
      <c r="HH193" s="48">
        <f t="shared" si="247"/>
        <v>1</v>
      </c>
      <c r="HI193" s="48">
        <f t="shared" si="247"/>
        <v>0</v>
      </c>
      <c r="HJ193" s="48">
        <f t="shared" si="246"/>
        <v>0</v>
      </c>
      <c r="HK193" s="48">
        <f t="shared" si="246"/>
        <v>0</v>
      </c>
      <c r="HL193" s="48">
        <f t="shared" si="246"/>
        <v>0</v>
      </c>
      <c r="HM193" s="48">
        <f t="shared" si="246"/>
        <v>0</v>
      </c>
      <c r="HN193" s="48">
        <f t="shared" si="246"/>
        <v>0</v>
      </c>
      <c r="HO193" s="48">
        <f t="shared" si="246"/>
        <v>0</v>
      </c>
      <c r="HP193" s="48">
        <f t="shared" si="246"/>
        <v>0</v>
      </c>
      <c r="HQ193" s="48">
        <f t="shared" si="246"/>
        <v>0</v>
      </c>
      <c r="HR193" s="48">
        <f t="shared" si="246"/>
        <v>1</v>
      </c>
      <c r="HS193" s="48">
        <f t="shared" si="246"/>
        <v>1</v>
      </c>
      <c r="HT193" s="48">
        <f t="shared" si="248"/>
        <v>0</v>
      </c>
      <c r="HU193" s="48">
        <f t="shared" si="248"/>
        <v>0</v>
      </c>
      <c r="HV193" s="48">
        <f t="shared" si="248"/>
        <v>0</v>
      </c>
      <c r="HW193" s="48">
        <f t="shared" si="248"/>
        <v>0</v>
      </c>
      <c r="HX193" s="48">
        <f t="shared" si="248"/>
        <v>0</v>
      </c>
      <c r="HY193" s="48">
        <f t="shared" si="248"/>
        <v>0</v>
      </c>
      <c r="HZ193" s="48">
        <f t="shared" si="248"/>
        <v>0</v>
      </c>
      <c r="IA193" s="48">
        <f t="shared" si="248"/>
        <v>0</v>
      </c>
      <c r="IB193" s="48">
        <f t="shared" si="248"/>
        <v>0</v>
      </c>
      <c r="IC193" s="48">
        <f t="shared" si="248"/>
        <v>0</v>
      </c>
      <c r="ID193" s="48">
        <f t="shared" si="249"/>
        <v>0</v>
      </c>
      <c r="IE193" s="48">
        <f t="shared" si="249"/>
        <v>0</v>
      </c>
      <c r="IF193" s="48">
        <f t="shared" si="249"/>
        <v>0</v>
      </c>
      <c r="IG193" s="48">
        <f t="shared" si="249"/>
        <v>0</v>
      </c>
      <c r="IH193" s="48">
        <f t="shared" si="249"/>
        <v>0</v>
      </c>
      <c r="II193" s="48">
        <f t="shared" si="249"/>
        <v>0</v>
      </c>
      <c r="IJ193" s="48">
        <f t="shared" si="249"/>
        <v>0</v>
      </c>
      <c r="IK193" s="48">
        <f t="shared" si="249"/>
        <v>0</v>
      </c>
      <c r="IL193" s="48">
        <f t="shared" si="249"/>
        <v>0</v>
      </c>
      <c r="IM193" s="48">
        <f t="shared" si="249"/>
        <v>0</v>
      </c>
      <c r="IN193" s="48">
        <f t="shared" si="243"/>
        <v>0</v>
      </c>
      <c r="IO193" s="48">
        <f t="shared" si="243"/>
        <v>0</v>
      </c>
      <c r="IP193" s="48">
        <f t="shared" si="243"/>
        <v>0</v>
      </c>
      <c r="IQ193" s="48">
        <f t="shared" si="243"/>
        <v>0</v>
      </c>
      <c r="IR193" s="48">
        <f t="shared" si="243"/>
        <v>0</v>
      </c>
      <c r="IS193" s="48">
        <f t="shared" si="243"/>
        <v>0</v>
      </c>
      <c r="IT193" s="48">
        <f t="shared" si="243"/>
        <v>0</v>
      </c>
      <c r="IU193" s="48">
        <f t="shared" si="243"/>
        <v>0</v>
      </c>
      <c r="IV193" s="48">
        <f t="shared" si="243"/>
        <v>0</v>
      </c>
      <c r="IW193" s="48">
        <f t="shared" ref="IN193:IY214" si="251">COUNTIF($E193:$FS193,IW$4)</f>
        <v>0</v>
      </c>
      <c r="IX193" s="48">
        <f t="shared" si="251"/>
        <v>0</v>
      </c>
      <c r="IY193" s="48">
        <f t="shared" si="251"/>
        <v>0</v>
      </c>
    </row>
    <row r="194" spans="1:377" s="12" customFormat="1" ht="31.95" customHeight="1" x14ac:dyDescent="0.55000000000000004">
      <c r="A194" s="32" t="s">
        <v>51</v>
      </c>
      <c r="B194" s="33">
        <v>46224</v>
      </c>
      <c r="C194" s="33" t="s">
        <v>49</v>
      </c>
      <c r="D194" s="317"/>
      <c r="E194" s="690">
        <v>3</v>
      </c>
      <c r="F194" s="691">
        <v>4</v>
      </c>
      <c r="G194" s="690">
        <v>13</v>
      </c>
      <c r="H194" s="691">
        <v>14</v>
      </c>
      <c r="I194" s="690">
        <v>23</v>
      </c>
      <c r="J194" s="691">
        <v>24</v>
      </c>
      <c r="K194" s="690">
        <v>35</v>
      </c>
      <c r="L194" s="691">
        <v>36</v>
      </c>
      <c r="M194" s="690">
        <v>43</v>
      </c>
      <c r="N194" s="691">
        <v>44</v>
      </c>
      <c r="O194" s="690">
        <v>53</v>
      </c>
      <c r="P194" s="691">
        <v>54</v>
      </c>
      <c r="Q194" s="690">
        <v>63</v>
      </c>
      <c r="R194" s="691">
        <v>64</v>
      </c>
      <c r="S194" s="690">
        <v>73</v>
      </c>
      <c r="T194" s="691">
        <v>74</v>
      </c>
      <c r="U194" s="690">
        <v>79</v>
      </c>
      <c r="V194" s="697">
        <v>80</v>
      </c>
      <c r="W194" s="687">
        <v>9</v>
      </c>
      <c r="X194" s="688">
        <v>10</v>
      </c>
      <c r="Y194" s="689">
        <v>81</v>
      </c>
      <c r="Z194" s="640"/>
      <c r="AA194" s="608">
        <v>33</v>
      </c>
      <c r="AB194" s="608">
        <v>40</v>
      </c>
      <c r="AC194" s="113"/>
      <c r="AD194" s="113"/>
      <c r="AE194" s="113"/>
      <c r="AF194" s="113"/>
      <c r="AG194" s="113"/>
      <c r="AH194" s="113"/>
      <c r="AI194" s="349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 s="367"/>
      <c r="BZ194" s="83"/>
      <c r="CA194" s="83"/>
      <c r="CB194" s="83"/>
      <c r="CC194" s="83"/>
      <c r="CD194" s="83"/>
      <c r="CE194" s="83"/>
      <c r="CF194" s="83"/>
      <c r="CG194" s="83"/>
      <c r="CH194" s="83"/>
      <c r="CI194" s="83"/>
      <c r="CJ194" s="83"/>
      <c r="CK194" s="83"/>
      <c r="CL194" s="83"/>
      <c r="CM194" s="83"/>
      <c r="CN194" s="83"/>
      <c r="CO194" s="83"/>
      <c r="CP194" s="83"/>
      <c r="CQ194" s="83"/>
      <c r="CR194" s="83"/>
      <c r="CS194" s="83"/>
      <c r="CT194" s="83"/>
      <c r="CU194" s="83"/>
      <c r="CV194" s="83"/>
      <c r="CW194" s="83"/>
      <c r="CX194" s="83"/>
      <c r="CY194" s="364"/>
      <c r="CZ194" s="83"/>
      <c r="DA194" s="83"/>
      <c r="DB194" s="83"/>
      <c r="DC194" s="83"/>
      <c r="DD194" s="83"/>
      <c r="DE194" s="83"/>
      <c r="DF194" s="83"/>
      <c r="DG194" s="83"/>
      <c r="DH194" s="83"/>
      <c r="DI194" s="83"/>
      <c r="DJ194" s="83"/>
      <c r="DK194" s="83"/>
      <c r="DL194" s="83"/>
      <c r="DM194" s="83"/>
      <c r="DN194" s="83"/>
      <c r="DO194" s="83"/>
      <c r="DP194" s="364"/>
      <c r="DQ194" s="83"/>
      <c r="DR194" s="83"/>
      <c r="DS194" s="83"/>
      <c r="DT194" s="83"/>
      <c r="DU194" s="83"/>
      <c r="DV194" s="83"/>
      <c r="DW194" s="83"/>
      <c r="DX194" s="83"/>
      <c r="DY194" s="83"/>
      <c r="DZ194" s="83"/>
      <c r="EA194" s="83"/>
      <c r="EB194" s="83"/>
      <c r="EC194" s="83"/>
      <c r="ED194" s="83"/>
      <c r="EE194" s="83"/>
      <c r="EF194" s="83"/>
      <c r="EG194" s="83"/>
      <c r="EH194" s="83"/>
      <c r="EI194" s="83"/>
      <c r="EJ194" s="83"/>
      <c r="EK194" s="83"/>
      <c r="EL194" s="83"/>
      <c r="EM194" s="83"/>
      <c r="EN194" s="83"/>
      <c r="EO194" s="364"/>
      <c r="EP194" s="83"/>
      <c r="EQ194" s="83"/>
      <c r="ER194" s="83"/>
      <c r="ES194" s="83"/>
      <c r="ET194" s="83"/>
      <c r="EU194" s="83"/>
      <c r="EV194" s="83"/>
      <c r="EW194" s="34"/>
      <c r="EX194" s="34"/>
      <c r="EY194" s="34"/>
      <c r="EZ194" s="34"/>
      <c r="FA194" s="321"/>
      <c r="FB194" s="240">
        <v>32</v>
      </c>
      <c r="FC194" s="252">
        <v>39</v>
      </c>
      <c r="FD194" s="252">
        <v>34</v>
      </c>
      <c r="FE194" s="127">
        <v>50</v>
      </c>
      <c r="FF194" s="252">
        <v>49</v>
      </c>
      <c r="FG194" s="252"/>
      <c r="FH194" s="127" t="s">
        <v>103</v>
      </c>
      <c r="FI194" s="127"/>
      <c r="FJ194" s="127"/>
      <c r="FK194" s="127"/>
      <c r="FL194" s="127"/>
      <c r="FM194" s="127"/>
      <c r="FN194" s="127"/>
      <c r="FO194" s="127"/>
      <c r="FQ194" s="252"/>
      <c r="FR194" s="252"/>
      <c r="FS194" s="50"/>
      <c r="FT194" s="334"/>
      <c r="FU194" s="9"/>
      <c r="FV194" s="48">
        <f t="shared" si="245"/>
        <v>0</v>
      </c>
      <c r="FW194" s="48">
        <f t="shared" si="245"/>
        <v>0</v>
      </c>
      <c r="FX194" s="48">
        <f t="shared" si="245"/>
        <v>1</v>
      </c>
      <c r="FY194" s="48">
        <f t="shared" si="245"/>
        <v>1</v>
      </c>
      <c r="FZ194" s="48">
        <f t="shared" si="245"/>
        <v>0</v>
      </c>
      <c r="GA194" s="48">
        <f t="shared" si="245"/>
        <v>0</v>
      </c>
      <c r="GB194" s="48">
        <f t="shared" si="245"/>
        <v>0</v>
      </c>
      <c r="GC194" s="48">
        <f t="shared" si="245"/>
        <v>0</v>
      </c>
      <c r="GD194" s="48">
        <f t="shared" si="245"/>
        <v>1</v>
      </c>
      <c r="GE194" s="48">
        <f t="shared" si="245"/>
        <v>1</v>
      </c>
      <c r="GF194" s="48">
        <f t="shared" si="244"/>
        <v>0</v>
      </c>
      <c r="GG194" s="48">
        <f t="shared" si="244"/>
        <v>0</v>
      </c>
      <c r="GH194" s="48">
        <f t="shared" si="244"/>
        <v>1</v>
      </c>
      <c r="GI194" s="48">
        <f t="shared" si="244"/>
        <v>1</v>
      </c>
      <c r="GJ194" s="48">
        <f t="shared" si="244"/>
        <v>0</v>
      </c>
      <c r="GK194" s="48">
        <f t="shared" si="244"/>
        <v>0</v>
      </c>
      <c r="GL194" s="48">
        <f t="shared" si="244"/>
        <v>0</v>
      </c>
      <c r="GM194" s="48">
        <f t="shared" si="244"/>
        <v>0</v>
      </c>
      <c r="GN194" s="48">
        <f t="shared" si="244"/>
        <v>0</v>
      </c>
      <c r="GO194" s="48">
        <f t="shared" si="244"/>
        <v>0</v>
      </c>
      <c r="GP194" s="48">
        <f t="shared" si="250"/>
        <v>0</v>
      </c>
      <c r="GQ194" s="48">
        <f t="shared" si="250"/>
        <v>0</v>
      </c>
      <c r="GR194" s="48">
        <f t="shared" si="250"/>
        <v>1</v>
      </c>
      <c r="GS194" s="48">
        <f t="shared" si="250"/>
        <v>1</v>
      </c>
      <c r="GT194" s="48">
        <f t="shared" si="250"/>
        <v>0</v>
      </c>
      <c r="GU194" s="48">
        <f t="shared" si="250"/>
        <v>0</v>
      </c>
      <c r="GV194" s="48">
        <f t="shared" si="250"/>
        <v>0</v>
      </c>
      <c r="GW194" s="48">
        <f t="shared" si="250"/>
        <v>0</v>
      </c>
      <c r="GX194" s="48">
        <f t="shared" si="250"/>
        <v>0</v>
      </c>
      <c r="GY194" s="48">
        <f t="shared" si="250"/>
        <v>0</v>
      </c>
      <c r="GZ194" s="48">
        <f t="shared" si="247"/>
        <v>0</v>
      </c>
      <c r="HA194" s="48">
        <f t="shared" si="247"/>
        <v>1</v>
      </c>
      <c r="HB194" s="48">
        <f t="shared" si="247"/>
        <v>1</v>
      </c>
      <c r="HC194" s="48">
        <f t="shared" si="247"/>
        <v>1</v>
      </c>
      <c r="HD194" s="48">
        <f t="shared" si="247"/>
        <v>1</v>
      </c>
      <c r="HE194" s="48">
        <f t="shared" si="247"/>
        <v>1</v>
      </c>
      <c r="HF194" s="48">
        <f t="shared" si="247"/>
        <v>0</v>
      </c>
      <c r="HG194" s="48">
        <f t="shared" si="247"/>
        <v>0</v>
      </c>
      <c r="HH194" s="48">
        <f t="shared" si="247"/>
        <v>1</v>
      </c>
      <c r="HI194" s="48">
        <f t="shared" si="247"/>
        <v>1</v>
      </c>
      <c r="HJ194" s="48">
        <f t="shared" si="246"/>
        <v>0</v>
      </c>
      <c r="HK194" s="48">
        <f t="shared" si="246"/>
        <v>0</v>
      </c>
      <c r="HL194" s="48">
        <f t="shared" si="246"/>
        <v>1</v>
      </c>
      <c r="HM194" s="48">
        <f t="shared" si="246"/>
        <v>1</v>
      </c>
      <c r="HN194" s="48">
        <f t="shared" si="246"/>
        <v>0</v>
      </c>
      <c r="HO194" s="48">
        <f t="shared" si="246"/>
        <v>0</v>
      </c>
      <c r="HP194" s="48">
        <f t="shared" si="246"/>
        <v>0</v>
      </c>
      <c r="HQ194" s="48">
        <f t="shared" si="246"/>
        <v>0</v>
      </c>
      <c r="HR194" s="48">
        <f t="shared" si="246"/>
        <v>1</v>
      </c>
      <c r="HS194" s="48">
        <f t="shared" si="246"/>
        <v>1</v>
      </c>
      <c r="HT194" s="48">
        <f t="shared" si="248"/>
        <v>0</v>
      </c>
      <c r="HU194" s="48">
        <f t="shared" si="248"/>
        <v>0</v>
      </c>
      <c r="HV194" s="48">
        <f t="shared" si="248"/>
        <v>1</v>
      </c>
      <c r="HW194" s="48">
        <f t="shared" si="248"/>
        <v>1</v>
      </c>
      <c r="HX194" s="48">
        <f t="shared" si="248"/>
        <v>0</v>
      </c>
      <c r="HY194" s="48">
        <f t="shared" si="248"/>
        <v>0</v>
      </c>
      <c r="HZ194" s="48">
        <f t="shared" si="248"/>
        <v>0</v>
      </c>
      <c r="IA194" s="48">
        <f t="shared" si="248"/>
        <v>0</v>
      </c>
      <c r="IB194" s="48">
        <f t="shared" si="248"/>
        <v>0</v>
      </c>
      <c r="IC194" s="48">
        <f t="shared" si="248"/>
        <v>0</v>
      </c>
      <c r="ID194" s="48">
        <f t="shared" si="249"/>
        <v>0</v>
      </c>
      <c r="IE194" s="48">
        <f t="shared" si="249"/>
        <v>0</v>
      </c>
      <c r="IF194" s="48">
        <f t="shared" si="249"/>
        <v>1</v>
      </c>
      <c r="IG194" s="48">
        <f t="shared" si="249"/>
        <v>1</v>
      </c>
      <c r="IH194" s="48">
        <f t="shared" si="249"/>
        <v>0</v>
      </c>
      <c r="II194" s="48">
        <f t="shared" si="249"/>
        <v>0</v>
      </c>
      <c r="IJ194" s="48">
        <f t="shared" si="249"/>
        <v>0</v>
      </c>
      <c r="IK194" s="48">
        <f t="shared" si="249"/>
        <v>0</v>
      </c>
      <c r="IL194" s="48">
        <f t="shared" si="249"/>
        <v>0</v>
      </c>
      <c r="IM194" s="48">
        <f t="shared" si="249"/>
        <v>0</v>
      </c>
      <c r="IN194" s="48">
        <f t="shared" si="251"/>
        <v>0</v>
      </c>
      <c r="IO194" s="48">
        <f t="shared" si="251"/>
        <v>0</v>
      </c>
      <c r="IP194" s="48">
        <f t="shared" si="251"/>
        <v>1</v>
      </c>
      <c r="IQ194" s="48">
        <f t="shared" si="251"/>
        <v>1</v>
      </c>
      <c r="IR194" s="48">
        <f t="shared" si="251"/>
        <v>0</v>
      </c>
      <c r="IS194" s="48">
        <f t="shared" si="251"/>
        <v>0</v>
      </c>
      <c r="IT194" s="48">
        <f t="shared" si="251"/>
        <v>0</v>
      </c>
      <c r="IU194" s="48">
        <f t="shared" si="251"/>
        <v>0</v>
      </c>
      <c r="IV194" s="48">
        <f t="shared" si="251"/>
        <v>1</v>
      </c>
      <c r="IW194" s="48">
        <f t="shared" si="251"/>
        <v>1</v>
      </c>
      <c r="IX194" s="48">
        <f t="shared" si="251"/>
        <v>1</v>
      </c>
      <c r="IY194" s="48">
        <f t="shared" si="251"/>
        <v>0</v>
      </c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  <c r="MJ194" s="11"/>
      <c r="MK194" s="11"/>
      <c r="ML194" s="11"/>
      <c r="MM194" s="11"/>
      <c r="MN194" s="11"/>
      <c r="MO194" s="11"/>
      <c r="MP194" s="11"/>
      <c r="MQ194" s="11"/>
      <c r="MR194" s="11"/>
      <c r="MS194" s="11"/>
      <c r="MT194" s="11"/>
      <c r="MU194" s="11"/>
      <c r="MV194" s="11"/>
      <c r="MW194" s="11"/>
      <c r="MX194" s="11"/>
      <c r="MY194" s="11"/>
      <c r="MZ194" s="11"/>
      <c r="NA194" s="11"/>
      <c r="NB194" s="11"/>
      <c r="NC194" s="11"/>
      <c r="ND194" s="11"/>
      <c r="NE194" s="11"/>
      <c r="NF194" s="11"/>
      <c r="NG194" s="11"/>
      <c r="NH194" s="11"/>
      <c r="NI194" s="11"/>
      <c r="NJ194" s="11"/>
      <c r="NK194" s="11"/>
      <c r="NL194" s="11"/>
      <c r="NM194" s="11"/>
    </row>
    <row r="195" spans="1:377" s="11" customFormat="1" ht="31.95" customHeight="1" thickBot="1" x14ac:dyDescent="0.6">
      <c r="A195" s="32"/>
      <c r="B195" s="33"/>
      <c r="C195" s="33"/>
      <c r="D195" s="317"/>
      <c r="E195" s="774" t="s">
        <v>71</v>
      </c>
      <c r="F195" s="775"/>
      <c r="G195" s="774" t="s">
        <v>72</v>
      </c>
      <c r="H195" s="775"/>
      <c r="I195" s="774" t="s">
        <v>73</v>
      </c>
      <c r="J195" s="775"/>
      <c r="K195" s="774" t="s">
        <v>74</v>
      </c>
      <c r="L195" s="775"/>
      <c r="M195" s="774" t="s">
        <v>75</v>
      </c>
      <c r="N195" s="775"/>
      <c r="O195" s="774" t="s">
        <v>76</v>
      </c>
      <c r="P195" s="775"/>
      <c r="Q195" s="774" t="s">
        <v>77</v>
      </c>
      <c r="R195" s="775"/>
      <c r="S195" s="774" t="s">
        <v>78</v>
      </c>
      <c r="T195" s="775"/>
      <c r="U195" s="774" t="s">
        <v>79</v>
      </c>
      <c r="V195" s="801"/>
      <c r="W195" s="830" t="s">
        <v>80</v>
      </c>
      <c r="X195" s="831"/>
      <c r="Y195" s="832"/>
      <c r="Z195" s="640"/>
      <c r="AA195" s="608"/>
      <c r="AB195" s="608"/>
      <c r="AC195" s="113"/>
      <c r="AD195" s="113"/>
      <c r="AE195" s="113"/>
      <c r="AF195" s="113"/>
      <c r="AG195" s="113"/>
      <c r="AH195" s="113"/>
      <c r="AI195" s="349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 s="367"/>
      <c r="BZ195" s="83"/>
      <c r="CA195" s="83"/>
      <c r="CB195" s="83"/>
      <c r="CC195" s="83"/>
      <c r="CD195" s="83"/>
      <c r="CE195" s="83"/>
      <c r="CF195" s="83"/>
      <c r="CG195" s="83"/>
      <c r="CH195" s="83"/>
      <c r="CI195" s="83"/>
      <c r="CJ195" s="83"/>
      <c r="CK195" s="83"/>
      <c r="CL195" s="83"/>
      <c r="CM195" s="83"/>
      <c r="CN195" s="83"/>
      <c r="CO195" s="83"/>
      <c r="CP195" s="83"/>
      <c r="CQ195" s="83"/>
      <c r="CR195" s="83"/>
      <c r="CS195" s="83"/>
      <c r="CT195" s="83"/>
      <c r="CU195" s="83"/>
      <c r="CV195" s="83"/>
      <c r="CW195" s="83"/>
      <c r="CX195" s="83"/>
      <c r="CY195" s="364"/>
      <c r="CZ195" s="83"/>
      <c r="DA195" s="83"/>
      <c r="DB195" s="83"/>
      <c r="DC195" s="83"/>
      <c r="DD195" s="83"/>
      <c r="DE195" s="83"/>
      <c r="DF195" s="83"/>
      <c r="DG195" s="83"/>
      <c r="DH195" s="83"/>
      <c r="DI195" s="83"/>
      <c r="DJ195" s="83"/>
      <c r="DK195" s="83"/>
      <c r="DL195" s="83"/>
      <c r="DM195" s="83"/>
      <c r="DN195" s="83"/>
      <c r="DO195" s="83"/>
      <c r="DP195" s="364"/>
      <c r="DQ195" s="83"/>
      <c r="DR195" s="83"/>
      <c r="DS195" s="83"/>
      <c r="DT195" s="83"/>
      <c r="DU195" s="83"/>
      <c r="DV195" s="83"/>
      <c r="DW195" s="83"/>
      <c r="DX195" s="83"/>
      <c r="DY195" s="83"/>
      <c r="DZ195" s="83"/>
      <c r="EA195" s="83"/>
      <c r="EB195" s="83"/>
      <c r="EC195" s="83"/>
      <c r="ED195" s="83"/>
      <c r="EE195" s="83"/>
      <c r="EF195" s="83"/>
      <c r="EG195" s="83"/>
      <c r="EH195" s="83"/>
      <c r="EI195" s="83"/>
      <c r="EJ195" s="83"/>
      <c r="EK195" s="83"/>
      <c r="EL195" s="83"/>
      <c r="EM195" s="83"/>
      <c r="EN195" s="83"/>
      <c r="EO195" s="364"/>
      <c r="EP195" s="83"/>
      <c r="EQ195" s="83"/>
      <c r="ER195" s="83"/>
      <c r="ES195" s="83"/>
      <c r="ET195" s="83"/>
      <c r="EU195" s="83"/>
      <c r="EV195" s="83"/>
      <c r="EW195" s="34"/>
      <c r="EX195" s="34"/>
      <c r="EY195" s="34"/>
      <c r="EZ195" s="34"/>
      <c r="FA195" s="321"/>
      <c r="FB195" s="240">
        <v>32</v>
      </c>
      <c r="FC195" s="252">
        <v>39</v>
      </c>
      <c r="FD195" s="252">
        <v>34</v>
      </c>
      <c r="FE195" s="127">
        <v>50</v>
      </c>
      <c r="FF195" s="252">
        <v>49</v>
      </c>
      <c r="FG195" s="252"/>
      <c r="FH195" s="127" t="s">
        <v>103</v>
      </c>
      <c r="FI195" s="127"/>
      <c r="FJ195" s="127"/>
      <c r="FK195" s="127"/>
      <c r="FL195" s="127"/>
      <c r="FN195" s="127"/>
      <c r="FO195" s="127"/>
      <c r="FQ195" s="252"/>
      <c r="FR195" s="252"/>
      <c r="FS195" s="50"/>
      <c r="FT195" s="334"/>
      <c r="FU195" s="9"/>
      <c r="FV195" s="48">
        <f t="shared" si="245"/>
        <v>0</v>
      </c>
      <c r="FW195" s="48">
        <f t="shared" si="245"/>
        <v>0</v>
      </c>
      <c r="FX195" s="48">
        <f t="shared" si="245"/>
        <v>0</v>
      </c>
      <c r="FY195" s="48">
        <f t="shared" si="245"/>
        <v>0</v>
      </c>
      <c r="FZ195" s="48">
        <f t="shared" si="245"/>
        <v>0</v>
      </c>
      <c r="GA195" s="48">
        <f t="shared" si="245"/>
        <v>0</v>
      </c>
      <c r="GB195" s="48">
        <f t="shared" si="245"/>
        <v>0</v>
      </c>
      <c r="GC195" s="48">
        <f t="shared" si="245"/>
        <v>0</v>
      </c>
      <c r="GD195" s="48">
        <f t="shared" si="245"/>
        <v>0</v>
      </c>
      <c r="GE195" s="48">
        <f t="shared" si="245"/>
        <v>0</v>
      </c>
      <c r="GF195" s="48">
        <f t="shared" si="244"/>
        <v>0</v>
      </c>
      <c r="GG195" s="48">
        <f t="shared" si="244"/>
        <v>0</v>
      </c>
      <c r="GH195" s="48">
        <f t="shared" si="244"/>
        <v>0</v>
      </c>
      <c r="GI195" s="48">
        <f t="shared" si="244"/>
        <v>0</v>
      </c>
      <c r="GJ195" s="48">
        <f t="shared" si="244"/>
        <v>0</v>
      </c>
      <c r="GK195" s="48">
        <f t="shared" si="244"/>
        <v>0</v>
      </c>
      <c r="GL195" s="48">
        <f t="shared" si="244"/>
        <v>0</v>
      </c>
      <c r="GM195" s="48">
        <f t="shared" si="244"/>
        <v>0</v>
      </c>
      <c r="GN195" s="48">
        <f t="shared" si="244"/>
        <v>0</v>
      </c>
      <c r="GO195" s="48">
        <f t="shared" si="244"/>
        <v>0</v>
      </c>
      <c r="GP195" s="48">
        <f t="shared" si="250"/>
        <v>0</v>
      </c>
      <c r="GQ195" s="48">
        <f t="shared" si="250"/>
        <v>0</v>
      </c>
      <c r="GR195" s="48">
        <f t="shared" si="250"/>
        <v>0</v>
      </c>
      <c r="GS195" s="48">
        <f t="shared" si="250"/>
        <v>0</v>
      </c>
      <c r="GT195" s="48">
        <f t="shared" si="250"/>
        <v>0</v>
      </c>
      <c r="GU195" s="48">
        <f t="shared" si="250"/>
        <v>0</v>
      </c>
      <c r="GV195" s="48">
        <f t="shared" si="250"/>
        <v>0</v>
      </c>
      <c r="GW195" s="48">
        <f t="shared" si="250"/>
        <v>0</v>
      </c>
      <c r="GX195" s="48">
        <f t="shared" si="250"/>
        <v>0</v>
      </c>
      <c r="GY195" s="48">
        <f t="shared" si="250"/>
        <v>0</v>
      </c>
      <c r="GZ195" s="48">
        <f t="shared" si="247"/>
        <v>0</v>
      </c>
      <c r="HA195" s="48">
        <f t="shared" si="247"/>
        <v>1</v>
      </c>
      <c r="HB195" s="48">
        <f t="shared" si="247"/>
        <v>0</v>
      </c>
      <c r="HC195" s="48">
        <f t="shared" si="247"/>
        <v>1</v>
      </c>
      <c r="HD195" s="48">
        <f t="shared" si="247"/>
        <v>0</v>
      </c>
      <c r="HE195" s="48">
        <f t="shared" si="247"/>
        <v>0</v>
      </c>
      <c r="HF195" s="48">
        <f t="shared" si="247"/>
        <v>0</v>
      </c>
      <c r="HG195" s="48">
        <f t="shared" si="247"/>
        <v>0</v>
      </c>
      <c r="HH195" s="48">
        <f t="shared" si="247"/>
        <v>1</v>
      </c>
      <c r="HI195" s="48">
        <f t="shared" si="247"/>
        <v>0</v>
      </c>
      <c r="HJ195" s="48">
        <f t="shared" si="246"/>
        <v>0</v>
      </c>
      <c r="HK195" s="48">
        <f t="shared" si="246"/>
        <v>0</v>
      </c>
      <c r="HL195" s="48">
        <f t="shared" si="246"/>
        <v>0</v>
      </c>
      <c r="HM195" s="48">
        <f t="shared" si="246"/>
        <v>0</v>
      </c>
      <c r="HN195" s="48">
        <f t="shared" si="246"/>
        <v>0</v>
      </c>
      <c r="HO195" s="48">
        <f t="shared" si="246"/>
        <v>0</v>
      </c>
      <c r="HP195" s="48">
        <f t="shared" si="246"/>
        <v>0</v>
      </c>
      <c r="HQ195" s="48">
        <f t="shared" si="246"/>
        <v>0</v>
      </c>
      <c r="HR195" s="48">
        <f t="shared" si="246"/>
        <v>1</v>
      </c>
      <c r="HS195" s="48">
        <f t="shared" si="246"/>
        <v>1</v>
      </c>
      <c r="HT195" s="48">
        <f t="shared" si="248"/>
        <v>0</v>
      </c>
      <c r="HU195" s="48">
        <f t="shared" si="248"/>
        <v>0</v>
      </c>
      <c r="HV195" s="48">
        <f t="shared" si="248"/>
        <v>0</v>
      </c>
      <c r="HW195" s="48">
        <f t="shared" si="248"/>
        <v>0</v>
      </c>
      <c r="HX195" s="48">
        <f t="shared" si="248"/>
        <v>0</v>
      </c>
      <c r="HY195" s="48">
        <f t="shared" si="248"/>
        <v>0</v>
      </c>
      <c r="HZ195" s="48">
        <f t="shared" si="248"/>
        <v>0</v>
      </c>
      <c r="IA195" s="48">
        <f t="shared" si="248"/>
        <v>0</v>
      </c>
      <c r="IB195" s="48">
        <f t="shared" si="248"/>
        <v>0</v>
      </c>
      <c r="IC195" s="48">
        <f t="shared" si="248"/>
        <v>0</v>
      </c>
      <c r="ID195" s="48">
        <f t="shared" si="249"/>
        <v>0</v>
      </c>
      <c r="IE195" s="48">
        <f t="shared" si="249"/>
        <v>0</v>
      </c>
      <c r="IF195" s="48">
        <f t="shared" si="249"/>
        <v>0</v>
      </c>
      <c r="IG195" s="48">
        <f t="shared" si="249"/>
        <v>0</v>
      </c>
      <c r="IH195" s="48">
        <f t="shared" si="249"/>
        <v>0</v>
      </c>
      <c r="II195" s="48">
        <f t="shared" si="249"/>
        <v>0</v>
      </c>
      <c r="IJ195" s="48">
        <f t="shared" si="249"/>
        <v>0</v>
      </c>
      <c r="IK195" s="48">
        <f t="shared" si="249"/>
        <v>0</v>
      </c>
      <c r="IL195" s="48">
        <f t="shared" si="249"/>
        <v>0</v>
      </c>
      <c r="IM195" s="48">
        <f t="shared" si="249"/>
        <v>0</v>
      </c>
      <c r="IN195" s="48">
        <f t="shared" si="251"/>
        <v>0</v>
      </c>
      <c r="IO195" s="48">
        <f t="shared" si="251"/>
        <v>0</v>
      </c>
      <c r="IP195" s="48">
        <f t="shared" si="251"/>
        <v>0</v>
      </c>
      <c r="IQ195" s="48">
        <f t="shared" si="251"/>
        <v>0</v>
      </c>
      <c r="IR195" s="48">
        <f t="shared" si="251"/>
        <v>0</v>
      </c>
      <c r="IS195" s="48">
        <f t="shared" si="251"/>
        <v>0</v>
      </c>
      <c r="IT195" s="48">
        <f t="shared" si="251"/>
        <v>0</v>
      </c>
      <c r="IU195" s="48">
        <f t="shared" si="251"/>
        <v>0</v>
      </c>
      <c r="IV195" s="48">
        <f t="shared" si="251"/>
        <v>0</v>
      </c>
      <c r="IW195" s="48">
        <f t="shared" si="251"/>
        <v>0</v>
      </c>
      <c r="IX195" s="48">
        <f t="shared" si="251"/>
        <v>0</v>
      </c>
      <c r="IY195" s="48">
        <f t="shared" si="251"/>
        <v>0</v>
      </c>
    </row>
    <row r="196" spans="1:377" s="12" customFormat="1" ht="29.25" customHeight="1" x14ac:dyDescent="0.55000000000000004">
      <c r="A196" s="32" t="s">
        <v>52</v>
      </c>
      <c r="B196" s="33">
        <v>46225</v>
      </c>
      <c r="C196" s="33" t="s">
        <v>49</v>
      </c>
      <c r="D196" s="317"/>
      <c r="E196" s="690">
        <v>47</v>
      </c>
      <c r="F196" s="691">
        <v>48</v>
      </c>
      <c r="G196" s="690">
        <v>5</v>
      </c>
      <c r="H196" s="691">
        <v>6</v>
      </c>
      <c r="I196" s="690">
        <v>15</v>
      </c>
      <c r="J196" s="691">
        <v>16</v>
      </c>
      <c r="K196" s="690">
        <v>25</v>
      </c>
      <c r="L196" s="691">
        <v>26</v>
      </c>
      <c r="M196" s="690">
        <v>45</v>
      </c>
      <c r="N196" s="691">
        <v>46</v>
      </c>
      <c r="O196" s="690">
        <v>55</v>
      </c>
      <c r="P196" s="691">
        <v>56</v>
      </c>
      <c r="Q196" s="690">
        <v>65</v>
      </c>
      <c r="R196" s="691">
        <v>66</v>
      </c>
      <c r="S196" s="690">
        <v>75</v>
      </c>
      <c r="T196" s="691">
        <v>76</v>
      </c>
      <c r="U196" s="690">
        <v>69</v>
      </c>
      <c r="V196" s="691">
        <v>70</v>
      </c>
      <c r="W196" s="701">
        <v>29</v>
      </c>
      <c r="X196" s="702">
        <v>30</v>
      </c>
      <c r="Y196" s="693"/>
      <c r="Z196" s="640"/>
      <c r="AA196" s="608">
        <v>35</v>
      </c>
      <c r="AB196" s="608">
        <v>41</v>
      </c>
      <c r="AC196" s="113"/>
      <c r="AD196" s="113"/>
      <c r="AE196" s="113"/>
      <c r="AF196" s="113"/>
      <c r="AG196" s="113"/>
      <c r="AH196" s="113"/>
      <c r="AI196" s="349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 s="367"/>
      <c r="BZ196" s="83"/>
      <c r="CA196" s="83"/>
      <c r="CB196" s="83"/>
      <c r="CC196" s="83"/>
      <c r="CD196" s="83"/>
      <c r="CE196" s="83"/>
      <c r="CF196" s="83"/>
      <c r="CG196" s="83"/>
      <c r="CH196" s="83"/>
      <c r="CI196" s="83"/>
      <c r="CJ196" s="83"/>
      <c r="CK196" s="83"/>
      <c r="CL196" s="83"/>
      <c r="CM196" s="83"/>
      <c r="CN196" s="83"/>
      <c r="CO196" s="83"/>
      <c r="CP196" s="83"/>
      <c r="CQ196" s="83"/>
      <c r="CR196" s="83"/>
      <c r="CS196" s="83"/>
      <c r="CT196" s="83"/>
      <c r="CU196" s="83"/>
      <c r="CV196" s="83"/>
      <c r="CW196" s="83"/>
      <c r="CX196" s="83"/>
      <c r="CY196" s="364"/>
      <c r="CZ196" s="83"/>
      <c r="DA196" s="83"/>
      <c r="DB196" s="83"/>
      <c r="DC196" s="83"/>
      <c r="DD196" s="83"/>
      <c r="DE196" s="83"/>
      <c r="DF196" s="83"/>
      <c r="DG196" s="83"/>
      <c r="DH196" s="83"/>
      <c r="DI196" s="83"/>
      <c r="DJ196" s="83"/>
      <c r="DK196" s="83"/>
      <c r="DL196" s="83"/>
      <c r="DM196" s="83"/>
      <c r="DN196" s="83"/>
      <c r="DO196" s="83"/>
      <c r="DP196" s="364"/>
      <c r="DQ196" s="83"/>
      <c r="DR196" s="83"/>
      <c r="DS196" s="83"/>
      <c r="DT196" s="83"/>
      <c r="DU196" s="83"/>
      <c r="DV196" s="83"/>
      <c r="DW196" s="83"/>
      <c r="DX196" s="83"/>
      <c r="DY196" s="83"/>
      <c r="DZ196" s="83"/>
      <c r="EA196" s="83"/>
      <c r="EB196" s="83"/>
      <c r="EC196" s="83"/>
      <c r="ED196" s="83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364"/>
      <c r="EP196" s="83"/>
      <c r="EQ196" s="83"/>
      <c r="ER196" s="83"/>
      <c r="ES196" s="83"/>
      <c r="ET196" s="83"/>
      <c r="EU196" s="83"/>
      <c r="EV196" s="83"/>
      <c r="EW196" s="34"/>
      <c r="EX196" s="34"/>
      <c r="EY196" s="34"/>
      <c r="EZ196" s="34"/>
      <c r="FA196" s="321"/>
      <c r="FB196" s="240">
        <v>32</v>
      </c>
      <c r="FC196" s="252">
        <v>39</v>
      </c>
      <c r="FD196" s="252">
        <v>34</v>
      </c>
      <c r="FE196" s="127">
        <v>50</v>
      </c>
      <c r="FF196" s="252">
        <v>49</v>
      </c>
      <c r="FG196" s="252"/>
      <c r="FH196" s="127" t="s">
        <v>103</v>
      </c>
      <c r="FI196" s="127"/>
      <c r="FJ196" s="127"/>
      <c r="FK196" s="127"/>
      <c r="FL196" s="127"/>
      <c r="FM196" s="127"/>
      <c r="FN196" s="127"/>
      <c r="FO196" s="127"/>
      <c r="FQ196" s="252"/>
      <c r="FR196" s="252"/>
      <c r="FS196" s="50"/>
      <c r="FT196" s="334"/>
      <c r="FU196" s="9"/>
      <c r="FV196" s="48">
        <f t="shared" si="245"/>
        <v>0</v>
      </c>
      <c r="FW196" s="48">
        <f t="shared" si="245"/>
        <v>0</v>
      </c>
      <c r="FX196" s="48">
        <f t="shared" si="245"/>
        <v>0</v>
      </c>
      <c r="FY196" s="48">
        <f t="shared" si="245"/>
        <v>0</v>
      </c>
      <c r="FZ196" s="48">
        <f t="shared" si="245"/>
        <v>1</v>
      </c>
      <c r="GA196" s="48">
        <f t="shared" si="245"/>
        <v>1</v>
      </c>
      <c r="GB196" s="48">
        <f t="shared" si="245"/>
        <v>0</v>
      </c>
      <c r="GC196" s="48">
        <f t="shared" si="245"/>
        <v>0</v>
      </c>
      <c r="GD196" s="48">
        <f t="shared" si="245"/>
        <v>0</v>
      </c>
      <c r="GE196" s="48">
        <f t="shared" si="245"/>
        <v>0</v>
      </c>
      <c r="GF196" s="48">
        <f t="shared" si="244"/>
        <v>0</v>
      </c>
      <c r="GG196" s="48">
        <f t="shared" si="244"/>
        <v>0</v>
      </c>
      <c r="GH196" s="48">
        <f t="shared" si="244"/>
        <v>0</v>
      </c>
      <c r="GI196" s="48">
        <f t="shared" si="244"/>
        <v>0</v>
      </c>
      <c r="GJ196" s="48">
        <f t="shared" si="244"/>
        <v>1</v>
      </c>
      <c r="GK196" s="48">
        <f t="shared" si="244"/>
        <v>1</v>
      </c>
      <c r="GL196" s="48">
        <f t="shared" si="244"/>
        <v>0</v>
      </c>
      <c r="GM196" s="48">
        <f t="shared" si="244"/>
        <v>0</v>
      </c>
      <c r="GN196" s="48">
        <f t="shared" si="244"/>
        <v>0</v>
      </c>
      <c r="GO196" s="48">
        <f t="shared" si="244"/>
        <v>0</v>
      </c>
      <c r="GP196" s="48">
        <f t="shared" si="250"/>
        <v>0</v>
      </c>
      <c r="GQ196" s="48">
        <f t="shared" si="250"/>
        <v>0</v>
      </c>
      <c r="GR196" s="48">
        <f t="shared" si="250"/>
        <v>0</v>
      </c>
      <c r="GS196" s="48">
        <f t="shared" si="250"/>
        <v>0</v>
      </c>
      <c r="GT196" s="48">
        <f t="shared" si="250"/>
        <v>1</v>
      </c>
      <c r="GU196" s="48">
        <f t="shared" si="250"/>
        <v>1</v>
      </c>
      <c r="GV196" s="48">
        <f t="shared" si="250"/>
        <v>0</v>
      </c>
      <c r="GW196" s="48">
        <f t="shared" si="250"/>
        <v>0</v>
      </c>
      <c r="GX196" s="48">
        <f t="shared" si="250"/>
        <v>1</v>
      </c>
      <c r="GY196" s="48">
        <f t="shared" si="250"/>
        <v>1</v>
      </c>
      <c r="GZ196" s="48">
        <f t="shared" si="247"/>
        <v>0</v>
      </c>
      <c r="HA196" s="48">
        <f t="shared" si="247"/>
        <v>1</v>
      </c>
      <c r="HB196" s="48">
        <f t="shared" si="247"/>
        <v>0</v>
      </c>
      <c r="HC196" s="48">
        <f t="shared" si="247"/>
        <v>1</v>
      </c>
      <c r="HD196" s="48">
        <f t="shared" si="247"/>
        <v>1</v>
      </c>
      <c r="HE196" s="48">
        <f t="shared" si="247"/>
        <v>0</v>
      </c>
      <c r="HF196" s="48">
        <f t="shared" si="247"/>
        <v>0</v>
      </c>
      <c r="HG196" s="48">
        <f t="shared" si="247"/>
        <v>0</v>
      </c>
      <c r="HH196" s="48">
        <f t="shared" si="247"/>
        <v>1</v>
      </c>
      <c r="HI196" s="48">
        <f t="shared" si="247"/>
        <v>0</v>
      </c>
      <c r="HJ196" s="48">
        <f t="shared" si="246"/>
        <v>1</v>
      </c>
      <c r="HK196" s="48">
        <f t="shared" si="246"/>
        <v>0</v>
      </c>
      <c r="HL196" s="48">
        <f t="shared" si="246"/>
        <v>0</v>
      </c>
      <c r="HM196" s="48">
        <f t="shared" si="246"/>
        <v>0</v>
      </c>
      <c r="HN196" s="48">
        <f t="shared" si="246"/>
        <v>1</v>
      </c>
      <c r="HO196" s="48">
        <f t="shared" si="246"/>
        <v>1</v>
      </c>
      <c r="HP196" s="48">
        <f t="shared" si="246"/>
        <v>1</v>
      </c>
      <c r="HQ196" s="48">
        <f t="shared" si="246"/>
        <v>1</v>
      </c>
      <c r="HR196" s="48">
        <f t="shared" si="246"/>
        <v>1</v>
      </c>
      <c r="HS196" s="48">
        <f t="shared" si="246"/>
        <v>1</v>
      </c>
      <c r="HT196" s="48">
        <f t="shared" si="248"/>
        <v>0</v>
      </c>
      <c r="HU196" s="48">
        <f t="shared" si="248"/>
        <v>0</v>
      </c>
      <c r="HV196" s="48">
        <f t="shared" si="248"/>
        <v>0</v>
      </c>
      <c r="HW196" s="48">
        <f t="shared" si="248"/>
        <v>0</v>
      </c>
      <c r="HX196" s="48">
        <f t="shared" si="248"/>
        <v>1</v>
      </c>
      <c r="HY196" s="48">
        <f t="shared" si="248"/>
        <v>1</v>
      </c>
      <c r="HZ196" s="48">
        <f t="shared" si="248"/>
        <v>0</v>
      </c>
      <c r="IA196" s="48">
        <f t="shared" si="248"/>
        <v>0</v>
      </c>
      <c r="IB196" s="48">
        <f t="shared" si="248"/>
        <v>0</v>
      </c>
      <c r="IC196" s="48">
        <f t="shared" si="248"/>
        <v>0</v>
      </c>
      <c r="ID196" s="48">
        <f t="shared" si="249"/>
        <v>0</v>
      </c>
      <c r="IE196" s="48">
        <f t="shared" si="249"/>
        <v>0</v>
      </c>
      <c r="IF196" s="48">
        <f t="shared" si="249"/>
        <v>0</v>
      </c>
      <c r="IG196" s="48">
        <f t="shared" si="249"/>
        <v>0</v>
      </c>
      <c r="IH196" s="48">
        <f t="shared" si="249"/>
        <v>1</v>
      </c>
      <c r="II196" s="48">
        <f t="shared" si="249"/>
        <v>1</v>
      </c>
      <c r="IJ196" s="48">
        <f t="shared" si="249"/>
        <v>0</v>
      </c>
      <c r="IK196" s="48">
        <f t="shared" si="249"/>
        <v>0</v>
      </c>
      <c r="IL196" s="48">
        <f t="shared" si="249"/>
        <v>1</v>
      </c>
      <c r="IM196" s="48">
        <f t="shared" si="249"/>
        <v>1</v>
      </c>
      <c r="IN196" s="48">
        <f t="shared" si="251"/>
        <v>0</v>
      </c>
      <c r="IO196" s="48">
        <f t="shared" si="251"/>
        <v>0</v>
      </c>
      <c r="IP196" s="48">
        <f t="shared" si="251"/>
        <v>0</v>
      </c>
      <c r="IQ196" s="48">
        <f t="shared" si="251"/>
        <v>0</v>
      </c>
      <c r="IR196" s="48">
        <f t="shared" si="251"/>
        <v>1</v>
      </c>
      <c r="IS196" s="48">
        <f t="shared" si="251"/>
        <v>1</v>
      </c>
      <c r="IT196" s="48">
        <f t="shared" si="251"/>
        <v>0</v>
      </c>
      <c r="IU196" s="48">
        <f t="shared" si="251"/>
        <v>0</v>
      </c>
      <c r="IV196" s="48">
        <f t="shared" si="251"/>
        <v>0</v>
      </c>
      <c r="IW196" s="48">
        <f t="shared" si="251"/>
        <v>0</v>
      </c>
      <c r="IX196" s="48">
        <f t="shared" si="251"/>
        <v>0</v>
      </c>
      <c r="IY196" s="48">
        <f t="shared" si="251"/>
        <v>0</v>
      </c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</row>
    <row r="197" spans="1:377" s="11" customFormat="1" ht="29.4" customHeight="1" thickBot="1" x14ac:dyDescent="0.6">
      <c r="A197" s="32"/>
      <c r="B197" s="33"/>
      <c r="C197" s="33"/>
      <c r="D197" s="317"/>
      <c r="E197" s="774" t="s">
        <v>81</v>
      </c>
      <c r="F197" s="775"/>
      <c r="G197" s="774" t="s">
        <v>82</v>
      </c>
      <c r="H197" s="775"/>
      <c r="I197" s="774" t="s">
        <v>73</v>
      </c>
      <c r="J197" s="775"/>
      <c r="K197" s="774" t="s">
        <v>83</v>
      </c>
      <c r="L197" s="775"/>
      <c r="M197" s="774" t="s">
        <v>84</v>
      </c>
      <c r="N197" s="775"/>
      <c r="O197" s="774" t="s">
        <v>85</v>
      </c>
      <c r="P197" s="775"/>
      <c r="Q197" s="774" t="s">
        <v>86</v>
      </c>
      <c r="R197" s="775"/>
      <c r="S197" s="774" t="s">
        <v>87</v>
      </c>
      <c r="T197" s="775"/>
      <c r="U197" s="774" t="s">
        <v>83</v>
      </c>
      <c r="V197" s="775"/>
      <c r="W197" s="826" t="s">
        <v>88</v>
      </c>
      <c r="X197" s="827"/>
      <c r="Y197" s="694"/>
      <c r="Z197" s="640"/>
      <c r="AA197" s="608"/>
      <c r="AB197" s="608"/>
      <c r="AC197" s="113"/>
      <c r="AD197" s="113"/>
      <c r="AE197" s="113"/>
      <c r="AF197" s="113"/>
      <c r="AG197" s="113"/>
      <c r="AH197" s="113"/>
      <c r="AI197" s="349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 s="367"/>
      <c r="BZ197" s="83"/>
      <c r="CA197" s="83"/>
      <c r="CB197" s="83"/>
      <c r="CC197" s="83"/>
      <c r="CD197" s="83"/>
      <c r="CE197" s="83"/>
      <c r="CF197" s="83"/>
      <c r="CG197" s="83"/>
      <c r="CH197" s="83"/>
      <c r="CI197" s="83"/>
      <c r="CJ197" s="83"/>
      <c r="CK197" s="83"/>
      <c r="CL197" s="83"/>
      <c r="CM197" s="83"/>
      <c r="CN197" s="83"/>
      <c r="CO197" s="83"/>
      <c r="CP197" s="83"/>
      <c r="CQ197" s="83"/>
      <c r="CR197" s="83"/>
      <c r="CS197" s="83"/>
      <c r="CT197" s="83"/>
      <c r="CU197" s="83"/>
      <c r="CV197" s="83"/>
      <c r="CW197" s="83"/>
      <c r="CX197" s="83"/>
      <c r="CY197" s="364"/>
      <c r="CZ197" s="83"/>
      <c r="DA197" s="83"/>
      <c r="DB197" s="83"/>
      <c r="DC197" s="83"/>
      <c r="DD197" s="83"/>
      <c r="DE197" s="83"/>
      <c r="DF197" s="83"/>
      <c r="DG197" s="83"/>
      <c r="DH197" s="83"/>
      <c r="DI197" s="83"/>
      <c r="DJ197" s="83"/>
      <c r="DK197" s="83"/>
      <c r="DL197" s="83"/>
      <c r="DM197" s="83"/>
      <c r="DN197" s="83"/>
      <c r="DO197" s="83"/>
      <c r="DP197" s="364"/>
      <c r="DQ197" s="83"/>
      <c r="DR197" s="83"/>
      <c r="DS197" s="83"/>
      <c r="DT197" s="83"/>
      <c r="DU197" s="83"/>
      <c r="DV197" s="83"/>
      <c r="DW197" s="83"/>
      <c r="DX197" s="83"/>
      <c r="DY197" s="83"/>
      <c r="DZ197" s="83"/>
      <c r="EA197" s="83"/>
      <c r="EB197" s="83"/>
      <c r="EC197" s="83"/>
      <c r="ED197" s="83"/>
      <c r="EE197" s="83"/>
      <c r="EF197" s="83"/>
      <c r="EG197" s="83"/>
      <c r="EH197" s="83"/>
      <c r="EI197" s="83"/>
      <c r="EJ197" s="83"/>
      <c r="EK197" s="83"/>
      <c r="EL197" s="83"/>
      <c r="EM197" s="83"/>
      <c r="EN197" s="83"/>
      <c r="EO197" s="364"/>
      <c r="EP197" s="83"/>
      <c r="EQ197" s="83"/>
      <c r="ER197" s="83"/>
      <c r="ES197" s="83"/>
      <c r="ET197" s="83"/>
      <c r="EU197" s="83"/>
      <c r="EV197" s="83"/>
      <c r="EW197" s="34"/>
      <c r="EX197" s="34"/>
      <c r="EY197" s="34"/>
      <c r="EZ197" s="34"/>
      <c r="FA197" s="321"/>
      <c r="FB197" s="240">
        <v>32</v>
      </c>
      <c r="FC197" s="252">
        <v>39</v>
      </c>
      <c r="FD197" s="252">
        <v>34</v>
      </c>
      <c r="FE197" s="127">
        <v>50</v>
      </c>
      <c r="FF197" s="252">
        <v>49</v>
      </c>
      <c r="FG197" s="252"/>
      <c r="FH197" s="127" t="s">
        <v>103</v>
      </c>
      <c r="FI197" s="127"/>
      <c r="FJ197" s="127"/>
      <c r="FK197" s="127"/>
      <c r="FL197" s="127"/>
      <c r="FM197" s="127"/>
      <c r="FN197" s="127"/>
      <c r="FO197" s="127"/>
      <c r="FQ197" s="252"/>
      <c r="FR197" s="252"/>
      <c r="FS197" s="50"/>
      <c r="FT197" s="334"/>
      <c r="FU197" s="9"/>
      <c r="FV197" s="48">
        <f t="shared" si="245"/>
        <v>0</v>
      </c>
      <c r="FW197" s="48">
        <f t="shared" si="245"/>
        <v>0</v>
      </c>
      <c r="FX197" s="48">
        <f t="shared" si="245"/>
        <v>0</v>
      </c>
      <c r="FY197" s="48">
        <f t="shared" si="245"/>
        <v>0</v>
      </c>
      <c r="FZ197" s="48">
        <f t="shared" si="245"/>
        <v>0</v>
      </c>
      <c r="GA197" s="48">
        <f t="shared" si="245"/>
        <v>0</v>
      </c>
      <c r="GB197" s="48">
        <f t="shared" si="245"/>
        <v>0</v>
      </c>
      <c r="GC197" s="48">
        <f t="shared" si="245"/>
        <v>0</v>
      </c>
      <c r="GD197" s="48">
        <f t="shared" si="245"/>
        <v>0</v>
      </c>
      <c r="GE197" s="48">
        <f t="shared" si="245"/>
        <v>0</v>
      </c>
      <c r="GF197" s="48">
        <f t="shared" si="244"/>
        <v>0</v>
      </c>
      <c r="GG197" s="48">
        <f t="shared" si="244"/>
        <v>0</v>
      </c>
      <c r="GH197" s="48">
        <f t="shared" si="244"/>
        <v>0</v>
      </c>
      <c r="GI197" s="48">
        <f t="shared" si="244"/>
        <v>0</v>
      </c>
      <c r="GJ197" s="48">
        <f t="shared" si="244"/>
        <v>0</v>
      </c>
      <c r="GK197" s="48">
        <f t="shared" si="244"/>
        <v>0</v>
      </c>
      <c r="GL197" s="48">
        <f t="shared" si="244"/>
        <v>0</v>
      </c>
      <c r="GM197" s="48">
        <f t="shared" si="244"/>
        <v>0</v>
      </c>
      <c r="GN197" s="48">
        <f t="shared" si="244"/>
        <v>0</v>
      </c>
      <c r="GO197" s="48">
        <f t="shared" si="244"/>
        <v>0</v>
      </c>
      <c r="GP197" s="48">
        <f t="shared" si="250"/>
        <v>0</v>
      </c>
      <c r="GQ197" s="48">
        <f t="shared" si="250"/>
        <v>0</v>
      </c>
      <c r="GR197" s="48">
        <f t="shared" si="250"/>
        <v>0</v>
      </c>
      <c r="GS197" s="48">
        <f t="shared" si="250"/>
        <v>0</v>
      </c>
      <c r="GT197" s="48">
        <f t="shared" si="250"/>
        <v>0</v>
      </c>
      <c r="GU197" s="48">
        <f t="shared" si="250"/>
        <v>0</v>
      </c>
      <c r="GV197" s="48">
        <f t="shared" si="250"/>
        <v>0</v>
      </c>
      <c r="GW197" s="48">
        <f t="shared" si="250"/>
        <v>0</v>
      </c>
      <c r="GX197" s="48">
        <f t="shared" si="250"/>
        <v>0</v>
      </c>
      <c r="GY197" s="48">
        <f t="shared" si="250"/>
        <v>0</v>
      </c>
      <c r="GZ197" s="48">
        <f t="shared" si="247"/>
        <v>0</v>
      </c>
      <c r="HA197" s="48">
        <f t="shared" si="247"/>
        <v>1</v>
      </c>
      <c r="HB197" s="48">
        <f t="shared" si="247"/>
        <v>0</v>
      </c>
      <c r="HC197" s="48">
        <f t="shared" si="247"/>
        <v>1</v>
      </c>
      <c r="HD197" s="48">
        <f t="shared" si="247"/>
        <v>0</v>
      </c>
      <c r="HE197" s="48">
        <f t="shared" si="247"/>
        <v>0</v>
      </c>
      <c r="HF197" s="48">
        <f t="shared" si="247"/>
        <v>0</v>
      </c>
      <c r="HG197" s="48">
        <f t="shared" si="247"/>
        <v>0</v>
      </c>
      <c r="HH197" s="48">
        <f t="shared" si="247"/>
        <v>1</v>
      </c>
      <c r="HI197" s="48">
        <f t="shared" si="247"/>
        <v>0</v>
      </c>
      <c r="HJ197" s="48">
        <f t="shared" si="246"/>
        <v>0</v>
      </c>
      <c r="HK197" s="48">
        <f t="shared" si="246"/>
        <v>0</v>
      </c>
      <c r="HL197" s="48">
        <f t="shared" si="246"/>
        <v>0</v>
      </c>
      <c r="HM197" s="48">
        <f t="shared" si="246"/>
        <v>0</v>
      </c>
      <c r="HN197" s="48">
        <f t="shared" si="246"/>
        <v>0</v>
      </c>
      <c r="HO197" s="48">
        <f t="shared" si="246"/>
        <v>0</v>
      </c>
      <c r="HP197" s="48">
        <f t="shared" si="246"/>
        <v>0</v>
      </c>
      <c r="HQ197" s="48">
        <f t="shared" si="246"/>
        <v>0</v>
      </c>
      <c r="HR197" s="48">
        <f t="shared" si="246"/>
        <v>1</v>
      </c>
      <c r="HS197" s="48">
        <f t="shared" si="246"/>
        <v>1</v>
      </c>
      <c r="HT197" s="48">
        <f t="shared" si="248"/>
        <v>0</v>
      </c>
      <c r="HU197" s="48">
        <f t="shared" si="248"/>
        <v>0</v>
      </c>
      <c r="HV197" s="48">
        <f t="shared" si="248"/>
        <v>0</v>
      </c>
      <c r="HW197" s="48">
        <f t="shared" si="248"/>
        <v>0</v>
      </c>
      <c r="HX197" s="48">
        <f t="shared" si="248"/>
        <v>0</v>
      </c>
      <c r="HY197" s="48">
        <f t="shared" si="248"/>
        <v>0</v>
      </c>
      <c r="HZ197" s="48">
        <f t="shared" si="248"/>
        <v>0</v>
      </c>
      <c r="IA197" s="48">
        <f t="shared" si="248"/>
        <v>0</v>
      </c>
      <c r="IB197" s="48">
        <f t="shared" si="248"/>
        <v>0</v>
      </c>
      <c r="IC197" s="48">
        <f t="shared" si="248"/>
        <v>0</v>
      </c>
      <c r="ID197" s="48">
        <f t="shared" si="249"/>
        <v>0</v>
      </c>
      <c r="IE197" s="48">
        <f t="shared" si="249"/>
        <v>0</v>
      </c>
      <c r="IF197" s="48">
        <f t="shared" si="249"/>
        <v>0</v>
      </c>
      <c r="IG197" s="48">
        <f t="shared" si="249"/>
        <v>0</v>
      </c>
      <c r="IH197" s="48">
        <f t="shared" si="249"/>
        <v>0</v>
      </c>
      <c r="II197" s="48">
        <f t="shared" si="249"/>
        <v>0</v>
      </c>
      <c r="IJ197" s="48">
        <f t="shared" si="249"/>
        <v>0</v>
      </c>
      <c r="IK197" s="48">
        <f t="shared" si="249"/>
        <v>0</v>
      </c>
      <c r="IL197" s="48">
        <f t="shared" si="249"/>
        <v>0</v>
      </c>
      <c r="IM197" s="48">
        <f t="shared" si="249"/>
        <v>0</v>
      </c>
      <c r="IN197" s="48">
        <f t="shared" si="251"/>
        <v>0</v>
      </c>
      <c r="IO197" s="48">
        <f t="shared" si="251"/>
        <v>0</v>
      </c>
      <c r="IP197" s="48">
        <f t="shared" si="251"/>
        <v>0</v>
      </c>
      <c r="IQ197" s="48">
        <f t="shared" si="251"/>
        <v>0</v>
      </c>
      <c r="IR197" s="48">
        <f t="shared" si="251"/>
        <v>0</v>
      </c>
      <c r="IS197" s="48">
        <f t="shared" si="251"/>
        <v>0</v>
      </c>
      <c r="IT197" s="48">
        <f t="shared" si="251"/>
        <v>0</v>
      </c>
      <c r="IU197" s="48">
        <f t="shared" si="251"/>
        <v>0</v>
      </c>
      <c r="IV197" s="48">
        <f t="shared" si="251"/>
        <v>0</v>
      </c>
      <c r="IW197" s="48">
        <f t="shared" si="251"/>
        <v>0</v>
      </c>
      <c r="IX197" s="48">
        <f t="shared" si="251"/>
        <v>0</v>
      </c>
      <c r="IY197" s="48">
        <f t="shared" si="251"/>
        <v>0</v>
      </c>
    </row>
    <row r="198" spans="1:377" s="12" customFormat="1" ht="36" customHeight="1" x14ac:dyDescent="0.55000000000000004">
      <c r="A198" s="32" t="s">
        <v>53</v>
      </c>
      <c r="B198" s="33">
        <v>46226</v>
      </c>
      <c r="C198" s="33" t="s">
        <v>49</v>
      </c>
      <c r="D198" s="317"/>
      <c r="E198" s="638"/>
      <c r="F198" s="120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241"/>
      <c r="X198" s="241"/>
      <c r="Y198" s="639"/>
      <c r="Z198" s="640"/>
      <c r="AA198" s="608">
        <v>35</v>
      </c>
      <c r="AB198" s="608">
        <v>41</v>
      </c>
      <c r="AC198" s="113"/>
      <c r="AD198" s="113"/>
      <c r="AE198" s="113"/>
      <c r="AF198" s="113"/>
      <c r="AG198" s="113"/>
      <c r="AH198" s="113"/>
      <c r="AI198" s="349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 s="367"/>
      <c r="BZ198" s="83"/>
      <c r="CA198" s="83"/>
      <c r="CB198" s="83"/>
      <c r="CC198" s="83"/>
      <c r="CD198" s="83"/>
      <c r="CE198" s="83"/>
      <c r="CF198" s="83"/>
      <c r="CG198" s="83"/>
      <c r="CH198" s="83"/>
      <c r="CI198" s="83"/>
      <c r="CJ198" s="83"/>
      <c r="CK198" s="83"/>
      <c r="CL198" s="83"/>
      <c r="CM198" s="83"/>
      <c r="CN198" s="83"/>
      <c r="CO198" s="83"/>
      <c r="CP198" s="83"/>
      <c r="CQ198" s="83"/>
      <c r="CR198" s="83"/>
      <c r="CS198" s="83"/>
      <c r="CT198" s="83"/>
      <c r="CU198" s="83"/>
      <c r="CV198" s="83"/>
      <c r="CW198" s="83"/>
      <c r="CX198" s="83"/>
      <c r="CY198" s="364"/>
      <c r="CZ198" s="83"/>
      <c r="DA198" s="83"/>
      <c r="DB198" s="83"/>
      <c r="DC198" s="83"/>
      <c r="DD198" s="83"/>
      <c r="DE198" s="83"/>
      <c r="DF198" s="83"/>
      <c r="DG198" s="83"/>
      <c r="DH198" s="83"/>
      <c r="DI198" s="83"/>
      <c r="DJ198" s="83"/>
      <c r="DK198" s="83"/>
      <c r="DL198" s="83"/>
      <c r="DM198" s="83"/>
      <c r="DN198" s="83"/>
      <c r="DO198" s="83"/>
      <c r="DP198" s="364"/>
      <c r="DQ198" s="83"/>
      <c r="DR198" s="83"/>
      <c r="DS198" s="83"/>
      <c r="DT198" s="83"/>
      <c r="DU198" s="83"/>
      <c r="DV198" s="83"/>
      <c r="DW198" s="83"/>
      <c r="DX198" s="83"/>
      <c r="DY198" s="83"/>
      <c r="DZ198" s="83"/>
      <c r="EA198" s="83"/>
      <c r="EB198" s="83"/>
      <c r="EC198" s="83"/>
      <c r="ED198" s="83"/>
      <c r="EE198" s="83"/>
      <c r="EF198" s="83"/>
      <c r="EG198" s="83"/>
      <c r="EH198" s="83"/>
      <c r="EI198" s="83"/>
      <c r="EJ198" s="83"/>
      <c r="EK198" s="83"/>
      <c r="EL198" s="83"/>
      <c r="EM198" s="83"/>
      <c r="EN198" s="83"/>
      <c r="EO198" s="364"/>
      <c r="EP198" s="83"/>
      <c r="EQ198" s="83"/>
      <c r="ER198" s="83"/>
      <c r="ES198" s="83"/>
      <c r="ET198" s="83"/>
      <c r="EU198" s="83"/>
      <c r="EV198" s="83"/>
      <c r="EW198" s="34"/>
      <c r="EX198" s="34"/>
      <c r="EY198" s="34"/>
      <c r="EZ198" s="34"/>
      <c r="FA198" s="321"/>
      <c r="FB198" s="240">
        <v>32</v>
      </c>
      <c r="FC198" s="252">
        <v>39</v>
      </c>
      <c r="FD198" s="252">
        <v>34</v>
      </c>
      <c r="FE198" s="127">
        <v>50</v>
      </c>
      <c r="FF198" s="252">
        <v>49</v>
      </c>
      <c r="FG198" s="252"/>
      <c r="FH198" s="127" t="s">
        <v>103</v>
      </c>
      <c r="FI198" s="127"/>
      <c r="FJ198" s="127"/>
      <c r="FK198" s="127"/>
      <c r="FL198" s="127"/>
      <c r="FM198" s="127"/>
      <c r="FN198" s="127"/>
      <c r="FO198" s="127"/>
      <c r="FQ198" s="252"/>
      <c r="FR198" s="252"/>
      <c r="FS198" s="50"/>
      <c r="FT198" s="334"/>
      <c r="FU198" s="9"/>
      <c r="FV198" s="48">
        <f t="shared" si="245"/>
        <v>0</v>
      </c>
      <c r="FW198" s="48">
        <f t="shared" si="245"/>
        <v>0</v>
      </c>
      <c r="FX198" s="48">
        <f t="shared" si="245"/>
        <v>0</v>
      </c>
      <c r="FY198" s="48">
        <f t="shared" si="245"/>
        <v>0</v>
      </c>
      <c r="FZ198" s="48">
        <f t="shared" si="245"/>
        <v>0</v>
      </c>
      <c r="GA198" s="48">
        <f t="shared" si="245"/>
        <v>0</v>
      </c>
      <c r="GB198" s="48">
        <f t="shared" si="245"/>
        <v>0</v>
      </c>
      <c r="GC198" s="48">
        <f t="shared" si="245"/>
        <v>0</v>
      </c>
      <c r="GD198" s="48">
        <f t="shared" si="245"/>
        <v>0</v>
      </c>
      <c r="GE198" s="48">
        <f t="shared" si="245"/>
        <v>0</v>
      </c>
      <c r="GF198" s="48">
        <f t="shared" si="244"/>
        <v>0</v>
      </c>
      <c r="GG198" s="48">
        <f t="shared" si="244"/>
        <v>0</v>
      </c>
      <c r="GH198" s="48">
        <f t="shared" si="244"/>
        <v>0</v>
      </c>
      <c r="GI198" s="48">
        <f t="shared" si="244"/>
        <v>0</v>
      </c>
      <c r="GJ198" s="48">
        <f t="shared" si="244"/>
        <v>0</v>
      </c>
      <c r="GK198" s="48">
        <f t="shared" si="244"/>
        <v>0</v>
      </c>
      <c r="GL198" s="48">
        <f t="shared" si="244"/>
        <v>0</v>
      </c>
      <c r="GM198" s="48">
        <f t="shared" si="244"/>
        <v>0</v>
      </c>
      <c r="GN198" s="48">
        <f t="shared" si="244"/>
        <v>0</v>
      </c>
      <c r="GO198" s="48">
        <f t="shared" si="244"/>
        <v>0</v>
      </c>
      <c r="GP198" s="48">
        <f t="shared" si="250"/>
        <v>0</v>
      </c>
      <c r="GQ198" s="48">
        <f t="shared" si="250"/>
        <v>0</v>
      </c>
      <c r="GR198" s="48">
        <f t="shared" si="250"/>
        <v>0</v>
      </c>
      <c r="GS198" s="48">
        <f t="shared" si="250"/>
        <v>0</v>
      </c>
      <c r="GT198" s="48">
        <f t="shared" si="250"/>
        <v>0</v>
      </c>
      <c r="GU198" s="48">
        <f t="shared" si="250"/>
        <v>0</v>
      </c>
      <c r="GV198" s="48">
        <f t="shared" si="250"/>
        <v>0</v>
      </c>
      <c r="GW198" s="48">
        <f t="shared" si="250"/>
        <v>0</v>
      </c>
      <c r="GX198" s="48">
        <f t="shared" si="250"/>
        <v>0</v>
      </c>
      <c r="GY198" s="48">
        <f t="shared" si="250"/>
        <v>0</v>
      </c>
      <c r="GZ198" s="48">
        <f t="shared" si="247"/>
        <v>0</v>
      </c>
      <c r="HA198" s="48">
        <f t="shared" si="247"/>
        <v>1</v>
      </c>
      <c r="HB198" s="48">
        <f t="shared" si="247"/>
        <v>0</v>
      </c>
      <c r="HC198" s="48">
        <f t="shared" si="247"/>
        <v>1</v>
      </c>
      <c r="HD198" s="48">
        <f t="shared" si="247"/>
        <v>1</v>
      </c>
      <c r="HE198" s="48">
        <f t="shared" si="247"/>
        <v>0</v>
      </c>
      <c r="HF198" s="48">
        <f t="shared" si="247"/>
        <v>0</v>
      </c>
      <c r="HG198" s="48">
        <f t="shared" si="247"/>
        <v>0</v>
      </c>
      <c r="HH198" s="48">
        <f t="shared" si="247"/>
        <v>1</v>
      </c>
      <c r="HI198" s="48">
        <f t="shared" si="247"/>
        <v>0</v>
      </c>
      <c r="HJ198" s="48">
        <f t="shared" si="246"/>
        <v>1</v>
      </c>
      <c r="HK198" s="48">
        <f t="shared" si="246"/>
        <v>0</v>
      </c>
      <c r="HL198" s="48">
        <f t="shared" si="246"/>
        <v>0</v>
      </c>
      <c r="HM198" s="48">
        <f t="shared" si="246"/>
        <v>0</v>
      </c>
      <c r="HN198" s="48">
        <f t="shared" si="246"/>
        <v>0</v>
      </c>
      <c r="HO198" s="48">
        <f t="shared" si="246"/>
        <v>0</v>
      </c>
      <c r="HP198" s="48">
        <f t="shared" si="246"/>
        <v>0</v>
      </c>
      <c r="HQ198" s="48">
        <f t="shared" si="246"/>
        <v>0</v>
      </c>
      <c r="HR198" s="48">
        <f t="shared" si="246"/>
        <v>1</v>
      </c>
      <c r="HS198" s="48">
        <f t="shared" si="246"/>
        <v>1</v>
      </c>
      <c r="HT198" s="48">
        <f t="shared" si="248"/>
        <v>0</v>
      </c>
      <c r="HU198" s="48">
        <f t="shared" si="248"/>
        <v>0</v>
      </c>
      <c r="HV198" s="48">
        <f t="shared" si="248"/>
        <v>0</v>
      </c>
      <c r="HW198" s="48">
        <f t="shared" si="248"/>
        <v>0</v>
      </c>
      <c r="HX198" s="48">
        <f t="shared" si="248"/>
        <v>0</v>
      </c>
      <c r="HY198" s="48">
        <f t="shared" si="248"/>
        <v>0</v>
      </c>
      <c r="HZ198" s="48">
        <f t="shared" si="248"/>
        <v>0</v>
      </c>
      <c r="IA198" s="48">
        <f t="shared" si="248"/>
        <v>0</v>
      </c>
      <c r="IB198" s="48">
        <f t="shared" si="248"/>
        <v>0</v>
      </c>
      <c r="IC198" s="48">
        <f t="shared" si="248"/>
        <v>0</v>
      </c>
      <c r="ID198" s="48">
        <f t="shared" si="249"/>
        <v>0</v>
      </c>
      <c r="IE198" s="48">
        <f t="shared" si="249"/>
        <v>0</v>
      </c>
      <c r="IF198" s="48">
        <f t="shared" si="249"/>
        <v>0</v>
      </c>
      <c r="IG198" s="48">
        <f t="shared" si="249"/>
        <v>0</v>
      </c>
      <c r="IH198" s="48">
        <f t="shared" si="249"/>
        <v>0</v>
      </c>
      <c r="II198" s="48">
        <f t="shared" si="249"/>
        <v>0</v>
      </c>
      <c r="IJ198" s="48">
        <f t="shared" si="249"/>
        <v>0</v>
      </c>
      <c r="IK198" s="48">
        <f t="shared" si="249"/>
        <v>0</v>
      </c>
      <c r="IL198" s="48">
        <f t="shared" si="249"/>
        <v>0</v>
      </c>
      <c r="IM198" s="48">
        <f t="shared" si="249"/>
        <v>0</v>
      </c>
      <c r="IN198" s="48">
        <f t="shared" si="251"/>
        <v>0</v>
      </c>
      <c r="IO198" s="48">
        <f t="shared" si="251"/>
        <v>0</v>
      </c>
      <c r="IP198" s="48">
        <f t="shared" si="251"/>
        <v>0</v>
      </c>
      <c r="IQ198" s="48">
        <f t="shared" si="251"/>
        <v>0</v>
      </c>
      <c r="IR198" s="48">
        <f t="shared" si="251"/>
        <v>0</v>
      </c>
      <c r="IS198" s="48">
        <f t="shared" si="251"/>
        <v>0</v>
      </c>
      <c r="IT198" s="48">
        <f t="shared" si="251"/>
        <v>0</v>
      </c>
      <c r="IU198" s="48">
        <f t="shared" si="251"/>
        <v>0</v>
      </c>
      <c r="IV198" s="48">
        <f t="shared" si="251"/>
        <v>0</v>
      </c>
      <c r="IW198" s="48">
        <f t="shared" si="251"/>
        <v>0</v>
      </c>
      <c r="IX198" s="48">
        <f t="shared" si="251"/>
        <v>0</v>
      </c>
      <c r="IY198" s="48">
        <f t="shared" si="251"/>
        <v>0</v>
      </c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</row>
    <row r="199" spans="1:377" s="11" customFormat="1" ht="36" customHeight="1" thickBot="1" x14ac:dyDescent="0.6">
      <c r="A199" s="32"/>
      <c r="B199" s="33"/>
      <c r="C199" s="33"/>
      <c r="D199" s="317"/>
      <c r="E199" s="727"/>
      <c r="F199" s="558"/>
      <c r="G199" s="557"/>
      <c r="H199" s="557"/>
      <c r="I199" s="557"/>
      <c r="J199" s="557"/>
      <c r="K199" s="557"/>
      <c r="L199" s="557"/>
      <c r="M199" s="557"/>
      <c r="N199" s="557"/>
      <c r="O199" s="557"/>
      <c r="P199" s="557"/>
      <c r="Q199" s="557"/>
      <c r="R199" s="557"/>
      <c r="S199" s="557"/>
      <c r="T199" s="557"/>
      <c r="U199" s="557"/>
      <c r="V199" s="557"/>
      <c r="W199" s="557"/>
      <c r="X199" s="557"/>
      <c r="Y199" s="728"/>
      <c r="Z199" s="729"/>
      <c r="AA199" s="730"/>
      <c r="AB199" s="730"/>
      <c r="AC199" s="559"/>
      <c r="AD199" s="559"/>
      <c r="AE199" s="559"/>
      <c r="AF199" s="559"/>
      <c r="AG199" s="559"/>
      <c r="AH199" s="559"/>
      <c r="AI199" s="560"/>
      <c r="AJ199" s="731"/>
      <c r="AK199" s="731"/>
      <c r="AL199" s="731"/>
      <c r="AM199" s="731"/>
      <c r="AN199" s="731"/>
      <c r="AO199" s="731"/>
      <c r="AP199" s="731"/>
      <c r="AQ199" s="731"/>
      <c r="AR199" s="731"/>
      <c r="AS199" s="731"/>
      <c r="AT199" s="731"/>
      <c r="AU199" s="731"/>
      <c r="AV199" s="731"/>
      <c r="AW199" s="731"/>
      <c r="AX199" s="731"/>
      <c r="AY199" s="731"/>
      <c r="AZ199" s="731"/>
      <c r="BA199" s="731"/>
      <c r="BB199" s="731"/>
      <c r="BC199" s="731"/>
      <c r="BD199" s="731"/>
      <c r="BE199" s="731"/>
      <c r="BF199" s="731"/>
      <c r="BG199" s="731"/>
      <c r="BH199" s="731"/>
      <c r="BI199" s="731"/>
      <c r="BJ199" s="731"/>
      <c r="BK199" s="731"/>
      <c r="BL199" s="731"/>
      <c r="BM199" s="731"/>
      <c r="BN199" s="731"/>
      <c r="BO199" s="731"/>
      <c r="BP199" s="731"/>
      <c r="BQ199" s="731"/>
      <c r="BR199" s="731"/>
      <c r="BS199" s="731"/>
      <c r="BT199" s="731"/>
      <c r="BU199" s="731"/>
      <c r="BV199" s="731"/>
      <c r="BW199" s="731"/>
      <c r="BX199" s="731"/>
      <c r="BY199" s="567"/>
      <c r="BZ199" s="562"/>
      <c r="CA199" s="562"/>
      <c r="CB199" s="562"/>
      <c r="CC199" s="562"/>
      <c r="CD199" s="562"/>
      <c r="CE199" s="562"/>
      <c r="CF199" s="562"/>
      <c r="CG199" s="562"/>
      <c r="CH199" s="562"/>
      <c r="CI199" s="562"/>
      <c r="CJ199" s="562"/>
      <c r="CK199" s="562"/>
      <c r="CL199" s="562"/>
      <c r="CM199" s="562"/>
      <c r="CN199" s="562"/>
      <c r="CO199" s="562"/>
      <c r="CP199" s="562"/>
      <c r="CQ199" s="562"/>
      <c r="CR199" s="562"/>
      <c r="CS199" s="562"/>
      <c r="CT199" s="562"/>
      <c r="CU199" s="562"/>
      <c r="CV199" s="562"/>
      <c r="CW199" s="562"/>
      <c r="CX199" s="562"/>
      <c r="CY199" s="561"/>
      <c r="CZ199" s="562"/>
      <c r="DA199" s="562"/>
      <c r="DB199" s="562"/>
      <c r="DC199" s="562"/>
      <c r="DD199" s="562"/>
      <c r="DE199" s="562"/>
      <c r="DF199" s="562"/>
      <c r="DG199" s="562"/>
      <c r="DH199" s="562"/>
      <c r="DI199" s="562"/>
      <c r="DJ199" s="562"/>
      <c r="DK199" s="562"/>
      <c r="DL199" s="562"/>
      <c r="DM199" s="562"/>
      <c r="DN199" s="562"/>
      <c r="DO199" s="562"/>
      <c r="DP199" s="561"/>
      <c r="DQ199" s="562"/>
      <c r="DR199" s="562"/>
      <c r="DS199" s="562"/>
      <c r="DT199" s="562"/>
      <c r="DU199" s="562"/>
      <c r="DV199" s="562"/>
      <c r="DW199" s="562"/>
      <c r="DX199" s="562"/>
      <c r="DY199" s="562"/>
      <c r="DZ199" s="562"/>
      <c r="EA199" s="562"/>
      <c r="EB199" s="562"/>
      <c r="EC199" s="562"/>
      <c r="ED199" s="562"/>
      <c r="EE199" s="562"/>
      <c r="EF199" s="562"/>
      <c r="EG199" s="562"/>
      <c r="EH199" s="562"/>
      <c r="EI199" s="562"/>
      <c r="EJ199" s="562"/>
      <c r="EK199" s="562"/>
      <c r="EL199" s="562"/>
      <c r="EM199" s="562"/>
      <c r="EN199" s="562"/>
      <c r="EO199" s="561"/>
      <c r="EP199" s="562"/>
      <c r="EQ199" s="562"/>
      <c r="ER199" s="562"/>
      <c r="ES199" s="562"/>
      <c r="ET199" s="562"/>
      <c r="EU199" s="562"/>
      <c r="EV199" s="562"/>
      <c r="EW199" s="568"/>
      <c r="EX199" s="568"/>
      <c r="EY199" s="568"/>
      <c r="EZ199" s="568"/>
      <c r="FA199" s="568"/>
      <c r="FB199" s="564"/>
      <c r="FC199" s="569"/>
      <c r="FD199" s="569"/>
      <c r="FE199" s="549"/>
      <c r="FF199" s="569"/>
      <c r="FG199" s="252"/>
      <c r="FH199" s="127" t="s">
        <v>103</v>
      </c>
      <c r="FI199" s="127"/>
      <c r="FJ199" s="127"/>
      <c r="FK199" s="127"/>
      <c r="FL199" s="127"/>
      <c r="FM199" s="127"/>
      <c r="FN199" s="127"/>
      <c r="FO199" s="127"/>
      <c r="FQ199" s="252"/>
      <c r="FR199" s="252"/>
      <c r="FS199" s="50"/>
      <c r="FT199" s="334"/>
      <c r="FU199" s="9"/>
      <c r="FV199" s="48">
        <f t="shared" si="245"/>
        <v>0</v>
      </c>
      <c r="FW199" s="48">
        <f t="shared" si="245"/>
        <v>0</v>
      </c>
      <c r="FX199" s="48">
        <f t="shared" si="245"/>
        <v>0</v>
      </c>
      <c r="FY199" s="48">
        <f t="shared" si="245"/>
        <v>0</v>
      </c>
      <c r="FZ199" s="48">
        <f t="shared" si="245"/>
        <v>0</v>
      </c>
      <c r="GA199" s="48">
        <f t="shared" si="245"/>
        <v>0</v>
      </c>
      <c r="GB199" s="48">
        <f t="shared" si="245"/>
        <v>0</v>
      </c>
      <c r="GC199" s="48">
        <f t="shared" si="245"/>
        <v>0</v>
      </c>
      <c r="GD199" s="48">
        <f t="shared" si="245"/>
        <v>0</v>
      </c>
      <c r="GE199" s="48">
        <f t="shared" si="245"/>
        <v>0</v>
      </c>
      <c r="GF199" s="48">
        <f t="shared" si="244"/>
        <v>0</v>
      </c>
      <c r="GG199" s="48">
        <f t="shared" si="244"/>
        <v>0</v>
      </c>
      <c r="GH199" s="48">
        <f t="shared" si="244"/>
        <v>0</v>
      </c>
      <c r="GI199" s="48">
        <f t="shared" si="244"/>
        <v>0</v>
      </c>
      <c r="GJ199" s="48">
        <f t="shared" si="244"/>
        <v>0</v>
      </c>
      <c r="GK199" s="48">
        <f t="shared" si="244"/>
        <v>0</v>
      </c>
      <c r="GL199" s="48">
        <f t="shared" si="244"/>
        <v>0</v>
      </c>
      <c r="GM199" s="48">
        <f t="shared" si="244"/>
        <v>0</v>
      </c>
      <c r="GN199" s="48">
        <f t="shared" si="244"/>
        <v>0</v>
      </c>
      <c r="GO199" s="48">
        <f t="shared" si="244"/>
        <v>0</v>
      </c>
      <c r="GP199" s="48">
        <f t="shared" si="250"/>
        <v>0</v>
      </c>
      <c r="GQ199" s="48">
        <f t="shared" si="250"/>
        <v>0</v>
      </c>
      <c r="GR199" s="48">
        <f t="shared" si="250"/>
        <v>0</v>
      </c>
      <c r="GS199" s="48">
        <f t="shared" si="250"/>
        <v>0</v>
      </c>
      <c r="GT199" s="48">
        <f t="shared" si="250"/>
        <v>0</v>
      </c>
      <c r="GU199" s="48">
        <f t="shared" si="250"/>
        <v>0</v>
      </c>
      <c r="GV199" s="48">
        <f t="shared" si="250"/>
        <v>0</v>
      </c>
      <c r="GW199" s="48">
        <f t="shared" si="250"/>
        <v>0</v>
      </c>
      <c r="GX199" s="48">
        <f t="shared" si="250"/>
        <v>0</v>
      </c>
      <c r="GY199" s="48">
        <f t="shared" si="250"/>
        <v>0</v>
      </c>
      <c r="GZ199" s="48">
        <f t="shared" si="247"/>
        <v>0</v>
      </c>
      <c r="HA199" s="48">
        <f t="shared" si="247"/>
        <v>0</v>
      </c>
      <c r="HB199" s="48">
        <f t="shared" si="247"/>
        <v>0</v>
      </c>
      <c r="HC199" s="48">
        <f t="shared" si="247"/>
        <v>0</v>
      </c>
      <c r="HD199" s="48">
        <f t="shared" si="247"/>
        <v>0</v>
      </c>
      <c r="HE199" s="48">
        <f t="shared" si="247"/>
        <v>0</v>
      </c>
      <c r="HF199" s="48">
        <f t="shared" si="247"/>
        <v>0</v>
      </c>
      <c r="HG199" s="48">
        <f t="shared" si="247"/>
        <v>0</v>
      </c>
      <c r="HH199" s="48">
        <f t="shared" si="247"/>
        <v>0</v>
      </c>
      <c r="HI199" s="48">
        <f t="shared" si="247"/>
        <v>0</v>
      </c>
      <c r="HJ199" s="48">
        <f t="shared" si="246"/>
        <v>0</v>
      </c>
      <c r="HK199" s="48">
        <f t="shared" si="246"/>
        <v>0</v>
      </c>
      <c r="HL199" s="48">
        <f t="shared" si="246"/>
        <v>0</v>
      </c>
      <c r="HM199" s="48">
        <f t="shared" si="246"/>
        <v>0</v>
      </c>
      <c r="HN199" s="48">
        <f t="shared" si="246"/>
        <v>0</v>
      </c>
      <c r="HO199" s="48">
        <f t="shared" si="246"/>
        <v>0</v>
      </c>
      <c r="HP199" s="48">
        <f t="shared" si="246"/>
        <v>0</v>
      </c>
      <c r="HQ199" s="48">
        <f t="shared" si="246"/>
        <v>0</v>
      </c>
      <c r="HR199" s="48">
        <f t="shared" si="246"/>
        <v>0</v>
      </c>
      <c r="HS199" s="48">
        <f t="shared" si="246"/>
        <v>0</v>
      </c>
      <c r="HT199" s="48">
        <f t="shared" si="248"/>
        <v>0</v>
      </c>
      <c r="HU199" s="48">
        <f t="shared" si="248"/>
        <v>0</v>
      </c>
      <c r="HV199" s="48">
        <f t="shared" si="248"/>
        <v>0</v>
      </c>
      <c r="HW199" s="48">
        <f t="shared" si="248"/>
        <v>0</v>
      </c>
      <c r="HX199" s="48">
        <f t="shared" si="248"/>
        <v>0</v>
      </c>
      <c r="HY199" s="48">
        <f t="shared" si="248"/>
        <v>0</v>
      </c>
      <c r="HZ199" s="48">
        <f t="shared" si="248"/>
        <v>0</v>
      </c>
      <c r="IA199" s="48">
        <f t="shared" si="248"/>
        <v>0</v>
      </c>
      <c r="IB199" s="48">
        <f t="shared" si="248"/>
        <v>0</v>
      </c>
      <c r="IC199" s="48">
        <f t="shared" si="248"/>
        <v>0</v>
      </c>
      <c r="ID199" s="48">
        <f t="shared" si="249"/>
        <v>0</v>
      </c>
      <c r="IE199" s="48">
        <f t="shared" si="249"/>
        <v>0</v>
      </c>
      <c r="IF199" s="48">
        <f t="shared" si="249"/>
        <v>0</v>
      </c>
      <c r="IG199" s="48">
        <f t="shared" si="249"/>
        <v>0</v>
      </c>
      <c r="IH199" s="48">
        <f t="shared" si="249"/>
        <v>0</v>
      </c>
      <c r="II199" s="48">
        <f t="shared" si="249"/>
        <v>0</v>
      </c>
      <c r="IJ199" s="48">
        <f t="shared" si="249"/>
        <v>0</v>
      </c>
      <c r="IK199" s="48">
        <f t="shared" si="249"/>
        <v>0</v>
      </c>
      <c r="IL199" s="48">
        <f t="shared" si="249"/>
        <v>0</v>
      </c>
      <c r="IM199" s="48">
        <f t="shared" si="249"/>
        <v>0</v>
      </c>
      <c r="IN199" s="48">
        <f t="shared" si="251"/>
        <v>0</v>
      </c>
      <c r="IO199" s="48">
        <f t="shared" si="251"/>
        <v>0</v>
      </c>
      <c r="IP199" s="48">
        <f t="shared" si="251"/>
        <v>0</v>
      </c>
      <c r="IQ199" s="48">
        <f t="shared" si="251"/>
        <v>0</v>
      </c>
      <c r="IR199" s="48">
        <f t="shared" si="251"/>
        <v>0</v>
      </c>
      <c r="IS199" s="48">
        <f t="shared" si="251"/>
        <v>0</v>
      </c>
      <c r="IT199" s="48">
        <f t="shared" si="251"/>
        <v>0</v>
      </c>
      <c r="IU199" s="48">
        <f t="shared" si="251"/>
        <v>0</v>
      </c>
      <c r="IV199" s="48">
        <f t="shared" si="251"/>
        <v>0</v>
      </c>
      <c r="IW199" s="48">
        <f t="shared" si="251"/>
        <v>0</v>
      </c>
      <c r="IX199" s="48">
        <f t="shared" si="251"/>
        <v>0</v>
      </c>
      <c r="IY199" s="48">
        <f t="shared" si="251"/>
        <v>0</v>
      </c>
    </row>
    <row r="200" spans="1:377" s="12" customFormat="1" ht="37.950000000000003" customHeight="1" x14ac:dyDescent="0.55000000000000004">
      <c r="A200" s="32" t="s">
        <v>54</v>
      </c>
      <c r="B200" s="33">
        <v>46227</v>
      </c>
      <c r="C200" s="33" t="s">
        <v>49</v>
      </c>
      <c r="D200" s="317"/>
      <c r="E200" s="690">
        <v>31</v>
      </c>
      <c r="F200" s="691">
        <v>32</v>
      </c>
      <c r="G200" s="690">
        <v>7</v>
      </c>
      <c r="H200" s="691">
        <v>8</v>
      </c>
      <c r="I200" s="690">
        <v>17</v>
      </c>
      <c r="J200" s="691">
        <v>18</v>
      </c>
      <c r="K200" s="690">
        <v>27</v>
      </c>
      <c r="L200" s="691">
        <v>28</v>
      </c>
      <c r="M200" s="690">
        <v>33</v>
      </c>
      <c r="N200" s="691">
        <v>34</v>
      </c>
      <c r="O200" s="690">
        <v>39</v>
      </c>
      <c r="P200" s="691">
        <v>40</v>
      </c>
      <c r="Q200" s="690">
        <v>49</v>
      </c>
      <c r="R200" s="691">
        <v>50</v>
      </c>
      <c r="S200" s="690">
        <v>57</v>
      </c>
      <c r="T200" s="691">
        <v>58</v>
      </c>
      <c r="U200" s="690">
        <v>67</v>
      </c>
      <c r="V200" s="691">
        <v>68</v>
      </c>
      <c r="W200" s="690">
        <v>19</v>
      </c>
      <c r="X200" s="691">
        <v>20</v>
      </c>
      <c r="Y200" s="695"/>
      <c r="Z200" s="640"/>
      <c r="AA200" s="608">
        <v>36</v>
      </c>
      <c r="AB200" s="608">
        <v>42</v>
      </c>
      <c r="AC200" s="113"/>
      <c r="AD200" s="113"/>
      <c r="AE200" s="113"/>
      <c r="AF200" s="113"/>
      <c r="AG200" s="113"/>
      <c r="AH200" s="113"/>
      <c r="AI200" s="349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 s="367"/>
      <c r="BZ200" s="83"/>
      <c r="CA200" s="83"/>
      <c r="CB200" s="83"/>
      <c r="CC200" s="83"/>
      <c r="CD200" s="83"/>
      <c r="CE200" s="83"/>
      <c r="CF200" s="83"/>
      <c r="CG200" s="83"/>
      <c r="CH200" s="83"/>
      <c r="CI200" s="83"/>
      <c r="CJ200" s="83"/>
      <c r="CK200" s="83"/>
      <c r="CL200" s="83"/>
      <c r="CM200" s="83"/>
      <c r="CN200" s="83"/>
      <c r="CO200" s="83"/>
      <c r="CP200" s="83"/>
      <c r="CQ200" s="83"/>
      <c r="CR200" s="83"/>
      <c r="CS200" s="83"/>
      <c r="CT200" s="83"/>
      <c r="CU200" s="83"/>
      <c r="CV200" s="83"/>
      <c r="CW200" s="83"/>
      <c r="CX200" s="83"/>
      <c r="CY200" s="364"/>
      <c r="CZ200" s="83"/>
      <c r="DA200" s="83"/>
      <c r="DB200" s="83"/>
      <c r="DC200" s="83"/>
      <c r="DD200" s="83"/>
      <c r="DE200" s="83"/>
      <c r="DF200" s="83"/>
      <c r="DG200" s="83"/>
      <c r="DH200" s="83"/>
      <c r="DI200" s="83"/>
      <c r="DJ200" s="83"/>
      <c r="DK200" s="83"/>
      <c r="DL200" s="83"/>
      <c r="DM200" s="83"/>
      <c r="DN200" s="83"/>
      <c r="DO200" s="83"/>
      <c r="DP200" s="364"/>
      <c r="DQ200" s="83"/>
      <c r="DR200" s="83"/>
      <c r="DS200" s="83"/>
      <c r="DT200" s="83"/>
      <c r="DU200" s="83"/>
      <c r="DV200" s="83"/>
      <c r="DW200" s="83"/>
      <c r="DX200" s="83"/>
      <c r="DY200" s="83"/>
      <c r="DZ200" s="83"/>
      <c r="EA200" s="83"/>
      <c r="EB200" s="83"/>
      <c r="EC200" s="83"/>
      <c r="ED200" s="83"/>
      <c r="EE200" s="83"/>
      <c r="EF200" s="83"/>
      <c r="EG200" s="83"/>
      <c r="EH200" s="83"/>
      <c r="EI200" s="83"/>
      <c r="EJ200" s="83"/>
      <c r="EK200" s="83"/>
      <c r="EL200" s="83"/>
      <c r="EM200" s="83"/>
      <c r="EN200" s="83"/>
      <c r="EO200" s="364"/>
      <c r="EP200" s="83"/>
      <c r="EQ200" s="83"/>
      <c r="ER200" s="83"/>
      <c r="ES200" s="83"/>
      <c r="ET200" s="83"/>
      <c r="EU200" s="83"/>
      <c r="EV200" s="83"/>
      <c r="EW200" s="34"/>
      <c r="EX200" s="34"/>
      <c r="EY200" s="34"/>
      <c r="EZ200" s="34"/>
      <c r="FA200" s="321"/>
      <c r="FB200" s="732">
        <v>30</v>
      </c>
      <c r="FC200" s="733">
        <v>44</v>
      </c>
      <c r="FD200" s="733">
        <v>47</v>
      </c>
      <c r="FE200" s="734">
        <v>48</v>
      </c>
      <c r="FF200" s="733">
        <v>43</v>
      </c>
      <c r="FG200" s="252"/>
      <c r="FH200" s="127"/>
      <c r="FI200" s="127"/>
      <c r="FJ200" s="127"/>
      <c r="FK200" s="127"/>
      <c r="FL200" s="127"/>
      <c r="FM200" s="127"/>
      <c r="FN200" s="127"/>
      <c r="FO200" s="127"/>
      <c r="FP200" s="127"/>
      <c r="FQ200" s="252"/>
      <c r="FR200" s="252"/>
      <c r="FS200" s="50"/>
      <c r="FT200" s="334"/>
      <c r="FU200" s="9"/>
      <c r="FV200" s="48">
        <f t="shared" si="245"/>
        <v>0</v>
      </c>
      <c r="FW200" s="48">
        <f t="shared" si="245"/>
        <v>0</v>
      </c>
      <c r="FX200" s="48">
        <f t="shared" si="245"/>
        <v>0</v>
      </c>
      <c r="FY200" s="48">
        <f t="shared" si="245"/>
        <v>0</v>
      </c>
      <c r="FZ200" s="48">
        <f t="shared" si="245"/>
        <v>0</v>
      </c>
      <c r="GA200" s="48">
        <f t="shared" si="245"/>
        <v>0</v>
      </c>
      <c r="GB200" s="48">
        <f t="shared" si="245"/>
        <v>1</v>
      </c>
      <c r="GC200" s="48">
        <f t="shared" si="245"/>
        <v>1</v>
      </c>
      <c r="GD200" s="48">
        <f t="shared" si="245"/>
        <v>0</v>
      </c>
      <c r="GE200" s="48">
        <f t="shared" si="245"/>
        <v>0</v>
      </c>
      <c r="GF200" s="48">
        <f t="shared" si="244"/>
        <v>0</v>
      </c>
      <c r="GG200" s="48">
        <f t="shared" si="244"/>
        <v>0</v>
      </c>
      <c r="GH200" s="48">
        <f t="shared" si="244"/>
        <v>0</v>
      </c>
      <c r="GI200" s="48">
        <f t="shared" si="244"/>
        <v>0</v>
      </c>
      <c r="GJ200" s="48">
        <f t="shared" si="244"/>
        <v>0</v>
      </c>
      <c r="GK200" s="48">
        <f t="shared" si="244"/>
        <v>0</v>
      </c>
      <c r="GL200" s="48">
        <f t="shared" si="244"/>
        <v>1</v>
      </c>
      <c r="GM200" s="48">
        <f t="shared" si="244"/>
        <v>1</v>
      </c>
      <c r="GN200" s="48">
        <f t="shared" si="244"/>
        <v>1</v>
      </c>
      <c r="GO200" s="48">
        <f t="shared" si="244"/>
        <v>1</v>
      </c>
      <c r="GP200" s="48">
        <f t="shared" si="250"/>
        <v>0</v>
      </c>
      <c r="GQ200" s="48">
        <f t="shared" si="250"/>
        <v>0</v>
      </c>
      <c r="GR200" s="48">
        <f t="shared" si="250"/>
        <v>0</v>
      </c>
      <c r="GS200" s="48">
        <f t="shared" si="250"/>
        <v>0</v>
      </c>
      <c r="GT200" s="48">
        <f t="shared" si="250"/>
        <v>0</v>
      </c>
      <c r="GU200" s="48">
        <f t="shared" si="250"/>
        <v>0</v>
      </c>
      <c r="GV200" s="48">
        <f t="shared" si="250"/>
        <v>1</v>
      </c>
      <c r="GW200" s="48">
        <f t="shared" si="250"/>
        <v>1</v>
      </c>
      <c r="GX200" s="48">
        <f t="shared" si="250"/>
        <v>0</v>
      </c>
      <c r="GY200" s="48">
        <f t="shared" si="250"/>
        <v>1</v>
      </c>
      <c r="GZ200" s="48">
        <f t="shared" si="247"/>
        <v>1</v>
      </c>
      <c r="HA200" s="48">
        <f t="shared" si="247"/>
        <v>1</v>
      </c>
      <c r="HB200" s="48">
        <f t="shared" si="247"/>
        <v>1</v>
      </c>
      <c r="HC200" s="48">
        <f t="shared" si="247"/>
        <v>1</v>
      </c>
      <c r="HD200" s="48">
        <f t="shared" si="247"/>
        <v>0</v>
      </c>
      <c r="HE200" s="48">
        <f t="shared" si="247"/>
        <v>1</v>
      </c>
      <c r="HF200" s="48">
        <f t="shared" si="247"/>
        <v>0</v>
      </c>
      <c r="HG200" s="48">
        <f t="shared" si="247"/>
        <v>0</v>
      </c>
      <c r="HH200" s="48">
        <f t="shared" si="247"/>
        <v>1</v>
      </c>
      <c r="HI200" s="48">
        <f t="shared" si="247"/>
        <v>1</v>
      </c>
      <c r="HJ200" s="48">
        <f t="shared" si="246"/>
        <v>0</v>
      </c>
      <c r="HK200" s="48">
        <f t="shared" si="246"/>
        <v>1</v>
      </c>
      <c r="HL200" s="48">
        <f t="shared" si="246"/>
        <v>1</v>
      </c>
      <c r="HM200" s="48">
        <f t="shared" si="246"/>
        <v>1</v>
      </c>
      <c r="HN200" s="48">
        <f t="shared" si="246"/>
        <v>0</v>
      </c>
      <c r="HO200" s="48">
        <f t="shared" si="246"/>
        <v>0</v>
      </c>
      <c r="HP200" s="48">
        <f t="shared" si="246"/>
        <v>1</v>
      </c>
      <c r="HQ200" s="48">
        <f t="shared" si="246"/>
        <v>1</v>
      </c>
      <c r="HR200" s="48">
        <f t="shared" si="246"/>
        <v>1</v>
      </c>
      <c r="HS200" s="48">
        <f t="shared" si="246"/>
        <v>1</v>
      </c>
      <c r="HT200" s="48">
        <f t="shared" si="248"/>
        <v>0</v>
      </c>
      <c r="HU200" s="48">
        <f t="shared" si="248"/>
        <v>0</v>
      </c>
      <c r="HV200" s="48">
        <f t="shared" si="248"/>
        <v>0</v>
      </c>
      <c r="HW200" s="48">
        <f t="shared" si="248"/>
        <v>0</v>
      </c>
      <c r="HX200" s="48">
        <f t="shared" si="248"/>
        <v>0</v>
      </c>
      <c r="HY200" s="48">
        <f t="shared" si="248"/>
        <v>0</v>
      </c>
      <c r="HZ200" s="48">
        <f t="shared" si="248"/>
        <v>1</v>
      </c>
      <c r="IA200" s="48">
        <f t="shared" si="248"/>
        <v>1</v>
      </c>
      <c r="IB200" s="48">
        <f t="shared" si="248"/>
        <v>0</v>
      </c>
      <c r="IC200" s="48">
        <f t="shared" si="248"/>
        <v>0</v>
      </c>
      <c r="ID200" s="48">
        <f t="shared" si="249"/>
        <v>0</v>
      </c>
      <c r="IE200" s="48">
        <f t="shared" si="249"/>
        <v>0</v>
      </c>
      <c r="IF200" s="48">
        <f t="shared" si="249"/>
        <v>0</v>
      </c>
      <c r="IG200" s="48">
        <f t="shared" si="249"/>
        <v>0</v>
      </c>
      <c r="IH200" s="48">
        <f t="shared" si="249"/>
        <v>0</v>
      </c>
      <c r="II200" s="48">
        <f t="shared" si="249"/>
        <v>0</v>
      </c>
      <c r="IJ200" s="48">
        <f t="shared" si="249"/>
        <v>1</v>
      </c>
      <c r="IK200" s="48">
        <f t="shared" si="249"/>
        <v>1</v>
      </c>
      <c r="IL200" s="48">
        <f t="shared" si="249"/>
        <v>0</v>
      </c>
      <c r="IM200" s="48">
        <f t="shared" si="249"/>
        <v>0</v>
      </c>
      <c r="IN200" s="48">
        <f t="shared" si="251"/>
        <v>0</v>
      </c>
      <c r="IO200" s="48">
        <f t="shared" si="251"/>
        <v>0</v>
      </c>
      <c r="IP200" s="48">
        <f t="shared" si="251"/>
        <v>0</v>
      </c>
      <c r="IQ200" s="48">
        <f t="shared" si="251"/>
        <v>0</v>
      </c>
      <c r="IR200" s="48">
        <f t="shared" si="251"/>
        <v>0</v>
      </c>
      <c r="IS200" s="48">
        <f t="shared" si="251"/>
        <v>0</v>
      </c>
      <c r="IT200" s="48">
        <f t="shared" si="251"/>
        <v>0</v>
      </c>
      <c r="IU200" s="48">
        <f t="shared" si="251"/>
        <v>0</v>
      </c>
      <c r="IV200" s="48">
        <f t="shared" si="251"/>
        <v>0</v>
      </c>
      <c r="IW200" s="48">
        <f t="shared" si="251"/>
        <v>0</v>
      </c>
      <c r="IX200" s="48">
        <f t="shared" si="251"/>
        <v>0</v>
      </c>
      <c r="IY200" s="48">
        <f t="shared" si="251"/>
        <v>0</v>
      </c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/>
      <c r="MK200" s="11"/>
      <c r="ML200" s="11"/>
      <c r="MM200" s="11"/>
      <c r="MN200" s="11"/>
      <c r="MO200" s="11"/>
      <c r="MP200" s="11"/>
      <c r="MQ200" s="11"/>
      <c r="MR200" s="11"/>
      <c r="MS200" s="11"/>
      <c r="MT200" s="11"/>
      <c r="MU200" s="11"/>
      <c r="MV200" s="11"/>
      <c r="MW200" s="11"/>
      <c r="MX200" s="11"/>
      <c r="MY200" s="11"/>
      <c r="MZ200" s="11"/>
      <c r="NA200" s="11"/>
      <c r="NB200" s="11"/>
      <c r="NC200" s="11"/>
      <c r="ND200" s="11"/>
      <c r="NE200" s="11"/>
      <c r="NF200" s="11"/>
      <c r="NG200" s="11"/>
      <c r="NH200" s="11"/>
      <c r="NI200" s="11"/>
      <c r="NJ200" s="11"/>
      <c r="NK200" s="11"/>
      <c r="NL200" s="11"/>
      <c r="NM200" s="11"/>
    </row>
    <row r="201" spans="1:377" s="260" customFormat="1" ht="48.75" customHeight="1" thickBot="1" x14ac:dyDescent="0.6">
      <c r="A201" s="32"/>
      <c r="B201" s="33"/>
      <c r="C201" s="33"/>
      <c r="D201" s="318"/>
      <c r="E201" s="774" t="s">
        <v>89</v>
      </c>
      <c r="F201" s="775"/>
      <c r="G201" s="774" t="s">
        <v>90</v>
      </c>
      <c r="H201" s="775"/>
      <c r="I201" s="774" t="s">
        <v>91</v>
      </c>
      <c r="J201" s="775"/>
      <c r="K201" s="774" t="s">
        <v>92</v>
      </c>
      <c r="L201" s="775"/>
      <c r="M201" s="774" t="s">
        <v>93</v>
      </c>
      <c r="N201" s="775"/>
      <c r="O201" s="774" t="s">
        <v>94</v>
      </c>
      <c r="P201" s="775"/>
      <c r="Q201" s="774" t="s">
        <v>95</v>
      </c>
      <c r="R201" s="775"/>
      <c r="S201" s="774" t="s">
        <v>96</v>
      </c>
      <c r="T201" s="775"/>
      <c r="U201" s="774" t="s">
        <v>97</v>
      </c>
      <c r="V201" s="775"/>
      <c r="W201" s="774" t="s">
        <v>98</v>
      </c>
      <c r="X201" s="775"/>
      <c r="Y201" s="696"/>
      <c r="Z201" s="642"/>
      <c r="AA201" s="608"/>
      <c r="AB201" s="608"/>
      <c r="AC201" s="216"/>
      <c r="AD201" s="256"/>
      <c r="AE201" s="256"/>
      <c r="AF201" s="256"/>
      <c r="AG201" s="256"/>
      <c r="AH201" s="256"/>
      <c r="AI201" s="356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 s="379"/>
      <c r="BZ201" s="213"/>
      <c r="CA201" s="213"/>
      <c r="CB201" s="213"/>
      <c r="CC201" s="213"/>
      <c r="CD201" s="213"/>
      <c r="CE201" s="213"/>
      <c r="CF201" s="213"/>
      <c r="CG201" s="213"/>
      <c r="CH201" s="213"/>
      <c r="CI201" s="213"/>
      <c r="CJ201" s="213"/>
      <c r="CK201" s="213"/>
      <c r="CL201" s="213"/>
      <c r="CM201" s="213"/>
      <c r="CN201" s="213"/>
      <c r="CO201" s="213"/>
      <c r="CP201" s="213"/>
      <c r="CQ201" s="213"/>
      <c r="CR201" s="213"/>
      <c r="CS201" s="213"/>
      <c r="CT201" s="213"/>
      <c r="CU201" s="213"/>
      <c r="CV201" s="213"/>
      <c r="CW201" s="213"/>
      <c r="CX201" s="213"/>
      <c r="CY201" s="379"/>
      <c r="CZ201" s="213"/>
      <c r="DA201" s="213"/>
      <c r="DB201" s="213"/>
      <c r="DC201" s="213"/>
      <c r="DD201" s="213"/>
      <c r="DE201" s="213"/>
      <c r="DF201" s="213"/>
      <c r="DG201" s="213"/>
      <c r="DH201" s="213"/>
      <c r="DI201" s="213"/>
      <c r="DJ201" s="213"/>
      <c r="DK201" s="213"/>
      <c r="DL201" s="213"/>
      <c r="DM201" s="213"/>
      <c r="DN201" s="213"/>
      <c r="DO201" s="213"/>
      <c r="DP201" s="379"/>
      <c r="DQ201" s="257"/>
      <c r="DR201" s="257"/>
      <c r="DS201" s="257"/>
      <c r="DT201" s="257"/>
      <c r="DU201" s="257"/>
      <c r="DV201" s="257"/>
      <c r="DW201" s="257"/>
      <c r="DX201" s="257"/>
      <c r="DY201" s="257"/>
      <c r="DZ201" s="257"/>
      <c r="EA201" s="257"/>
      <c r="EB201" s="257"/>
      <c r="EC201" s="257"/>
      <c r="ED201" s="257"/>
      <c r="EE201" s="257"/>
      <c r="EF201" s="257"/>
      <c r="EG201" s="257"/>
      <c r="EH201" s="257"/>
      <c r="EI201" s="257"/>
      <c r="EJ201" s="257"/>
      <c r="EK201" s="257"/>
      <c r="EL201" s="257"/>
      <c r="EM201" s="257"/>
      <c r="EN201" s="257"/>
      <c r="EO201" s="379"/>
      <c r="EP201" s="213"/>
      <c r="EQ201" s="213"/>
      <c r="ER201" s="213"/>
      <c r="ES201" s="213"/>
      <c r="ET201" s="213"/>
      <c r="EU201" s="213"/>
      <c r="EV201" s="213"/>
      <c r="EW201" s="213"/>
      <c r="EX201" s="213"/>
      <c r="EY201" s="213"/>
      <c r="EZ201" s="213"/>
      <c r="FA201" s="680"/>
      <c r="FB201" s="732">
        <v>30</v>
      </c>
      <c r="FC201" s="733">
        <v>44</v>
      </c>
      <c r="FD201" s="733">
        <v>47</v>
      </c>
      <c r="FE201" s="734">
        <v>48</v>
      </c>
      <c r="FF201" s="733">
        <v>43</v>
      </c>
      <c r="FG201" s="138"/>
      <c r="FH201" s="199"/>
      <c r="FI201" s="138"/>
      <c r="FJ201" s="138"/>
      <c r="FK201" s="138"/>
      <c r="FL201" s="138"/>
      <c r="FM201" s="258"/>
      <c r="FN201" s="258"/>
      <c r="FO201" s="258"/>
      <c r="FP201" s="258"/>
      <c r="FQ201" s="259"/>
      <c r="FR201" s="259"/>
      <c r="FS201" s="214"/>
      <c r="FT201" s="416"/>
      <c r="FU201" s="217"/>
      <c r="FV201" s="48">
        <f t="shared" si="245"/>
        <v>0</v>
      </c>
      <c r="FW201" s="48">
        <f t="shared" si="245"/>
        <v>0</v>
      </c>
      <c r="FX201" s="48">
        <f t="shared" si="245"/>
        <v>0</v>
      </c>
      <c r="FY201" s="48">
        <f t="shared" si="245"/>
        <v>0</v>
      </c>
      <c r="FZ201" s="48">
        <f t="shared" si="245"/>
        <v>0</v>
      </c>
      <c r="GA201" s="48">
        <f t="shared" ref="GA201:GP225" si="252">COUNTIF($E201:$FS201,GA$4)</f>
        <v>0</v>
      </c>
      <c r="GB201" s="48">
        <f t="shared" si="252"/>
        <v>0</v>
      </c>
      <c r="GC201" s="48">
        <f t="shared" si="252"/>
        <v>0</v>
      </c>
      <c r="GD201" s="48">
        <f t="shared" si="252"/>
        <v>0</v>
      </c>
      <c r="GE201" s="48">
        <f t="shared" si="252"/>
        <v>0</v>
      </c>
      <c r="GF201" s="48">
        <f t="shared" si="252"/>
        <v>0</v>
      </c>
      <c r="GG201" s="48">
        <f t="shared" si="252"/>
        <v>0</v>
      </c>
      <c r="GH201" s="48">
        <f t="shared" si="252"/>
        <v>0</v>
      </c>
      <c r="GI201" s="48">
        <f t="shared" si="252"/>
        <v>0</v>
      </c>
      <c r="GJ201" s="48">
        <f t="shared" si="252"/>
        <v>0</v>
      </c>
      <c r="GK201" s="48">
        <f t="shared" si="252"/>
        <v>0</v>
      </c>
      <c r="GL201" s="48">
        <f t="shared" si="252"/>
        <v>0</v>
      </c>
      <c r="GM201" s="48">
        <f t="shared" si="252"/>
        <v>0</v>
      </c>
      <c r="GN201" s="48">
        <f t="shared" si="252"/>
        <v>0</v>
      </c>
      <c r="GO201" s="48">
        <f t="shared" si="252"/>
        <v>0</v>
      </c>
      <c r="GP201" s="48">
        <f t="shared" si="250"/>
        <v>0</v>
      </c>
      <c r="GQ201" s="48">
        <f t="shared" si="250"/>
        <v>0</v>
      </c>
      <c r="GR201" s="48">
        <f t="shared" si="250"/>
        <v>0</v>
      </c>
      <c r="GS201" s="48">
        <f t="shared" si="250"/>
        <v>0</v>
      </c>
      <c r="GT201" s="48">
        <f t="shared" si="250"/>
        <v>0</v>
      </c>
      <c r="GU201" s="48">
        <f t="shared" si="250"/>
        <v>0</v>
      </c>
      <c r="GV201" s="48">
        <f t="shared" si="250"/>
        <v>0</v>
      </c>
      <c r="GW201" s="48">
        <f t="shared" si="250"/>
        <v>0</v>
      </c>
      <c r="GX201" s="48">
        <f t="shared" si="250"/>
        <v>0</v>
      </c>
      <c r="GY201" s="48">
        <f t="shared" si="250"/>
        <v>1</v>
      </c>
      <c r="GZ201" s="48">
        <f t="shared" si="247"/>
        <v>0</v>
      </c>
      <c r="HA201" s="48">
        <f t="shared" si="247"/>
        <v>0</v>
      </c>
      <c r="HB201" s="48">
        <f t="shared" si="247"/>
        <v>0</v>
      </c>
      <c r="HC201" s="48">
        <f t="shared" si="247"/>
        <v>0</v>
      </c>
      <c r="HD201" s="48">
        <f t="shared" si="247"/>
        <v>0</v>
      </c>
      <c r="HE201" s="48">
        <f t="shared" si="247"/>
        <v>0</v>
      </c>
      <c r="HF201" s="48">
        <f t="shared" si="247"/>
        <v>0</v>
      </c>
      <c r="HG201" s="48">
        <f t="shared" si="247"/>
        <v>0</v>
      </c>
      <c r="HH201" s="48">
        <f t="shared" si="247"/>
        <v>0</v>
      </c>
      <c r="HI201" s="48">
        <f t="shared" si="247"/>
        <v>0</v>
      </c>
      <c r="HJ201" s="48">
        <f t="shared" si="246"/>
        <v>0</v>
      </c>
      <c r="HK201" s="48">
        <f t="shared" si="246"/>
        <v>0</v>
      </c>
      <c r="HL201" s="48">
        <f t="shared" si="246"/>
        <v>1</v>
      </c>
      <c r="HM201" s="48">
        <f t="shared" si="246"/>
        <v>1</v>
      </c>
      <c r="HN201" s="48">
        <f t="shared" si="246"/>
        <v>0</v>
      </c>
      <c r="HO201" s="48">
        <f t="shared" si="246"/>
        <v>0</v>
      </c>
      <c r="HP201" s="48">
        <f t="shared" si="246"/>
        <v>1</v>
      </c>
      <c r="HQ201" s="48">
        <f t="shared" si="246"/>
        <v>1</v>
      </c>
      <c r="HR201" s="48">
        <f t="shared" si="246"/>
        <v>0</v>
      </c>
      <c r="HS201" s="48">
        <f t="shared" si="246"/>
        <v>0</v>
      </c>
      <c r="HT201" s="48">
        <f t="shared" si="248"/>
        <v>0</v>
      </c>
      <c r="HU201" s="48">
        <f t="shared" si="248"/>
        <v>0</v>
      </c>
      <c r="HV201" s="48">
        <f t="shared" si="248"/>
        <v>0</v>
      </c>
      <c r="HW201" s="48">
        <f t="shared" si="248"/>
        <v>0</v>
      </c>
      <c r="HX201" s="48">
        <f t="shared" si="248"/>
        <v>0</v>
      </c>
      <c r="HY201" s="48">
        <f t="shared" si="248"/>
        <v>0</v>
      </c>
      <c r="HZ201" s="48">
        <f t="shared" si="248"/>
        <v>0</v>
      </c>
      <c r="IA201" s="48">
        <f t="shared" si="248"/>
        <v>0</v>
      </c>
      <c r="IB201" s="48">
        <f t="shared" si="248"/>
        <v>0</v>
      </c>
      <c r="IC201" s="48">
        <f t="shared" si="248"/>
        <v>0</v>
      </c>
      <c r="ID201" s="48">
        <f t="shared" si="249"/>
        <v>0</v>
      </c>
      <c r="IE201" s="48">
        <f t="shared" si="249"/>
        <v>0</v>
      </c>
      <c r="IF201" s="48">
        <f t="shared" si="249"/>
        <v>0</v>
      </c>
      <c r="IG201" s="48">
        <f t="shared" si="249"/>
        <v>0</v>
      </c>
      <c r="IH201" s="48">
        <f t="shared" si="249"/>
        <v>0</v>
      </c>
      <c r="II201" s="48">
        <f t="shared" si="249"/>
        <v>0</v>
      </c>
      <c r="IJ201" s="48">
        <f t="shared" si="249"/>
        <v>0</v>
      </c>
      <c r="IK201" s="48">
        <f t="shared" si="249"/>
        <v>0</v>
      </c>
      <c r="IL201" s="48">
        <f t="shared" si="249"/>
        <v>0</v>
      </c>
      <c r="IM201" s="48">
        <f t="shared" si="249"/>
        <v>0</v>
      </c>
      <c r="IN201" s="48">
        <f t="shared" si="251"/>
        <v>0</v>
      </c>
      <c r="IO201" s="48">
        <f t="shared" si="251"/>
        <v>0</v>
      </c>
      <c r="IP201" s="48">
        <f t="shared" si="251"/>
        <v>0</v>
      </c>
      <c r="IQ201" s="48">
        <f t="shared" si="251"/>
        <v>0</v>
      </c>
      <c r="IR201" s="48">
        <f t="shared" si="251"/>
        <v>0</v>
      </c>
      <c r="IS201" s="48">
        <f t="shared" si="251"/>
        <v>0</v>
      </c>
      <c r="IT201" s="48">
        <f t="shared" si="251"/>
        <v>0</v>
      </c>
      <c r="IU201" s="48">
        <f t="shared" si="251"/>
        <v>0</v>
      </c>
      <c r="IV201" s="48">
        <f t="shared" si="251"/>
        <v>0</v>
      </c>
      <c r="IW201" s="48">
        <f t="shared" si="251"/>
        <v>0</v>
      </c>
      <c r="IX201" s="48">
        <f t="shared" si="251"/>
        <v>0</v>
      </c>
      <c r="IY201" s="48">
        <f t="shared" si="251"/>
        <v>0</v>
      </c>
      <c r="IZ201" s="216"/>
      <c r="JA201" s="216"/>
      <c r="JB201" s="216"/>
      <c r="JC201" s="216"/>
      <c r="JD201" s="216"/>
      <c r="JE201" s="216"/>
      <c r="JF201" s="216"/>
      <c r="JG201" s="216"/>
      <c r="JH201" s="216"/>
      <c r="JI201" s="216"/>
      <c r="JJ201" s="216"/>
      <c r="JK201" s="216"/>
      <c r="JL201" s="216"/>
      <c r="JM201" s="216"/>
      <c r="JN201" s="216"/>
      <c r="JO201" s="216"/>
      <c r="JP201" s="216"/>
      <c r="JQ201" s="216"/>
      <c r="JR201" s="216"/>
      <c r="JS201" s="216"/>
      <c r="JT201" s="216"/>
      <c r="JU201" s="216"/>
      <c r="JV201" s="216"/>
      <c r="JW201" s="216"/>
      <c r="JX201" s="216"/>
      <c r="JY201" s="216"/>
      <c r="JZ201" s="216"/>
      <c r="KA201" s="216"/>
      <c r="KB201" s="216"/>
      <c r="KC201" s="216"/>
      <c r="KD201" s="216"/>
      <c r="KE201" s="216"/>
      <c r="KF201" s="216"/>
      <c r="KG201" s="216"/>
      <c r="KH201" s="216"/>
      <c r="KI201" s="216"/>
      <c r="KJ201" s="216"/>
      <c r="KK201" s="216"/>
      <c r="KL201" s="216"/>
      <c r="KM201" s="216"/>
      <c r="KN201" s="216"/>
      <c r="KO201" s="216"/>
      <c r="KP201" s="216"/>
      <c r="KQ201" s="216"/>
      <c r="KR201" s="216"/>
      <c r="KS201" s="216"/>
      <c r="KT201" s="216"/>
      <c r="KU201" s="216"/>
      <c r="KV201" s="216"/>
      <c r="KW201" s="216"/>
      <c r="KX201" s="216"/>
      <c r="KY201" s="216"/>
      <c r="KZ201" s="216"/>
      <c r="LA201" s="216"/>
      <c r="LB201" s="216"/>
      <c r="LC201" s="216"/>
      <c r="LD201" s="216"/>
      <c r="LE201" s="216"/>
      <c r="LF201" s="216"/>
      <c r="LG201" s="216"/>
      <c r="LH201" s="216"/>
      <c r="LI201" s="216"/>
      <c r="LJ201" s="216"/>
      <c r="LK201" s="216"/>
      <c r="LL201" s="216"/>
      <c r="LM201" s="216"/>
      <c r="LN201" s="216"/>
      <c r="LO201" s="216"/>
      <c r="LP201" s="216"/>
      <c r="LQ201" s="216"/>
      <c r="LR201" s="216"/>
      <c r="LS201" s="216"/>
      <c r="LT201" s="216"/>
      <c r="LU201" s="216"/>
      <c r="LV201" s="216"/>
      <c r="LW201" s="216"/>
      <c r="LX201" s="216"/>
      <c r="LY201" s="216"/>
      <c r="LZ201" s="216"/>
      <c r="MA201" s="216"/>
      <c r="MB201" s="216"/>
      <c r="MC201" s="216"/>
      <c r="MD201" s="216"/>
      <c r="ME201" s="216"/>
      <c r="MF201" s="216"/>
      <c r="MG201" s="216"/>
      <c r="MH201" s="216"/>
      <c r="MI201" s="216"/>
      <c r="MJ201" s="216"/>
      <c r="MK201" s="216"/>
      <c r="ML201" s="216"/>
      <c r="MM201" s="216"/>
      <c r="MN201" s="216"/>
      <c r="MO201" s="216"/>
      <c r="MP201" s="216"/>
      <c r="MQ201" s="216"/>
      <c r="MR201" s="216"/>
      <c r="MS201" s="216"/>
      <c r="MT201" s="216"/>
      <c r="MU201" s="216"/>
      <c r="MV201" s="216"/>
      <c r="MW201" s="216"/>
      <c r="MX201" s="216"/>
      <c r="MY201" s="216"/>
      <c r="MZ201" s="216"/>
      <c r="NA201" s="216"/>
      <c r="NB201" s="216"/>
      <c r="NC201" s="216"/>
      <c r="ND201" s="216"/>
      <c r="NE201" s="216"/>
      <c r="NF201" s="216"/>
      <c r="NG201" s="216"/>
      <c r="NH201" s="216"/>
      <c r="NI201" s="216"/>
      <c r="NJ201" s="216"/>
      <c r="NK201" s="216"/>
      <c r="NL201" s="216"/>
      <c r="NM201" s="216"/>
    </row>
    <row r="202" spans="1:377" s="216" customFormat="1" ht="48.75" customHeight="1" x14ac:dyDescent="0.55000000000000004">
      <c r="A202" s="32" t="s">
        <v>55</v>
      </c>
      <c r="B202" s="33">
        <v>46228</v>
      </c>
      <c r="C202" s="33"/>
      <c r="D202" s="318"/>
      <c r="E202" s="650"/>
      <c r="F202" s="650"/>
      <c r="G202" s="650"/>
      <c r="H202" s="650"/>
      <c r="I202" s="650"/>
      <c r="J202" s="650"/>
      <c r="K202" s="650"/>
      <c r="L202" s="650"/>
      <c r="M202" s="650"/>
      <c r="N202" s="650"/>
      <c r="O202" s="650"/>
      <c r="P202" s="650"/>
      <c r="Q202" s="650"/>
      <c r="R202" s="650"/>
      <c r="S202" s="650"/>
      <c r="T202" s="650"/>
      <c r="U202" s="650"/>
      <c r="V202" s="650"/>
      <c r="W202" s="650"/>
      <c r="X202" s="650"/>
      <c r="Y202" s="650"/>
      <c r="Z202" s="643"/>
      <c r="AA202" s="608">
        <v>36</v>
      </c>
      <c r="AB202" s="608">
        <v>42</v>
      </c>
      <c r="AD202" s="256"/>
      <c r="AE202" s="256"/>
      <c r="AF202" s="256"/>
      <c r="AG202" s="256"/>
      <c r="AH202" s="256"/>
      <c r="AI202" s="356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 s="379"/>
      <c r="BZ202" s="213"/>
      <c r="CA202" s="213"/>
      <c r="CB202" s="213"/>
      <c r="CC202" s="213"/>
      <c r="CD202" s="213"/>
      <c r="CE202" s="213"/>
      <c r="CF202" s="213"/>
      <c r="CG202" s="213"/>
      <c r="CH202" s="213"/>
      <c r="CI202" s="213"/>
      <c r="CJ202" s="213"/>
      <c r="CK202" s="213"/>
      <c r="CL202" s="213"/>
      <c r="CM202" s="213"/>
      <c r="CN202" s="213"/>
      <c r="CO202" s="213"/>
      <c r="CP202" s="213"/>
      <c r="CQ202" s="213"/>
      <c r="CR202" s="213"/>
      <c r="CS202" s="213"/>
      <c r="CT202" s="213"/>
      <c r="CU202" s="213"/>
      <c r="CV202" s="213"/>
      <c r="CW202" s="213"/>
      <c r="CX202" s="213"/>
      <c r="CY202" s="379"/>
      <c r="CZ202" s="213"/>
      <c r="DA202" s="213"/>
      <c r="DB202" s="213"/>
      <c r="DC202" s="213"/>
      <c r="DD202" s="213"/>
      <c r="DE202" s="213"/>
      <c r="DF202" s="213"/>
      <c r="DG202" s="213"/>
      <c r="DH202" s="213"/>
      <c r="DI202" s="213"/>
      <c r="DJ202" s="213"/>
      <c r="DK202" s="213"/>
      <c r="DL202" s="213"/>
      <c r="DM202" s="213"/>
      <c r="DN202" s="213"/>
      <c r="DO202" s="213"/>
      <c r="DP202" s="379"/>
      <c r="DQ202" s="257"/>
      <c r="DR202" s="257"/>
      <c r="DS202" s="257"/>
      <c r="DT202" s="257"/>
      <c r="DU202" s="257"/>
      <c r="DV202" s="257"/>
      <c r="DW202" s="257"/>
      <c r="DX202" s="257"/>
      <c r="DY202" s="257"/>
      <c r="DZ202" s="257"/>
      <c r="EA202" s="257"/>
      <c r="EB202" s="257"/>
      <c r="EC202" s="257"/>
      <c r="ED202" s="257"/>
      <c r="EE202" s="257"/>
      <c r="EF202" s="257"/>
      <c r="EG202" s="257"/>
      <c r="EH202" s="257"/>
      <c r="EI202" s="257"/>
      <c r="EJ202" s="257"/>
      <c r="EK202" s="257"/>
      <c r="EL202" s="257"/>
      <c r="EM202" s="257"/>
      <c r="EN202" s="257"/>
      <c r="EO202" s="379"/>
      <c r="EP202" s="213"/>
      <c r="EQ202" s="213"/>
      <c r="ER202" s="213"/>
      <c r="ES202" s="213"/>
      <c r="ET202" s="213"/>
      <c r="EU202" s="213"/>
      <c r="EV202" s="213"/>
      <c r="EW202" s="213"/>
      <c r="EX202" s="213"/>
      <c r="EY202" s="213"/>
      <c r="EZ202" s="213"/>
      <c r="FA202" s="680"/>
      <c r="FB202" s="735">
        <v>30</v>
      </c>
      <c r="FC202" s="735">
        <v>44</v>
      </c>
      <c r="FD202" s="735">
        <v>47</v>
      </c>
      <c r="FE202" s="735">
        <v>48</v>
      </c>
      <c r="FF202" s="735">
        <v>43</v>
      </c>
      <c r="FG202" s="138"/>
      <c r="FH202" s="199"/>
      <c r="FI202" s="138"/>
      <c r="FJ202" s="138"/>
      <c r="FK202" s="138"/>
      <c r="FL202" s="138"/>
      <c r="FM202" s="258"/>
      <c r="FN202" s="258"/>
      <c r="FO202" s="258"/>
      <c r="FP202" s="258"/>
      <c r="FQ202" s="259"/>
      <c r="FR202" s="259"/>
      <c r="FS202" s="214"/>
      <c r="FT202" s="416"/>
      <c r="FU202" s="217"/>
      <c r="FV202" s="48">
        <f t="shared" ref="FV202:GE226" si="253">COUNTIF($E202:$FS202,FV$4)</f>
        <v>0</v>
      </c>
      <c r="FW202" s="48">
        <f t="shared" si="253"/>
        <v>0</v>
      </c>
      <c r="FX202" s="48">
        <f t="shared" si="253"/>
        <v>0</v>
      </c>
      <c r="FY202" s="48">
        <f t="shared" si="253"/>
        <v>0</v>
      </c>
      <c r="FZ202" s="48">
        <f t="shared" si="253"/>
        <v>0</v>
      </c>
      <c r="GA202" s="48">
        <f t="shared" si="253"/>
        <v>0</v>
      </c>
      <c r="GB202" s="48">
        <f t="shared" si="253"/>
        <v>0</v>
      </c>
      <c r="GC202" s="48">
        <f t="shared" si="253"/>
        <v>0</v>
      </c>
      <c r="GD202" s="48">
        <f t="shared" si="253"/>
        <v>0</v>
      </c>
      <c r="GE202" s="48">
        <f t="shared" si="253"/>
        <v>0</v>
      </c>
      <c r="GF202" s="48">
        <f t="shared" si="252"/>
        <v>0</v>
      </c>
      <c r="GG202" s="48">
        <f t="shared" si="252"/>
        <v>0</v>
      </c>
      <c r="GH202" s="48">
        <f t="shared" si="252"/>
        <v>0</v>
      </c>
      <c r="GI202" s="48">
        <f t="shared" si="252"/>
        <v>0</v>
      </c>
      <c r="GJ202" s="48">
        <f t="shared" si="252"/>
        <v>0</v>
      </c>
      <c r="GK202" s="48">
        <f t="shared" si="252"/>
        <v>0</v>
      </c>
      <c r="GL202" s="48">
        <f t="shared" si="252"/>
        <v>0</v>
      </c>
      <c r="GM202" s="48">
        <f t="shared" si="252"/>
        <v>0</v>
      </c>
      <c r="GN202" s="48">
        <f t="shared" si="252"/>
        <v>0</v>
      </c>
      <c r="GO202" s="48">
        <f t="shared" si="252"/>
        <v>0</v>
      </c>
      <c r="GP202" s="48">
        <f t="shared" si="250"/>
        <v>0</v>
      </c>
      <c r="GQ202" s="48">
        <f t="shared" si="250"/>
        <v>0</v>
      </c>
      <c r="GR202" s="48">
        <f t="shared" si="250"/>
        <v>0</v>
      </c>
      <c r="GS202" s="48">
        <f t="shared" si="250"/>
        <v>0</v>
      </c>
      <c r="GT202" s="48">
        <f t="shared" si="250"/>
        <v>0</v>
      </c>
      <c r="GU202" s="48">
        <f t="shared" si="250"/>
        <v>0</v>
      </c>
      <c r="GV202" s="48">
        <f t="shared" si="250"/>
        <v>0</v>
      </c>
      <c r="GW202" s="48">
        <f t="shared" si="250"/>
        <v>0</v>
      </c>
      <c r="GX202" s="48">
        <f t="shared" si="250"/>
        <v>0</v>
      </c>
      <c r="GY202" s="48">
        <f t="shared" si="250"/>
        <v>1</v>
      </c>
      <c r="GZ202" s="48">
        <f t="shared" si="247"/>
        <v>0</v>
      </c>
      <c r="HA202" s="48">
        <f t="shared" si="247"/>
        <v>0</v>
      </c>
      <c r="HB202" s="48">
        <f t="shared" si="247"/>
        <v>0</v>
      </c>
      <c r="HC202" s="48">
        <f t="shared" si="247"/>
        <v>0</v>
      </c>
      <c r="HD202" s="48">
        <f t="shared" si="247"/>
        <v>0</v>
      </c>
      <c r="HE202" s="48">
        <f t="shared" si="247"/>
        <v>1</v>
      </c>
      <c r="HF202" s="48">
        <f t="shared" si="247"/>
        <v>0</v>
      </c>
      <c r="HG202" s="48">
        <f t="shared" si="247"/>
        <v>0</v>
      </c>
      <c r="HH202" s="48">
        <f t="shared" si="247"/>
        <v>0</v>
      </c>
      <c r="HI202" s="48">
        <f t="shared" si="247"/>
        <v>0</v>
      </c>
      <c r="HJ202" s="48">
        <f t="shared" si="246"/>
        <v>0</v>
      </c>
      <c r="HK202" s="48">
        <f t="shared" si="246"/>
        <v>1</v>
      </c>
      <c r="HL202" s="48">
        <f t="shared" si="246"/>
        <v>1</v>
      </c>
      <c r="HM202" s="48">
        <f t="shared" si="246"/>
        <v>1</v>
      </c>
      <c r="HN202" s="48">
        <f t="shared" si="246"/>
        <v>0</v>
      </c>
      <c r="HO202" s="48">
        <f t="shared" si="246"/>
        <v>0</v>
      </c>
      <c r="HP202" s="48">
        <f t="shared" si="246"/>
        <v>1</v>
      </c>
      <c r="HQ202" s="48">
        <f t="shared" si="246"/>
        <v>1</v>
      </c>
      <c r="HR202" s="48">
        <f t="shared" si="246"/>
        <v>0</v>
      </c>
      <c r="HS202" s="48">
        <f t="shared" si="246"/>
        <v>0</v>
      </c>
      <c r="HT202" s="48">
        <f t="shared" si="248"/>
        <v>0</v>
      </c>
      <c r="HU202" s="48">
        <f t="shared" si="248"/>
        <v>0</v>
      </c>
      <c r="HV202" s="48">
        <f t="shared" si="248"/>
        <v>0</v>
      </c>
      <c r="HW202" s="48">
        <f t="shared" si="248"/>
        <v>0</v>
      </c>
      <c r="HX202" s="48">
        <f t="shared" si="248"/>
        <v>0</v>
      </c>
      <c r="HY202" s="48">
        <f t="shared" si="248"/>
        <v>0</v>
      </c>
      <c r="HZ202" s="48">
        <f t="shared" si="248"/>
        <v>0</v>
      </c>
      <c r="IA202" s="48">
        <f t="shared" si="248"/>
        <v>0</v>
      </c>
      <c r="IB202" s="48">
        <f t="shared" si="248"/>
        <v>0</v>
      </c>
      <c r="IC202" s="48">
        <f t="shared" si="248"/>
        <v>0</v>
      </c>
      <c r="ID202" s="48">
        <f t="shared" si="249"/>
        <v>0</v>
      </c>
      <c r="IE202" s="48">
        <f t="shared" si="249"/>
        <v>0</v>
      </c>
      <c r="IF202" s="48">
        <f t="shared" si="249"/>
        <v>0</v>
      </c>
      <c r="IG202" s="48">
        <f t="shared" si="249"/>
        <v>0</v>
      </c>
      <c r="IH202" s="48">
        <f t="shared" si="249"/>
        <v>0</v>
      </c>
      <c r="II202" s="48">
        <f t="shared" si="249"/>
        <v>0</v>
      </c>
      <c r="IJ202" s="48">
        <f t="shared" si="249"/>
        <v>0</v>
      </c>
      <c r="IK202" s="48">
        <f t="shared" si="249"/>
        <v>0</v>
      </c>
      <c r="IL202" s="48">
        <f t="shared" si="249"/>
        <v>0</v>
      </c>
      <c r="IM202" s="48">
        <f t="shared" si="249"/>
        <v>0</v>
      </c>
      <c r="IN202" s="48">
        <f t="shared" si="251"/>
        <v>0</v>
      </c>
      <c r="IO202" s="48">
        <f t="shared" si="251"/>
        <v>0</v>
      </c>
      <c r="IP202" s="48">
        <f t="shared" si="251"/>
        <v>0</v>
      </c>
      <c r="IQ202" s="48">
        <f t="shared" si="251"/>
        <v>0</v>
      </c>
      <c r="IR202" s="48">
        <f t="shared" si="251"/>
        <v>0</v>
      </c>
      <c r="IS202" s="48">
        <f t="shared" si="251"/>
        <v>0</v>
      </c>
      <c r="IT202" s="48">
        <f t="shared" si="251"/>
        <v>0</v>
      </c>
      <c r="IU202" s="48">
        <f t="shared" si="251"/>
        <v>0</v>
      </c>
      <c r="IV202" s="48">
        <f t="shared" si="251"/>
        <v>0</v>
      </c>
      <c r="IW202" s="48">
        <f t="shared" si="251"/>
        <v>0</v>
      </c>
      <c r="IX202" s="48">
        <f t="shared" si="251"/>
        <v>0</v>
      </c>
      <c r="IY202" s="48">
        <f t="shared" si="251"/>
        <v>0</v>
      </c>
    </row>
    <row r="203" spans="1:377" s="556" customFormat="1" ht="54.75" customHeight="1" x14ac:dyDescent="0.55000000000000004">
      <c r="A203" s="521" t="s">
        <v>56</v>
      </c>
      <c r="B203" s="522">
        <v>46229</v>
      </c>
      <c r="C203" s="522"/>
      <c r="D203" s="565"/>
      <c r="E203" s="545"/>
      <c r="F203" s="545"/>
      <c r="G203" s="545"/>
      <c r="H203" s="545"/>
      <c r="I203" s="545"/>
      <c r="J203" s="545"/>
      <c r="K203" s="545"/>
      <c r="L203" s="545"/>
      <c r="M203" s="545"/>
      <c r="N203" s="545"/>
      <c r="O203" s="545"/>
      <c r="P203" s="545"/>
      <c r="Q203" s="545"/>
      <c r="R203" s="545"/>
      <c r="S203" s="545"/>
      <c r="T203" s="545"/>
      <c r="U203" s="545"/>
      <c r="V203" s="545"/>
      <c r="W203" s="545"/>
      <c r="X203" s="545"/>
      <c r="Y203" s="545"/>
      <c r="Z203" s="644"/>
      <c r="AA203" s="600"/>
      <c r="AB203" s="528"/>
      <c r="AC203" s="555"/>
      <c r="AD203" s="559"/>
      <c r="AE203" s="559"/>
      <c r="AF203" s="559"/>
      <c r="AG203" s="559"/>
      <c r="AH203" s="559"/>
      <c r="AI203" s="560"/>
      <c r="AJ203" s="597"/>
      <c r="AK203" s="597"/>
      <c r="AL203" s="597"/>
      <c r="AM203" s="597"/>
      <c r="AN203" s="597"/>
      <c r="AO203" s="597"/>
      <c r="AP203" s="597"/>
      <c r="AQ203" s="597"/>
      <c r="AR203" s="597"/>
      <c r="AS203" s="597"/>
      <c r="AT203" s="597"/>
      <c r="AU203" s="597"/>
      <c r="AV203" s="597"/>
      <c r="AW203" s="597"/>
      <c r="AX203" s="597"/>
      <c r="AY203" s="597"/>
      <c r="AZ203" s="597"/>
      <c r="BA203" s="597"/>
      <c r="BB203" s="597"/>
      <c r="BC203" s="597"/>
      <c r="BD203" s="597"/>
      <c r="BE203" s="597"/>
      <c r="BF203" s="597"/>
      <c r="BG203" s="597"/>
      <c r="BH203" s="597"/>
      <c r="BI203" s="597"/>
      <c r="BJ203" s="597"/>
      <c r="BK203" s="597"/>
      <c r="BL203" s="597"/>
      <c r="BM203" s="597"/>
      <c r="BN203" s="597"/>
      <c r="BO203" s="597"/>
      <c r="BP203" s="597"/>
      <c r="BQ203" s="597"/>
      <c r="BR203" s="597"/>
      <c r="BS203" s="597"/>
      <c r="BT203" s="597"/>
      <c r="BU203" s="597"/>
      <c r="BV203" s="597"/>
      <c r="BW203" s="597"/>
      <c r="BX203" s="597"/>
      <c r="BY203" s="601"/>
      <c r="BZ203" s="562"/>
      <c r="CA203" s="562"/>
      <c r="CB203" s="562"/>
      <c r="CC203" s="562"/>
      <c r="CD203" s="562"/>
      <c r="CE203" s="562"/>
      <c r="CF203" s="562"/>
      <c r="CG203" s="562"/>
      <c r="CH203" s="562"/>
      <c r="CI203" s="562"/>
      <c r="CJ203" s="562"/>
      <c r="CK203" s="562"/>
      <c r="CL203" s="562"/>
      <c r="CM203" s="562"/>
      <c r="CN203" s="562"/>
      <c r="CO203" s="562"/>
      <c r="CP203" s="562"/>
      <c r="CQ203" s="562"/>
      <c r="CR203" s="562"/>
      <c r="CS203" s="562"/>
      <c r="CT203" s="562"/>
      <c r="CU203" s="562"/>
      <c r="CV203" s="562"/>
      <c r="CW203" s="562"/>
      <c r="CX203" s="562"/>
      <c r="CY203" s="561"/>
      <c r="CZ203" s="562"/>
      <c r="DA203" s="562"/>
      <c r="DB203" s="562"/>
      <c r="DC203" s="562"/>
      <c r="DD203" s="562"/>
      <c r="DE203" s="562"/>
      <c r="DF203" s="562"/>
      <c r="DG203" s="562"/>
      <c r="DH203" s="562"/>
      <c r="DI203" s="562"/>
      <c r="DJ203" s="562"/>
      <c r="DK203" s="562"/>
      <c r="DL203" s="562"/>
      <c r="DM203" s="562"/>
      <c r="DN203" s="562"/>
      <c r="DO203" s="562"/>
      <c r="DP203" s="561"/>
      <c r="DQ203" s="562"/>
      <c r="DR203" s="562"/>
      <c r="DS203" s="562"/>
      <c r="DT203" s="562"/>
      <c r="DU203" s="562"/>
      <c r="DV203" s="562"/>
      <c r="DW203" s="562"/>
      <c r="DX203" s="562"/>
      <c r="DY203" s="562"/>
      <c r="DZ203" s="562"/>
      <c r="EA203" s="562"/>
      <c r="EB203" s="562"/>
      <c r="EC203" s="562"/>
      <c r="ED203" s="562"/>
      <c r="EE203" s="562"/>
      <c r="EF203" s="562"/>
      <c r="EG203" s="562"/>
      <c r="EH203" s="562"/>
      <c r="EI203" s="562"/>
      <c r="EJ203" s="562"/>
      <c r="EK203" s="562"/>
      <c r="EL203" s="562"/>
      <c r="EM203" s="562"/>
      <c r="EN203" s="562"/>
      <c r="EO203" s="561"/>
      <c r="EP203" s="562"/>
      <c r="EQ203" s="562"/>
      <c r="ER203" s="562"/>
      <c r="ES203" s="562"/>
      <c r="ET203" s="562"/>
      <c r="EU203" s="562"/>
      <c r="EV203" s="562"/>
      <c r="EW203" s="568"/>
      <c r="EX203" s="568"/>
      <c r="EY203" s="568"/>
      <c r="EZ203" s="568"/>
      <c r="FA203" s="568"/>
      <c r="FB203" s="736"/>
      <c r="FC203" s="736"/>
      <c r="FD203" s="736"/>
      <c r="FE203" s="737"/>
      <c r="FF203" s="737"/>
      <c r="FG203" s="542"/>
      <c r="FH203" s="541"/>
      <c r="FI203" s="542"/>
      <c r="FJ203" s="542"/>
      <c r="FK203" s="542"/>
      <c r="FL203" s="542"/>
      <c r="FM203" s="549"/>
      <c r="FN203" s="549"/>
      <c r="FO203" s="549"/>
      <c r="FP203" s="549"/>
      <c r="FQ203" s="569"/>
      <c r="FR203" s="550"/>
      <c r="FS203" s="598"/>
      <c r="FT203" s="599"/>
      <c r="FU203" s="599"/>
      <c r="FV203" s="48">
        <f t="shared" si="253"/>
        <v>0</v>
      </c>
      <c r="FW203" s="48">
        <f t="shared" si="253"/>
        <v>0</v>
      </c>
      <c r="FX203" s="48">
        <f t="shared" si="253"/>
        <v>0</v>
      </c>
      <c r="FY203" s="48">
        <f t="shared" si="253"/>
        <v>0</v>
      </c>
      <c r="FZ203" s="48">
        <f t="shared" si="253"/>
        <v>0</v>
      </c>
      <c r="GA203" s="48">
        <f t="shared" si="253"/>
        <v>0</v>
      </c>
      <c r="GB203" s="48">
        <f t="shared" si="253"/>
        <v>0</v>
      </c>
      <c r="GC203" s="48">
        <f t="shared" si="253"/>
        <v>0</v>
      </c>
      <c r="GD203" s="48">
        <f t="shared" si="253"/>
        <v>0</v>
      </c>
      <c r="GE203" s="48">
        <f t="shared" si="253"/>
        <v>0</v>
      </c>
      <c r="GF203" s="48">
        <f t="shared" si="252"/>
        <v>0</v>
      </c>
      <c r="GG203" s="48">
        <f t="shared" si="252"/>
        <v>0</v>
      </c>
      <c r="GH203" s="48">
        <f t="shared" si="252"/>
        <v>0</v>
      </c>
      <c r="GI203" s="48">
        <f t="shared" si="252"/>
        <v>0</v>
      </c>
      <c r="GJ203" s="48">
        <f t="shared" si="252"/>
        <v>0</v>
      </c>
      <c r="GK203" s="48">
        <f t="shared" si="252"/>
        <v>0</v>
      </c>
      <c r="GL203" s="48">
        <f t="shared" si="252"/>
        <v>0</v>
      </c>
      <c r="GM203" s="48">
        <f t="shared" si="252"/>
        <v>0</v>
      </c>
      <c r="GN203" s="48">
        <f t="shared" si="252"/>
        <v>0</v>
      </c>
      <c r="GO203" s="48">
        <f t="shared" si="252"/>
        <v>0</v>
      </c>
      <c r="GP203" s="48">
        <f t="shared" si="250"/>
        <v>0</v>
      </c>
      <c r="GQ203" s="48">
        <f t="shared" si="250"/>
        <v>0</v>
      </c>
      <c r="GR203" s="48">
        <f t="shared" si="250"/>
        <v>0</v>
      </c>
      <c r="GS203" s="48">
        <f t="shared" si="250"/>
        <v>0</v>
      </c>
      <c r="GT203" s="48">
        <f t="shared" si="250"/>
        <v>0</v>
      </c>
      <c r="GU203" s="48">
        <f t="shared" si="250"/>
        <v>0</v>
      </c>
      <c r="GV203" s="48">
        <f t="shared" si="250"/>
        <v>0</v>
      </c>
      <c r="GW203" s="48">
        <f t="shared" si="250"/>
        <v>0</v>
      </c>
      <c r="GX203" s="48">
        <f t="shared" si="250"/>
        <v>0</v>
      </c>
      <c r="GY203" s="48">
        <f t="shared" si="250"/>
        <v>0</v>
      </c>
      <c r="GZ203" s="48">
        <f t="shared" si="247"/>
        <v>0</v>
      </c>
      <c r="HA203" s="48">
        <f t="shared" si="247"/>
        <v>0</v>
      </c>
      <c r="HB203" s="48">
        <f t="shared" si="247"/>
        <v>0</v>
      </c>
      <c r="HC203" s="48">
        <f t="shared" si="247"/>
        <v>0</v>
      </c>
      <c r="HD203" s="48">
        <f t="shared" si="247"/>
        <v>0</v>
      </c>
      <c r="HE203" s="48">
        <f t="shared" si="247"/>
        <v>0</v>
      </c>
      <c r="HF203" s="48">
        <f t="shared" si="247"/>
        <v>0</v>
      </c>
      <c r="HG203" s="48">
        <f t="shared" si="247"/>
        <v>0</v>
      </c>
      <c r="HH203" s="48">
        <f t="shared" si="247"/>
        <v>0</v>
      </c>
      <c r="HI203" s="48">
        <f t="shared" si="247"/>
        <v>0</v>
      </c>
      <c r="HJ203" s="48">
        <f t="shared" si="246"/>
        <v>0</v>
      </c>
      <c r="HK203" s="48">
        <f t="shared" si="246"/>
        <v>0</v>
      </c>
      <c r="HL203" s="48">
        <f t="shared" si="246"/>
        <v>0</v>
      </c>
      <c r="HM203" s="48">
        <f t="shared" si="246"/>
        <v>0</v>
      </c>
      <c r="HN203" s="48">
        <f t="shared" si="246"/>
        <v>0</v>
      </c>
      <c r="HO203" s="48">
        <f t="shared" si="246"/>
        <v>0</v>
      </c>
      <c r="HP203" s="48">
        <f t="shared" si="246"/>
        <v>0</v>
      </c>
      <c r="HQ203" s="48">
        <f t="shared" si="246"/>
        <v>0</v>
      </c>
      <c r="HR203" s="48">
        <f t="shared" si="246"/>
        <v>0</v>
      </c>
      <c r="HS203" s="48">
        <f t="shared" si="246"/>
        <v>0</v>
      </c>
      <c r="HT203" s="48">
        <f t="shared" si="248"/>
        <v>0</v>
      </c>
      <c r="HU203" s="48">
        <f t="shared" si="248"/>
        <v>0</v>
      </c>
      <c r="HV203" s="48">
        <f t="shared" si="248"/>
        <v>0</v>
      </c>
      <c r="HW203" s="48">
        <f t="shared" si="248"/>
        <v>0</v>
      </c>
      <c r="HX203" s="48">
        <f t="shared" si="248"/>
        <v>0</v>
      </c>
      <c r="HY203" s="48">
        <f t="shared" si="248"/>
        <v>0</v>
      </c>
      <c r="HZ203" s="48">
        <f t="shared" si="248"/>
        <v>0</v>
      </c>
      <c r="IA203" s="48">
        <f t="shared" si="248"/>
        <v>0</v>
      </c>
      <c r="IB203" s="48">
        <f t="shared" si="248"/>
        <v>0</v>
      </c>
      <c r="IC203" s="48">
        <f t="shared" si="248"/>
        <v>0</v>
      </c>
      <c r="ID203" s="48">
        <f t="shared" si="249"/>
        <v>0</v>
      </c>
      <c r="IE203" s="48">
        <f t="shared" si="249"/>
        <v>0</v>
      </c>
      <c r="IF203" s="48">
        <f t="shared" si="249"/>
        <v>0</v>
      </c>
      <c r="IG203" s="48">
        <f t="shared" si="249"/>
        <v>0</v>
      </c>
      <c r="IH203" s="48">
        <f t="shared" si="249"/>
        <v>0</v>
      </c>
      <c r="II203" s="48">
        <f t="shared" si="249"/>
        <v>0</v>
      </c>
      <c r="IJ203" s="48">
        <f t="shared" si="249"/>
        <v>0</v>
      </c>
      <c r="IK203" s="48">
        <f t="shared" si="249"/>
        <v>0</v>
      </c>
      <c r="IL203" s="48">
        <f t="shared" si="249"/>
        <v>0</v>
      </c>
      <c r="IM203" s="48">
        <f t="shared" si="249"/>
        <v>0</v>
      </c>
      <c r="IN203" s="48">
        <f t="shared" si="251"/>
        <v>0</v>
      </c>
      <c r="IO203" s="48">
        <f t="shared" si="251"/>
        <v>0</v>
      </c>
      <c r="IP203" s="48">
        <f t="shared" si="251"/>
        <v>0</v>
      </c>
      <c r="IQ203" s="48">
        <f t="shared" si="251"/>
        <v>0</v>
      </c>
      <c r="IR203" s="48">
        <f t="shared" si="251"/>
        <v>0</v>
      </c>
      <c r="IS203" s="48">
        <f t="shared" si="251"/>
        <v>0</v>
      </c>
      <c r="IT203" s="48">
        <f t="shared" si="251"/>
        <v>0</v>
      </c>
      <c r="IU203" s="48">
        <f t="shared" si="251"/>
        <v>0</v>
      </c>
      <c r="IV203" s="48">
        <f t="shared" si="251"/>
        <v>0</v>
      </c>
      <c r="IW203" s="48">
        <f t="shared" si="251"/>
        <v>0</v>
      </c>
      <c r="IX203" s="48">
        <f t="shared" si="251"/>
        <v>0</v>
      </c>
      <c r="IY203" s="48">
        <f t="shared" si="251"/>
        <v>0</v>
      </c>
      <c r="IZ203" s="555"/>
      <c r="JA203" s="555"/>
      <c r="JB203" s="555"/>
      <c r="JC203" s="555"/>
      <c r="JD203" s="555"/>
      <c r="JE203" s="555"/>
      <c r="JF203" s="555"/>
      <c r="JG203" s="555"/>
      <c r="JH203" s="555"/>
      <c r="JI203" s="555"/>
      <c r="JJ203" s="555"/>
      <c r="JK203" s="555"/>
      <c r="JL203" s="555"/>
      <c r="JM203" s="555"/>
      <c r="JN203" s="555"/>
      <c r="JO203" s="555"/>
      <c r="JP203" s="555"/>
      <c r="JQ203" s="555"/>
      <c r="JR203" s="555"/>
      <c r="JS203" s="555"/>
      <c r="JT203" s="555"/>
      <c r="JU203" s="555"/>
      <c r="JV203" s="555"/>
      <c r="JW203" s="555"/>
      <c r="JX203" s="555"/>
      <c r="JY203" s="555"/>
      <c r="JZ203" s="555"/>
      <c r="KA203" s="555"/>
      <c r="KB203" s="555"/>
      <c r="KC203" s="555"/>
      <c r="KD203" s="555"/>
      <c r="KE203" s="555"/>
      <c r="KF203" s="555"/>
      <c r="KG203" s="555"/>
      <c r="KH203" s="555"/>
      <c r="KI203" s="555"/>
      <c r="KJ203" s="555"/>
      <c r="KK203" s="555"/>
      <c r="KL203" s="555"/>
      <c r="KM203" s="555"/>
      <c r="KN203" s="555"/>
      <c r="KO203" s="555"/>
      <c r="KP203" s="555"/>
      <c r="KQ203" s="555"/>
      <c r="KR203" s="555"/>
      <c r="KS203" s="555"/>
      <c r="KT203" s="555"/>
      <c r="KU203" s="555"/>
      <c r="KV203" s="555"/>
      <c r="KW203" s="555"/>
      <c r="KX203" s="555"/>
      <c r="KY203" s="555"/>
      <c r="KZ203" s="555"/>
      <c r="LA203" s="555"/>
      <c r="LB203" s="555"/>
      <c r="LC203" s="555"/>
      <c r="LD203" s="555"/>
      <c r="LE203" s="555"/>
      <c r="LF203" s="555"/>
      <c r="LG203" s="555"/>
      <c r="LH203" s="555"/>
      <c r="LI203" s="555"/>
      <c r="LJ203" s="555"/>
      <c r="LK203" s="555"/>
      <c r="LL203" s="555"/>
      <c r="LM203" s="555"/>
      <c r="LN203" s="555"/>
      <c r="LO203" s="555"/>
      <c r="LP203" s="555"/>
      <c r="LQ203" s="555"/>
      <c r="LR203" s="555"/>
      <c r="LS203" s="555"/>
      <c r="LT203" s="555"/>
      <c r="LU203" s="555"/>
      <c r="LV203" s="555"/>
      <c r="LW203" s="555"/>
      <c r="LX203" s="555"/>
      <c r="LY203" s="555"/>
      <c r="LZ203" s="555"/>
      <c r="MA203" s="555"/>
      <c r="MB203" s="555"/>
      <c r="MC203" s="555"/>
      <c r="MD203" s="555"/>
      <c r="ME203" s="555"/>
      <c r="MF203" s="555"/>
      <c r="MG203" s="555"/>
      <c r="MH203" s="555"/>
      <c r="MI203" s="555"/>
      <c r="MJ203" s="555"/>
      <c r="MK203" s="555"/>
      <c r="ML203" s="555"/>
      <c r="MM203" s="555"/>
      <c r="MN203" s="555"/>
      <c r="MO203" s="555"/>
      <c r="MP203" s="555"/>
      <c r="MQ203" s="555"/>
      <c r="MR203" s="555"/>
      <c r="MS203" s="555"/>
      <c r="MT203" s="555"/>
      <c r="MU203" s="555"/>
      <c r="MV203" s="555"/>
      <c r="MW203" s="555"/>
      <c r="MX203" s="555"/>
      <c r="MY203" s="555"/>
      <c r="MZ203" s="555"/>
      <c r="NA203" s="555"/>
      <c r="NB203" s="555"/>
      <c r="NC203" s="555"/>
      <c r="ND203" s="555"/>
      <c r="NE203" s="555"/>
      <c r="NF203" s="555"/>
      <c r="NG203" s="555"/>
      <c r="NH203" s="555"/>
      <c r="NI203" s="555"/>
      <c r="NJ203" s="555"/>
      <c r="NK203" s="555"/>
      <c r="NL203" s="555"/>
      <c r="NM203" s="555"/>
    </row>
    <row r="204" spans="1:377" s="11" customFormat="1" ht="54.75" customHeight="1" x14ac:dyDescent="0.55000000000000004">
      <c r="A204" s="32" t="s">
        <v>48</v>
      </c>
      <c r="B204" s="33">
        <v>46230</v>
      </c>
      <c r="C204" s="33" t="s">
        <v>49</v>
      </c>
      <c r="D204" s="317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645"/>
      <c r="AA204" s="255">
        <v>37</v>
      </c>
      <c r="AB204" s="158">
        <v>51</v>
      </c>
      <c r="AD204" s="261"/>
      <c r="AE204" s="261"/>
      <c r="AF204" s="261"/>
      <c r="AG204" s="261"/>
      <c r="AH204" s="261"/>
      <c r="AI204" s="349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 s="381"/>
      <c r="BZ204" s="83"/>
      <c r="CA204" s="83"/>
      <c r="CB204" s="83"/>
      <c r="CC204" s="83"/>
      <c r="CD204" s="83"/>
      <c r="CE204" s="83"/>
      <c r="CF204" s="83"/>
      <c r="CG204" s="83"/>
      <c r="CH204" s="83"/>
      <c r="CI204" s="83"/>
      <c r="CJ204" s="83"/>
      <c r="CK204" s="83"/>
      <c r="CL204" s="83"/>
      <c r="CM204" s="83"/>
      <c r="CN204" s="83"/>
      <c r="CO204" s="83"/>
      <c r="CP204" s="83"/>
      <c r="CQ204" s="83"/>
      <c r="CR204" s="83"/>
      <c r="CS204" s="83"/>
      <c r="CT204" s="83"/>
      <c r="CU204" s="83"/>
      <c r="CV204" s="83"/>
      <c r="CW204" s="83"/>
      <c r="CX204" s="83"/>
      <c r="CY204" s="364"/>
      <c r="CZ204" s="83"/>
      <c r="DA204" s="83"/>
      <c r="DB204" s="83"/>
      <c r="DC204" s="83"/>
      <c r="DD204" s="83"/>
      <c r="DE204" s="83"/>
      <c r="DF204" s="83"/>
      <c r="DG204" s="83"/>
      <c r="DH204" s="83"/>
      <c r="DI204" s="83"/>
      <c r="DJ204" s="83"/>
      <c r="DK204" s="83"/>
      <c r="DL204" s="83"/>
      <c r="DM204" s="83"/>
      <c r="DN204" s="83"/>
      <c r="DO204" s="83"/>
      <c r="DP204" s="364"/>
      <c r="DQ204" s="83"/>
      <c r="DR204" s="83"/>
      <c r="DS204" s="83"/>
      <c r="DT204" s="83"/>
      <c r="DU204" s="83"/>
      <c r="DV204" s="83"/>
      <c r="DW204" s="83"/>
      <c r="DX204" s="83"/>
      <c r="DY204" s="83"/>
      <c r="DZ204" s="83"/>
      <c r="EA204" s="83"/>
      <c r="EB204" s="83"/>
      <c r="EC204" s="83"/>
      <c r="ED204" s="83"/>
      <c r="EE204" s="83"/>
      <c r="EF204" s="83"/>
      <c r="EG204" s="83"/>
      <c r="EH204" s="83"/>
      <c r="EI204" s="83"/>
      <c r="EJ204" s="83"/>
      <c r="EK204" s="83"/>
      <c r="EL204" s="83"/>
      <c r="EM204" s="83"/>
      <c r="EN204" s="83"/>
      <c r="EO204" s="364"/>
      <c r="EP204" s="83"/>
      <c r="EQ204" s="83"/>
      <c r="ER204" s="83"/>
      <c r="ES204" s="83"/>
      <c r="ET204" s="83"/>
      <c r="EU204" s="83"/>
      <c r="EV204" s="83"/>
      <c r="EW204" s="34"/>
      <c r="EX204" s="34"/>
      <c r="EY204" s="34"/>
      <c r="EZ204" s="34"/>
      <c r="FA204" s="321"/>
      <c r="FB204" s="732">
        <v>30</v>
      </c>
      <c r="FC204" s="733">
        <v>44</v>
      </c>
      <c r="FD204" s="733">
        <v>47</v>
      </c>
      <c r="FE204" s="734">
        <v>48</v>
      </c>
      <c r="FF204" s="733">
        <v>43</v>
      </c>
      <c r="FG204" s="138"/>
      <c r="FH204" s="199"/>
      <c r="FI204" s="138"/>
      <c r="FJ204" s="138"/>
      <c r="FK204" s="138"/>
      <c r="FL204" s="138"/>
      <c r="FM204" s="127"/>
      <c r="FN204" s="127"/>
      <c r="FO204" s="127"/>
      <c r="FP204" s="253" t="s">
        <v>101</v>
      </c>
      <c r="FQ204" s="252"/>
      <c r="FR204" s="110"/>
      <c r="FS204" s="78"/>
      <c r="FT204" s="334"/>
      <c r="FU204" s="9"/>
      <c r="FV204" s="48">
        <f t="shared" si="253"/>
        <v>0</v>
      </c>
      <c r="FW204" s="48">
        <f t="shared" si="253"/>
        <v>0</v>
      </c>
      <c r="FX204" s="48">
        <f t="shared" si="253"/>
        <v>0</v>
      </c>
      <c r="FY204" s="48">
        <f t="shared" si="253"/>
        <v>0</v>
      </c>
      <c r="FZ204" s="48">
        <f t="shared" si="253"/>
        <v>0</v>
      </c>
      <c r="GA204" s="48">
        <f t="shared" si="253"/>
        <v>0</v>
      </c>
      <c r="GB204" s="48">
        <f t="shared" si="253"/>
        <v>0</v>
      </c>
      <c r="GC204" s="48">
        <f t="shared" si="253"/>
        <v>0</v>
      </c>
      <c r="GD204" s="48">
        <f t="shared" si="253"/>
        <v>0</v>
      </c>
      <c r="GE204" s="48">
        <f t="shared" si="253"/>
        <v>0</v>
      </c>
      <c r="GF204" s="48">
        <f t="shared" si="252"/>
        <v>0</v>
      </c>
      <c r="GG204" s="48">
        <f t="shared" si="252"/>
        <v>0</v>
      </c>
      <c r="GH204" s="48">
        <f t="shared" si="252"/>
        <v>0</v>
      </c>
      <c r="GI204" s="48">
        <f t="shared" si="252"/>
        <v>0</v>
      </c>
      <c r="GJ204" s="48">
        <f t="shared" si="252"/>
        <v>0</v>
      </c>
      <c r="GK204" s="48">
        <f t="shared" si="252"/>
        <v>0</v>
      </c>
      <c r="GL204" s="48">
        <f t="shared" si="252"/>
        <v>0</v>
      </c>
      <c r="GM204" s="48">
        <f t="shared" si="252"/>
        <v>0</v>
      </c>
      <c r="GN204" s="48">
        <f t="shared" si="252"/>
        <v>0</v>
      </c>
      <c r="GO204" s="48">
        <f t="shared" si="252"/>
        <v>0</v>
      </c>
      <c r="GP204" s="48">
        <f t="shared" si="250"/>
        <v>0</v>
      </c>
      <c r="GQ204" s="48">
        <f t="shared" si="250"/>
        <v>0</v>
      </c>
      <c r="GR204" s="48">
        <f t="shared" si="250"/>
        <v>0</v>
      </c>
      <c r="GS204" s="48">
        <f t="shared" si="250"/>
        <v>0</v>
      </c>
      <c r="GT204" s="48">
        <f t="shared" si="250"/>
        <v>0</v>
      </c>
      <c r="GU204" s="48">
        <f t="shared" si="250"/>
        <v>0</v>
      </c>
      <c r="GV204" s="48">
        <f t="shared" si="250"/>
        <v>0</v>
      </c>
      <c r="GW204" s="48">
        <f t="shared" si="250"/>
        <v>0</v>
      </c>
      <c r="GX204" s="48">
        <f t="shared" si="250"/>
        <v>0</v>
      </c>
      <c r="GY204" s="48">
        <f t="shared" si="250"/>
        <v>1</v>
      </c>
      <c r="GZ204" s="48">
        <f t="shared" si="247"/>
        <v>0</v>
      </c>
      <c r="HA204" s="48">
        <f t="shared" si="247"/>
        <v>0</v>
      </c>
      <c r="HB204" s="48">
        <f t="shared" si="247"/>
        <v>0</v>
      </c>
      <c r="HC204" s="48">
        <f t="shared" si="247"/>
        <v>0</v>
      </c>
      <c r="HD204" s="48">
        <f t="shared" si="247"/>
        <v>0</v>
      </c>
      <c r="HE204" s="48">
        <f t="shared" si="247"/>
        <v>0</v>
      </c>
      <c r="HF204" s="48">
        <f t="shared" si="247"/>
        <v>1</v>
      </c>
      <c r="HG204" s="48">
        <f t="shared" si="247"/>
        <v>0</v>
      </c>
      <c r="HH204" s="48">
        <f t="shared" si="247"/>
        <v>0</v>
      </c>
      <c r="HI204" s="48">
        <f t="shared" si="247"/>
        <v>0</v>
      </c>
      <c r="HJ204" s="48">
        <f t="shared" si="246"/>
        <v>0</v>
      </c>
      <c r="HK204" s="48">
        <f t="shared" si="246"/>
        <v>0</v>
      </c>
      <c r="HL204" s="48">
        <f t="shared" si="246"/>
        <v>1</v>
      </c>
      <c r="HM204" s="48">
        <f t="shared" si="246"/>
        <v>1</v>
      </c>
      <c r="HN204" s="48">
        <f t="shared" si="246"/>
        <v>0</v>
      </c>
      <c r="HO204" s="48">
        <f t="shared" si="246"/>
        <v>0</v>
      </c>
      <c r="HP204" s="48">
        <f t="shared" si="246"/>
        <v>1</v>
      </c>
      <c r="HQ204" s="48">
        <f t="shared" ref="HJ204:HS226" si="254">COUNTIF($E204:$FS204,HQ$4)</f>
        <v>1</v>
      </c>
      <c r="HR204" s="48">
        <f t="shared" si="254"/>
        <v>0</v>
      </c>
      <c r="HS204" s="48">
        <f t="shared" si="254"/>
        <v>0</v>
      </c>
      <c r="HT204" s="48">
        <f t="shared" si="248"/>
        <v>1</v>
      </c>
      <c r="HU204" s="48">
        <f t="shared" si="248"/>
        <v>0</v>
      </c>
      <c r="HV204" s="48">
        <f t="shared" si="248"/>
        <v>0</v>
      </c>
      <c r="HW204" s="48">
        <f t="shared" si="248"/>
        <v>0</v>
      </c>
      <c r="HX204" s="48">
        <f t="shared" si="248"/>
        <v>0</v>
      </c>
      <c r="HY204" s="48">
        <f t="shared" si="248"/>
        <v>0</v>
      </c>
      <c r="HZ204" s="48">
        <f t="shared" si="248"/>
        <v>0</v>
      </c>
      <c r="IA204" s="48">
        <f t="shared" si="248"/>
        <v>0</v>
      </c>
      <c r="IB204" s="48">
        <f t="shared" si="248"/>
        <v>0</v>
      </c>
      <c r="IC204" s="48">
        <f t="shared" si="248"/>
        <v>0</v>
      </c>
      <c r="ID204" s="48">
        <f t="shared" si="249"/>
        <v>0</v>
      </c>
      <c r="IE204" s="48">
        <f t="shared" si="249"/>
        <v>0</v>
      </c>
      <c r="IF204" s="48">
        <f t="shared" si="249"/>
        <v>0</v>
      </c>
      <c r="IG204" s="48">
        <f t="shared" si="249"/>
        <v>0</v>
      </c>
      <c r="IH204" s="48">
        <f t="shared" si="249"/>
        <v>0</v>
      </c>
      <c r="II204" s="48">
        <f t="shared" si="249"/>
        <v>0</v>
      </c>
      <c r="IJ204" s="48">
        <f t="shared" si="249"/>
        <v>0</v>
      </c>
      <c r="IK204" s="48">
        <f t="shared" si="249"/>
        <v>0</v>
      </c>
      <c r="IL204" s="48">
        <f t="shared" si="249"/>
        <v>0</v>
      </c>
      <c r="IM204" s="48">
        <f t="shared" si="249"/>
        <v>0</v>
      </c>
      <c r="IN204" s="48">
        <f t="shared" si="251"/>
        <v>0</v>
      </c>
      <c r="IO204" s="48">
        <f t="shared" si="251"/>
        <v>0</v>
      </c>
      <c r="IP204" s="48">
        <f t="shared" si="251"/>
        <v>0</v>
      </c>
      <c r="IQ204" s="48">
        <f t="shared" si="251"/>
        <v>0</v>
      </c>
      <c r="IR204" s="48">
        <f t="shared" si="251"/>
        <v>0</v>
      </c>
      <c r="IS204" s="48">
        <f t="shared" si="251"/>
        <v>0</v>
      </c>
      <c r="IT204" s="48">
        <f t="shared" si="251"/>
        <v>0</v>
      </c>
      <c r="IU204" s="48">
        <f t="shared" si="251"/>
        <v>0</v>
      </c>
      <c r="IV204" s="48">
        <f t="shared" si="251"/>
        <v>0</v>
      </c>
      <c r="IW204" s="48">
        <f t="shared" si="251"/>
        <v>0</v>
      </c>
      <c r="IX204" s="48">
        <f t="shared" si="251"/>
        <v>0</v>
      </c>
      <c r="IY204" s="48">
        <f t="shared" si="251"/>
        <v>0</v>
      </c>
    </row>
    <row r="205" spans="1:377" s="12" customFormat="1" ht="48.75" customHeight="1" x14ac:dyDescent="0.5">
      <c r="A205" s="32"/>
      <c r="B205" s="33"/>
      <c r="C205" s="33" t="s">
        <v>50</v>
      </c>
      <c r="D205" s="317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646"/>
      <c r="AA205" s="11"/>
      <c r="AB205" s="11"/>
      <c r="AC205" s="11"/>
      <c r="AD205" s="11"/>
      <c r="AE205" s="11"/>
      <c r="AF205" s="11"/>
      <c r="AG205" s="11"/>
      <c r="AH205" s="11"/>
      <c r="AI205" s="705"/>
      <c r="AJ205" s="703">
        <v>2</v>
      </c>
      <c r="AK205" s="703">
        <v>3</v>
      </c>
      <c r="AL205" s="703">
        <v>4</v>
      </c>
      <c r="AM205" s="703">
        <v>5</v>
      </c>
      <c r="AN205" s="703">
        <v>14</v>
      </c>
      <c r="AO205" s="703">
        <v>15</v>
      </c>
      <c r="AP205" s="703">
        <v>18</v>
      </c>
      <c r="AQ205" s="703">
        <v>19</v>
      </c>
      <c r="AR205" s="703">
        <v>20</v>
      </c>
      <c r="AS205" s="703">
        <v>21</v>
      </c>
      <c r="AT205" s="703">
        <v>25</v>
      </c>
      <c r="AU205" s="703">
        <v>28</v>
      </c>
      <c r="AV205" s="703">
        <v>31</v>
      </c>
      <c r="AW205" s="703">
        <v>32</v>
      </c>
      <c r="AX205" s="703">
        <v>33</v>
      </c>
      <c r="AY205" s="703">
        <v>35</v>
      </c>
      <c r="AZ205" s="703">
        <v>36</v>
      </c>
      <c r="BA205" s="703">
        <v>37</v>
      </c>
      <c r="BB205" s="703">
        <v>38</v>
      </c>
      <c r="BC205" s="703">
        <v>39</v>
      </c>
      <c r="BD205" s="703">
        <v>40</v>
      </c>
      <c r="BE205" s="703">
        <v>41</v>
      </c>
      <c r="BF205" s="703">
        <v>42</v>
      </c>
      <c r="BG205" s="703">
        <v>43</v>
      </c>
      <c r="BH205" s="703">
        <v>44</v>
      </c>
      <c r="BI205" s="703">
        <v>45</v>
      </c>
      <c r="BJ205" s="703">
        <v>46</v>
      </c>
      <c r="BK205" s="703">
        <v>47</v>
      </c>
      <c r="BL205" s="703">
        <v>48</v>
      </c>
      <c r="BM205" s="703">
        <v>49</v>
      </c>
      <c r="BN205" s="703">
        <v>50</v>
      </c>
      <c r="BO205" s="703">
        <v>51</v>
      </c>
      <c r="BP205" s="703">
        <v>52</v>
      </c>
      <c r="BQ205" s="703">
        <v>53</v>
      </c>
      <c r="BR205" s="703">
        <v>54</v>
      </c>
      <c r="BS205" s="703">
        <v>61</v>
      </c>
      <c r="BT205" s="703">
        <v>67</v>
      </c>
      <c r="BU205" s="703">
        <v>73</v>
      </c>
      <c r="BV205" s="703">
        <v>75</v>
      </c>
      <c r="BW205" s="703">
        <v>78</v>
      </c>
      <c r="BX205" s="703">
        <v>80</v>
      </c>
      <c r="BY205" s="705"/>
      <c r="BZ205" s="83"/>
      <c r="CA205" s="83"/>
      <c r="CB205" s="83"/>
      <c r="CC205" s="83"/>
      <c r="CD205" s="83"/>
      <c r="CE205" s="83"/>
      <c r="CF205" s="83"/>
      <c r="CG205" s="83"/>
      <c r="CH205" s="83"/>
      <c r="CI205" s="83"/>
      <c r="CJ205" s="83"/>
      <c r="CK205" s="83"/>
      <c r="CL205" s="83"/>
      <c r="CM205" s="83"/>
      <c r="CN205" s="83"/>
      <c r="CO205" s="83"/>
      <c r="CP205" s="83"/>
      <c r="CQ205" s="83"/>
      <c r="CR205" s="83"/>
      <c r="CS205" s="83"/>
      <c r="CT205" s="83"/>
      <c r="CU205" s="83"/>
      <c r="CV205" s="83"/>
      <c r="CW205" s="83"/>
      <c r="CX205" s="83"/>
      <c r="CY205" s="364"/>
      <c r="CZ205" s="83"/>
      <c r="DA205" s="83"/>
      <c r="DB205" s="83"/>
      <c r="DC205" s="83"/>
      <c r="DD205" s="83"/>
      <c r="DE205" s="83"/>
      <c r="DF205" s="83"/>
      <c r="DG205" s="83"/>
      <c r="DH205" s="83"/>
      <c r="DI205" s="83"/>
      <c r="DJ205" s="83"/>
      <c r="DK205" s="83"/>
      <c r="DL205" s="83"/>
      <c r="DM205" s="83"/>
      <c r="DN205" s="83"/>
      <c r="DO205" s="83"/>
      <c r="DP205" s="364"/>
      <c r="DQ205" s="83"/>
      <c r="DR205" s="83"/>
      <c r="DS205" s="83"/>
      <c r="DT205" s="83"/>
      <c r="DU205" s="83"/>
      <c r="DV205" s="83"/>
      <c r="DW205" s="83"/>
      <c r="DX205" s="83"/>
      <c r="DY205" s="83"/>
      <c r="DZ205" s="83"/>
      <c r="EA205" s="83"/>
      <c r="EB205" s="83"/>
      <c r="EC205" s="83"/>
      <c r="ED205" s="83"/>
      <c r="EE205" s="83"/>
      <c r="EF205" s="83"/>
      <c r="EG205" s="83"/>
      <c r="EH205" s="83"/>
      <c r="EI205" s="83"/>
      <c r="EJ205" s="83"/>
      <c r="EK205" s="83"/>
      <c r="EL205" s="83"/>
      <c r="EM205" s="83"/>
      <c r="EN205" s="83"/>
      <c r="EO205" s="364"/>
      <c r="EP205" s="83"/>
      <c r="EQ205" s="83"/>
      <c r="ER205" s="83"/>
      <c r="ES205" s="83"/>
      <c r="ET205" s="83"/>
      <c r="EU205" s="83"/>
      <c r="EV205" s="83"/>
      <c r="EW205" s="34"/>
      <c r="EX205" s="34"/>
      <c r="EY205" s="34"/>
      <c r="EZ205" s="34"/>
      <c r="FA205" s="321"/>
      <c r="FB205" s="738"/>
      <c r="FC205" s="739"/>
      <c r="FD205" s="739"/>
      <c r="FE205" s="740"/>
      <c r="FF205" s="739"/>
      <c r="FG205" s="138"/>
      <c r="FH205" s="199"/>
      <c r="FI205" s="138"/>
      <c r="FJ205" s="138"/>
      <c r="FK205" s="138"/>
      <c r="FL205" s="138"/>
      <c r="FM205" s="127"/>
      <c r="FN205" s="127"/>
      <c r="FO205" s="127"/>
      <c r="FP205" s="253" t="s">
        <v>101</v>
      </c>
      <c r="FQ205" s="252"/>
      <c r="FR205" s="110"/>
      <c r="FS205" s="78"/>
      <c r="FT205" s="334"/>
      <c r="FU205" s="9"/>
      <c r="FV205" s="48">
        <f t="shared" si="253"/>
        <v>0</v>
      </c>
      <c r="FW205" s="48">
        <f t="shared" si="253"/>
        <v>1</v>
      </c>
      <c r="FX205" s="48">
        <f t="shared" si="253"/>
        <v>1</v>
      </c>
      <c r="FY205" s="48">
        <f t="shared" si="253"/>
        <v>1</v>
      </c>
      <c r="FZ205" s="48">
        <f t="shared" si="253"/>
        <v>1</v>
      </c>
      <c r="GA205" s="48">
        <f t="shared" si="253"/>
        <v>0</v>
      </c>
      <c r="GB205" s="48">
        <f t="shared" si="253"/>
        <v>0</v>
      </c>
      <c r="GC205" s="48">
        <f t="shared" si="253"/>
        <v>0</v>
      </c>
      <c r="GD205" s="48">
        <f t="shared" si="253"/>
        <v>0</v>
      </c>
      <c r="GE205" s="48">
        <f t="shared" si="253"/>
        <v>0</v>
      </c>
      <c r="GF205" s="48">
        <f t="shared" si="252"/>
        <v>0</v>
      </c>
      <c r="GG205" s="48">
        <f t="shared" si="252"/>
        <v>0</v>
      </c>
      <c r="GH205" s="48">
        <f t="shared" si="252"/>
        <v>0</v>
      </c>
      <c r="GI205" s="48">
        <f t="shared" si="252"/>
        <v>1</v>
      </c>
      <c r="GJ205" s="48">
        <f t="shared" si="252"/>
        <v>1</v>
      </c>
      <c r="GK205" s="48">
        <f t="shared" si="252"/>
        <v>0</v>
      </c>
      <c r="GL205" s="48">
        <f t="shared" si="252"/>
        <v>0</v>
      </c>
      <c r="GM205" s="48">
        <f t="shared" si="252"/>
        <v>1</v>
      </c>
      <c r="GN205" s="48">
        <f t="shared" si="252"/>
        <v>1</v>
      </c>
      <c r="GO205" s="48">
        <f t="shared" si="252"/>
        <v>1</v>
      </c>
      <c r="GP205" s="48">
        <f t="shared" si="250"/>
        <v>1</v>
      </c>
      <c r="GQ205" s="48">
        <f t="shared" si="250"/>
        <v>0</v>
      </c>
      <c r="GR205" s="48">
        <f t="shared" si="250"/>
        <v>0</v>
      </c>
      <c r="GS205" s="48">
        <f t="shared" si="250"/>
        <v>0</v>
      </c>
      <c r="GT205" s="48">
        <f t="shared" si="250"/>
        <v>1</v>
      </c>
      <c r="GU205" s="48">
        <f t="shared" si="250"/>
        <v>0</v>
      </c>
      <c r="GV205" s="48">
        <f t="shared" si="250"/>
        <v>0</v>
      </c>
      <c r="GW205" s="48">
        <f t="shared" si="250"/>
        <v>1</v>
      </c>
      <c r="GX205" s="48">
        <f t="shared" si="250"/>
        <v>0</v>
      </c>
      <c r="GY205" s="48">
        <f t="shared" si="250"/>
        <v>0</v>
      </c>
      <c r="GZ205" s="48">
        <f t="shared" si="247"/>
        <v>1</v>
      </c>
      <c r="HA205" s="48">
        <f t="shared" si="247"/>
        <v>1</v>
      </c>
      <c r="HB205" s="48">
        <f t="shared" si="247"/>
        <v>1</v>
      </c>
      <c r="HC205" s="48">
        <f t="shared" si="247"/>
        <v>0</v>
      </c>
      <c r="HD205" s="48">
        <f t="shared" si="247"/>
        <v>1</v>
      </c>
      <c r="HE205" s="48">
        <f t="shared" si="247"/>
        <v>1</v>
      </c>
      <c r="HF205" s="48">
        <f t="shared" si="247"/>
        <v>1</v>
      </c>
      <c r="HG205" s="48">
        <f t="shared" si="247"/>
        <v>1</v>
      </c>
      <c r="HH205" s="48">
        <f t="shared" si="247"/>
        <v>1</v>
      </c>
      <c r="HI205" s="48">
        <f t="shared" ref="GZ205:HI226" si="255">COUNTIF($E205:$FS205,HI$4)</f>
        <v>1</v>
      </c>
      <c r="HJ205" s="48">
        <f t="shared" si="254"/>
        <v>1</v>
      </c>
      <c r="HK205" s="48">
        <f t="shared" si="254"/>
        <v>1</v>
      </c>
      <c r="HL205" s="48">
        <f t="shared" si="254"/>
        <v>1</v>
      </c>
      <c r="HM205" s="48">
        <f t="shared" si="254"/>
        <v>1</v>
      </c>
      <c r="HN205" s="48">
        <f t="shared" si="254"/>
        <v>1</v>
      </c>
      <c r="HO205" s="48">
        <f t="shared" si="254"/>
        <v>1</v>
      </c>
      <c r="HP205" s="48">
        <f t="shared" si="254"/>
        <v>1</v>
      </c>
      <c r="HQ205" s="48">
        <f t="shared" si="254"/>
        <v>1</v>
      </c>
      <c r="HR205" s="48">
        <f t="shared" si="254"/>
        <v>1</v>
      </c>
      <c r="HS205" s="48">
        <f t="shared" si="254"/>
        <v>1</v>
      </c>
      <c r="HT205" s="48">
        <f t="shared" si="248"/>
        <v>1</v>
      </c>
      <c r="HU205" s="48">
        <f t="shared" si="248"/>
        <v>1</v>
      </c>
      <c r="HV205" s="48">
        <f t="shared" si="248"/>
        <v>1</v>
      </c>
      <c r="HW205" s="48">
        <f t="shared" si="248"/>
        <v>1</v>
      </c>
      <c r="HX205" s="48">
        <f t="shared" si="248"/>
        <v>0</v>
      </c>
      <c r="HY205" s="48">
        <f t="shared" si="248"/>
        <v>0</v>
      </c>
      <c r="HZ205" s="48">
        <f t="shared" si="248"/>
        <v>0</v>
      </c>
      <c r="IA205" s="48">
        <f t="shared" si="248"/>
        <v>0</v>
      </c>
      <c r="IB205" s="48">
        <f t="shared" si="248"/>
        <v>0</v>
      </c>
      <c r="IC205" s="48">
        <f t="shared" si="248"/>
        <v>0</v>
      </c>
      <c r="ID205" s="48">
        <f t="shared" si="249"/>
        <v>1</v>
      </c>
      <c r="IE205" s="48">
        <f t="shared" si="249"/>
        <v>0</v>
      </c>
      <c r="IF205" s="48">
        <f t="shared" si="249"/>
        <v>0</v>
      </c>
      <c r="IG205" s="48">
        <f t="shared" si="249"/>
        <v>0</v>
      </c>
      <c r="IH205" s="48">
        <f t="shared" si="249"/>
        <v>0</v>
      </c>
      <c r="II205" s="48">
        <f t="shared" si="249"/>
        <v>0</v>
      </c>
      <c r="IJ205" s="48">
        <f t="shared" si="249"/>
        <v>1</v>
      </c>
      <c r="IK205" s="48">
        <f t="shared" si="249"/>
        <v>0</v>
      </c>
      <c r="IL205" s="48">
        <f t="shared" si="249"/>
        <v>0</v>
      </c>
      <c r="IM205" s="48">
        <f t="shared" si="249"/>
        <v>0</v>
      </c>
      <c r="IN205" s="48">
        <f t="shared" si="251"/>
        <v>0</v>
      </c>
      <c r="IO205" s="48">
        <f t="shared" si="251"/>
        <v>0</v>
      </c>
      <c r="IP205" s="48">
        <f t="shared" si="251"/>
        <v>1</v>
      </c>
      <c r="IQ205" s="48">
        <f t="shared" si="251"/>
        <v>0</v>
      </c>
      <c r="IR205" s="48">
        <f t="shared" si="251"/>
        <v>1</v>
      </c>
      <c r="IS205" s="48">
        <f t="shared" si="251"/>
        <v>0</v>
      </c>
      <c r="IT205" s="48">
        <f t="shared" si="251"/>
        <v>0</v>
      </c>
      <c r="IU205" s="48">
        <f t="shared" si="251"/>
        <v>1</v>
      </c>
      <c r="IV205" s="48">
        <f t="shared" si="251"/>
        <v>0</v>
      </c>
      <c r="IW205" s="48">
        <f t="shared" si="251"/>
        <v>1</v>
      </c>
      <c r="IX205" s="48">
        <f t="shared" si="251"/>
        <v>0</v>
      </c>
      <c r="IY205" s="48">
        <f t="shared" si="251"/>
        <v>0</v>
      </c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1"/>
      <c r="LZ205" s="11"/>
      <c r="MA205" s="11"/>
      <c r="MB205" s="11"/>
      <c r="MC205" s="11"/>
      <c r="MD205" s="11"/>
      <c r="ME205" s="11"/>
      <c r="MF205" s="11"/>
      <c r="MG205" s="11"/>
      <c r="MH205" s="11"/>
      <c r="MI205" s="11"/>
      <c r="MJ205" s="11"/>
      <c r="MK205" s="11"/>
      <c r="ML205" s="11"/>
      <c r="MM205" s="11"/>
      <c r="MN205" s="11"/>
      <c r="MO205" s="11"/>
      <c r="MP205" s="11"/>
      <c r="MQ205" s="11"/>
      <c r="MR205" s="11"/>
      <c r="MS205" s="11"/>
      <c r="MT205" s="11"/>
      <c r="MU205" s="11"/>
      <c r="MV205" s="11"/>
      <c r="MW205" s="11"/>
      <c r="MX205" s="11"/>
      <c r="MY205" s="11"/>
      <c r="MZ205" s="11"/>
      <c r="NA205" s="11"/>
      <c r="NB205" s="11"/>
      <c r="NC205" s="11"/>
      <c r="ND205" s="11"/>
      <c r="NE205" s="11"/>
      <c r="NF205" s="11"/>
      <c r="NG205" s="11"/>
      <c r="NH205" s="11"/>
      <c r="NI205" s="11"/>
      <c r="NJ205" s="11"/>
      <c r="NK205" s="11"/>
      <c r="NL205" s="11"/>
      <c r="NM205" s="11"/>
    </row>
    <row r="206" spans="1:377" s="11" customFormat="1" ht="48.75" customHeight="1" x14ac:dyDescent="0.55000000000000004">
      <c r="A206" s="32" t="s">
        <v>51</v>
      </c>
      <c r="B206" s="33">
        <v>46231</v>
      </c>
      <c r="C206" s="33" t="s">
        <v>49</v>
      </c>
      <c r="D206" s="317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646"/>
      <c r="AA206" s="255">
        <v>37</v>
      </c>
      <c r="AB206" s="158">
        <v>51</v>
      </c>
      <c r="AC206" s="9"/>
      <c r="AD206" s="123"/>
      <c r="AE206" s="123"/>
      <c r="AF206" s="123"/>
      <c r="AG206" s="123"/>
      <c r="AH206" s="123"/>
      <c r="AI206" s="349"/>
      <c r="AJ206" s="704"/>
      <c r="AK206" s="704"/>
      <c r="AL206" s="704"/>
      <c r="AM206" s="704"/>
      <c r="AN206" s="704"/>
      <c r="AO206" s="704"/>
      <c r="AP206" s="704"/>
      <c r="AQ206" s="704"/>
      <c r="AR206" s="704"/>
      <c r="AS206" s="704"/>
      <c r="AT206" s="704"/>
      <c r="AU206" s="704"/>
      <c r="AV206" s="704"/>
      <c r="AW206" s="704"/>
      <c r="AX206" s="704"/>
      <c r="AY206" s="704"/>
      <c r="AZ206" s="704"/>
      <c r="BA206" s="704"/>
      <c r="BB206" s="704"/>
      <c r="BC206" s="704"/>
      <c r="BD206" s="704"/>
      <c r="BE206" s="704"/>
      <c r="BF206" s="704"/>
      <c r="BG206" s="704"/>
      <c r="BH206" s="704"/>
      <c r="BI206" s="704"/>
      <c r="BJ206" s="704"/>
      <c r="BK206" s="704"/>
      <c r="BL206" s="704"/>
      <c r="BM206" s="704"/>
      <c r="BN206" s="704"/>
      <c r="BO206" s="704"/>
      <c r="BP206" s="704"/>
      <c r="BQ206" s="704"/>
      <c r="BR206" s="704"/>
      <c r="BS206" s="704"/>
      <c r="BT206" s="704"/>
      <c r="BU206" s="704"/>
      <c r="BV206" s="704"/>
      <c r="BW206" s="704"/>
      <c r="BX206" s="704"/>
      <c r="BY206" s="367"/>
      <c r="BZ206" s="83"/>
      <c r="CA206" s="83"/>
      <c r="CB206" s="83"/>
      <c r="CC206" s="83"/>
      <c r="CD206" s="83"/>
      <c r="CE206" s="83"/>
      <c r="CF206" s="83"/>
      <c r="CG206" s="83"/>
      <c r="CH206" s="83"/>
      <c r="CI206" s="83"/>
      <c r="CJ206" s="83"/>
      <c r="CK206" s="83"/>
      <c r="CL206" s="83"/>
      <c r="CM206" s="83"/>
      <c r="CN206" s="83"/>
      <c r="CO206" s="83"/>
      <c r="CP206" s="83"/>
      <c r="CQ206" s="83"/>
      <c r="CR206" s="83"/>
      <c r="CS206" s="83"/>
      <c r="CT206" s="83"/>
      <c r="CU206" s="83"/>
      <c r="CV206" s="83"/>
      <c r="CW206" s="83"/>
      <c r="CX206" s="83"/>
      <c r="CY206" s="364"/>
      <c r="CZ206" s="83"/>
      <c r="DA206" s="83"/>
      <c r="DB206" s="83"/>
      <c r="DC206" s="83"/>
      <c r="DD206" s="83"/>
      <c r="DE206" s="83"/>
      <c r="DF206" s="83"/>
      <c r="DG206" s="83"/>
      <c r="DH206" s="83"/>
      <c r="DI206" s="83"/>
      <c r="DJ206" s="83"/>
      <c r="DK206" s="83"/>
      <c r="DL206" s="83"/>
      <c r="DM206" s="83"/>
      <c r="DN206" s="83"/>
      <c r="DO206" s="83"/>
      <c r="DP206" s="364"/>
      <c r="DQ206" s="83"/>
      <c r="DR206" s="83"/>
      <c r="DS206" s="83"/>
      <c r="DT206" s="83"/>
      <c r="DU206" s="83"/>
      <c r="DV206" s="83"/>
      <c r="DW206" s="83"/>
      <c r="DX206" s="83"/>
      <c r="DY206" s="83"/>
      <c r="DZ206" s="83"/>
      <c r="EA206" s="83"/>
      <c r="EB206" s="83"/>
      <c r="EC206" s="83"/>
      <c r="ED206" s="83"/>
      <c r="EE206" s="83"/>
      <c r="EF206" s="83"/>
      <c r="EG206" s="83"/>
      <c r="EH206" s="83"/>
      <c r="EI206" s="83"/>
      <c r="EJ206" s="83"/>
      <c r="EK206" s="83"/>
      <c r="EL206" s="83"/>
      <c r="EM206" s="83"/>
      <c r="EN206" s="83"/>
      <c r="EO206" s="364"/>
      <c r="EP206" s="83"/>
      <c r="EQ206" s="83"/>
      <c r="ER206" s="83"/>
      <c r="ES206" s="83"/>
      <c r="ET206" s="83"/>
      <c r="EU206" s="83"/>
      <c r="EV206" s="83"/>
      <c r="EW206" s="34"/>
      <c r="EX206" s="34"/>
      <c r="EY206" s="34"/>
      <c r="EZ206" s="34"/>
      <c r="FA206" s="321"/>
      <c r="FB206" s="735">
        <v>30</v>
      </c>
      <c r="FC206" s="733">
        <v>44</v>
      </c>
      <c r="FD206" s="733">
        <v>47</v>
      </c>
      <c r="FE206" s="734">
        <v>48</v>
      </c>
      <c r="FF206" s="733">
        <v>43</v>
      </c>
      <c r="FG206" s="138"/>
      <c r="FH206" s="199"/>
      <c r="FI206" s="138"/>
      <c r="FJ206" s="138"/>
      <c r="FK206" s="138"/>
      <c r="FL206" s="138"/>
      <c r="FM206" s="127"/>
      <c r="FN206" s="127"/>
      <c r="FO206" s="127"/>
      <c r="FP206" s="253" t="s">
        <v>101</v>
      </c>
      <c r="FQ206" s="252"/>
      <c r="FR206" s="110"/>
      <c r="FS206" s="78"/>
      <c r="FT206" s="334"/>
      <c r="FU206" s="9"/>
      <c r="FV206" s="48">
        <f t="shared" si="253"/>
        <v>0</v>
      </c>
      <c r="FW206" s="48">
        <f t="shared" si="253"/>
        <v>0</v>
      </c>
      <c r="FX206" s="48">
        <f t="shared" si="253"/>
        <v>0</v>
      </c>
      <c r="FY206" s="48">
        <f t="shared" si="253"/>
        <v>0</v>
      </c>
      <c r="FZ206" s="48">
        <f t="shared" si="253"/>
        <v>0</v>
      </c>
      <c r="GA206" s="48">
        <f t="shared" si="253"/>
        <v>0</v>
      </c>
      <c r="GB206" s="48">
        <f t="shared" si="253"/>
        <v>0</v>
      </c>
      <c r="GC206" s="48">
        <f t="shared" si="253"/>
        <v>0</v>
      </c>
      <c r="GD206" s="48">
        <f t="shared" si="253"/>
        <v>0</v>
      </c>
      <c r="GE206" s="48">
        <f t="shared" si="253"/>
        <v>0</v>
      </c>
      <c r="GF206" s="48">
        <f t="shared" si="252"/>
        <v>0</v>
      </c>
      <c r="GG206" s="48">
        <f t="shared" si="252"/>
        <v>0</v>
      </c>
      <c r="GH206" s="48">
        <f t="shared" si="252"/>
        <v>0</v>
      </c>
      <c r="GI206" s="48">
        <f t="shared" si="252"/>
        <v>0</v>
      </c>
      <c r="GJ206" s="48">
        <f t="shared" si="252"/>
        <v>0</v>
      </c>
      <c r="GK206" s="48">
        <f t="shared" si="252"/>
        <v>0</v>
      </c>
      <c r="GL206" s="48">
        <f t="shared" si="252"/>
        <v>0</v>
      </c>
      <c r="GM206" s="48">
        <f t="shared" si="252"/>
        <v>0</v>
      </c>
      <c r="GN206" s="48">
        <f t="shared" si="252"/>
        <v>0</v>
      </c>
      <c r="GO206" s="48">
        <f t="shared" si="252"/>
        <v>0</v>
      </c>
      <c r="GP206" s="48">
        <f t="shared" si="250"/>
        <v>0</v>
      </c>
      <c r="GQ206" s="48">
        <f t="shared" si="250"/>
        <v>0</v>
      </c>
      <c r="GR206" s="48">
        <f t="shared" si="250"/>
        <v>0</v>
      </c>
      <c r="GS206" s="48">
        <f t="shared" si="250"/>
        <v>0</v>
      </c>
      <c r="GT206" s="48">
        <f t="shared" si="250"/>
        <v>0</v>
      </c>
      <c r="GU206" s="48">
        <f t="shared" si="250"/>
        <v>0</v>
      </c>
      <c r="GV206" s="48">
        <f t="shared" si="250"/>
        <v>0</v>
      </c>
      <c r="GW206" s="48">
        <f t="shared" si="250"/>
        <v>0</v>
      </c>
      <c r="GX206" s="48">
        <f t="shared" si="250"/>
        <v>0</v>
      </c>
      <c r="GY206" s="48">
        <f t="shared" si="250"/>
        <v>1</v>
      </c>
      <c r="GZ206" s="48">
        <f t="shared" si="255"/>
        <v>0</v>
      </c>
      <c r="HA206" s="48">
        <f t="shared" si="255"/>
        <v>0</v>
      </c>
      <c r="HB206" s="48">
        <f t="shared" si="255"/>
        <v>0</v>
      </c>
      <c r="HC206" s="48">
        <f t="shared" si="255"/>
        <v>0</v>
      </c>
      <c r="HD206" s="48">
        <f t="shared" si="255"/>
        <v>0</v>
      </c>
      <c r="HE206" s="48">
        <f t="shared" si="255"/>
        <v>0</v>
      </c>
      <c r="HF206" s="48">
        <f t="shared" si="255"/>
        <v>1</v>
      </c>
      <c r="HG206" s="48">
        <f t="shared" si="255"/>
        <v>0</v>
      </c>
      <c r="HH206" s="48">
        <f t="shared" si="255"/>
        <v>0</v>
      </c>
      <c r="HI206" s="48">
        <f t="shared" si="255"/>
        <v>0</v>
      </c>
      <c r="HJ206" s="48">
        <f t="shared" si="254"/>
        <v>0</v>
      </c>
      <c r="HK206" s="48">
        <f t="shared" si="254"/>
        <v>0</v>
      </c>
      <c r="HL206" s="48">
        <f t="shared" si="254"/>
        <v>1</v>
      </c>
      <c r="HM206" s="48">
        <f t="shared" si="254"/>
        <v>1</v>
      </c>
      <c r="HN206" s="48">
        <f t="shared" si="254"/>
        <v>0</v>
      </c>
      <c r="HO206" s="48">
        <f t="shared" si="254"/>
        <v>0</v>
      </c>
      <c r="HP206" s="48">
        <f t="shared" si="254"/>
        <v>1</v>
      </c>
      <c r="HQ206" s="48">
        <f t="shared" si="254"/>
        <v>1</v>
      </c>
      <c r="HR206" s="48">
        <f t="shared" si="254"/>
        <v>0</v>
      </c>
      <c r="HS206" s="48">
        <f t="shared" si="254"/>
        <v>0</v>
      </c>
      <c r="HT206" s="48">
        <f t="shared" si="248"/>
        <v>1</v>
      </c>
      <c r="HU206" s="48">
        <f t="shared" si="248"/>
        <v>0</v>
      </c>
      <c r="HV206" s="48">
        <f t="shared" si="248"/>
        <v>0</v>
      </c>
      <c r="HW206" s="48">
        <f t="shared" si="248"/>
        <v>0</v>
      </c>
      <c r="HX206" s="48">
        <f t="shared" si="248"/>
        <v>0</v>
      </c>
      <c r="HY206" s="48">
        <f t="shared" si="248"/>
        <v>0</v>
      </c>
      <c r="HZ206" s="48">
        <f t="shared" si="248"/>
        <v>0</v>
      </c>
      <c r="IA206" s="48">
        <f t="shared" si="248"/>
        <v>0</v>
      </c>
      <c r="IB206" s="48">
        <f t="shared" si="248"/>
        <v>0</v>
      </c>
      <c r="IC206" s="48">
        <f t="shared" si="248"/>
        <v>0</v>
      </c>
      <c r="ID206" s="48">
        <f t="shared" si="249"/>
        <v>0</v>
      </c>
      <c r="IE206" s="48">
        <f t="shared" si="249"/>
        <v>0</v>
      </c>
      <c r="IF206" s="48">
        <f t="shared" si="249"/>
        <v>0</v>
      </c>
      <c r="IG206" s="48">
        <f t="shared" si="249"/>
        <v>0</v>
      </c>
      <c r="IH206" s="48">
        <f t="shared" si="249"/>
        <v>0</v>
      </c>
      <c r="II206" s="48">
        <f t="shared" si="249"/>
        <v>0</v>
      </c>
      <c r="IJ206" s="48">
        <f t="shared" si="249"/>
        <v>0</v>
      </c>
      <c r="IK206" s="48">
        <f t="shared" si="249"/>
        <v>0</v>
      </c>
      <c r="IL206" s="48">
        <f t="shared" si="249"/>
        <v>0</v>
      </c>
      <c r="IM206" s="48">
        <f t="shared" si="249"/>
        <v>0</v>
      </c>
      <c r="IN206" s="48">
        <f t="shared" si="251"/>
        <v>0</v>
      </c>
      <c r="IO206" s="48">
        <f t="shared" si="251"/>
        <v>0</v>
      </c>
      <c r="IP206" s="48">
        <f t="shared" si="251"/>
        <v>0</v>
      </c>
      <c r="IQ206" s="48">
        <f t="shared" si="251"/>
        <v>0</v>
      </c>
      <c r="IR206" s="48">
        <f t="shared" si="251"/>
        <v>0</v>
      </c>
      <c r="IS206" s="48">
        <f t="shared" si="251"/>
        <v>0</v>
      </c>
      <c r="IT206" s="48">
        <f t="shared" si="251"/>
        <v>0</v>
      </c>
      <c r="IU206" s="48">
        <f t="shared" si="251"/>
        <v>0</v>
      </c>
      <c r="IV206" s="48">
        <f t="shared" si="251"/>
        <v>0</v>
      </c>
      <c r="IW206" s="48">
        <f t="shared" si="251"/>
        <v>0</v>
      </c>
      <c r="IX206" s="48">
        <f t="shared" si="251"/>
        <v>0</v>
      </c>
      <c r="IY206" s="48">
        <f t="shared" si="251"/>
        <v>0</v>
      </c>
    </row>
    <row r="207" spans="1:377" s="12" customFormat="1" ht="47.25" customHeight="1" x14ac:dyDescent="0.55000000000000004">
      <c r="A207" s="32"/>
      <c r="B207" s="33"/>
      <c r="C207" s="33" t="s">
        <v>50</v>
      </c>
      <c r="D207" s="317"/>
      <c r="E207" s="286"/>
      <c r="F207" s="286"/>
      <c r="G207" s="286"/>
      <c r="H207" s="641"/>
      <c r="I207" s="641"/>
      <c r="J207" s="641"/>
      <c r="K207" s="641"/>
      <c r="L207" s="641"/>
      <c r="M207" s="641"/>
      <c r="N207" s="641"/>
      <c r="O207" s="641"/>
      <c r="P207" s="641"/>
      <c r="Q207" s="641"/>
      <c r="R207" s="641"/>
      <c r="S207" s="641"/>
      <c r="T207" s="641"/>
      <c r="U207" s="641"/>
      <c r="V207" s="641"/>
      <c r="W207" s="641"/>
      <c r="X207" s="641"/>
      <c r="Y207" s="641"/>
      <c r="Z207" s="646"/>
      <c r="AA207" s="115"/>
      <c r="AB207" s="115"/>
      <c r="AC207" s="232"/>
      <c r="AD207" s="263"/>
      <c r="AE207" s="264"/>
      <c r="AF207" s="264"/>
      <c r="AG207" s="264"/>
      <c r="AH207" s="264"/>
      <c r="AI207" s="349"/>
      <c r="AJ207" s="703">
        <v>2</v>
      </c>
      <c r="AK207" s="703">
        <v>3</v>
      </c>
      <c r="AL207" s="703">
        <v>4</v>
      </c>
      <c r="AM207" s="703">
        <v>5</v>
      </c>
      <c r="AN207" s="703">
        <v>14</v>
      </c>
      <c r="AO207" s="703">
        <v>15</v>
      </c>
      <c r="AP207" s="703">
        <v>18</v>
      </c>
      <c r="AQ207" s="703">
        <v>19</v>
      </c>
      <c r="AR207" s="703">
        <v>20</v>
      </c>
      <c r="AS207" s="703">
        <v>21</v>
      </c>
      <c r="AT207" s="703">
        <v>25</v>
      </c>
      <c r="AU207" s="703">
        <v>28</v>
      </c>
      <c r="AV207" s="703">
        <v>31</v>
      </c>
      <c r="AW207" s="703">
        <v>32</v>
      </c>
      <c r="AX207" s="703">
        <v>33</v>
      </c>
      <c r="AY207" s="703">
        <v>35</v>
      </c>
      <c r="AZ207" s="703">
        <v>36</v>
      </c>
      <c r="BA207" s="703">
        <v>37</v>
      </c>
      <c r="BB207" s="703">
        <v>38</v>
      </c>
      <c r="BC207" s="703">
        <v>39</v>
      </c>
      <c r="BD207" s="703">
        <v>40</v>
      </c>
      <c r="BE207" s="703">
        <v>41</v>
      </c>
      <c r="BF207" s="703">
        <v>42</v>
      </c>
      <c r="BG207" s="703">
        <v>43</v>
      </c>
      <c r="BH207" s="703">
        <v>44</v>
      </c>
      <c r="BI207" s="703">
        <v>45</v>
      </c>
      <c r="BJ207" s="703">
        <v>46</v>
      </c>
      <c r="BK207" s="703">
        <v>47</v>
      </c>
      <c r="BL207" s="703">
        <v>48</v>
      </c>
      <c r="BM207" s="703">
        <v>49</v>
      </c>
      <c r="BN207" s="703">
        <v>50</v>
      </c>
      <c r="BO207" s="703">
        <v>51</v>
      </c>
      <c r="BP207" s="703">
        <v>52</v>
      </c>
      <c r="BQ207" s="703">
        <v>53</v>
      </c>
      <c r="BR207" s="703">
        <v>54</v>
      </c>
      <c r="BS207" s="703">
        <v>61</v>
      </c>
      <c r="BT207" s="703">
        <v>67</v>
      </c>
      <c r="BU207" s="703">
        <v>73</v>
      </c>
      <c r="BV207" s="703">
        <v>75</v>
      </c>
      <c r="BW207" s="703">
        <v>78</v>
      </c>
      <c r="BX207" s="703">
        <v>80</v>
      </c>
      <c r="BY207" s="380"/>
      <c r="BZ207" s="83"/>
      <c r="CA207" s="83"/>
      <c r="CB207" s="83"/>
      <c r="CC207" s="83"/>
      <c r="CD207" s="83"/>
      <c r="CE207" s="83"/>
      <c r="CF207" s="83"/>
      <c r="CG207" s="83"/>
      <c r="CH207" s="83"/>
      <c r="CI207" s="83"/>
      <c r="CJ207" s="83"/>
      <c r="CK207" s="83"/>
      <c r="CL207" s="83"/>
      <c r="CM207" s="83"/>
      <c r="CN207" s="83"/>
      <c r="CO207" s="83"/>
      <c r="CP207" s="83"/>
      <c r="CQ207" s="83"/>
      <c r="CR207" s="83"/>
      <c r="CS207" s="83"/>
      <c r="CT207" s="83"/>
      <c r="CU207" s="83"/>
      <c r="CV207" s="83"/>
      <c r="CW207" s="83"/>
      <c r="CX207" s="83"/>
      <c r="CY207" s="364"/>
      <c r="CZ207" s="83"/>
      <c r="DA207" s="83"/>
      <c r="DB207" s="83"/>
      <c r="DC207" s="83"/>
      <c r="DD207" s="83"/>
      <c r="DE207" s="83"/>
      <c r="DF207" s="83"/>
      <c r="DG207" s="83"/>
      <c r="DH207" s="83"/>
      <c r="DI207" s="83"/>
      <c r="DJ207" s="83"/>
      <c r="DK207" s="83"/>
      <c r="DL207" s="83"/>
      <c r="DM207" s="83"/>
      <c r="DN207" s="83"/>
      <c r="DO207" s="83"/>
      <c r="DP207" s="364"/>
      <c r="DQ207" s="83"/>
      <c r="DR207" s="83"/>
      <c r="DS207" s="83"/>
      <c r="DT207" s="83"/>
      <c r="DU207" s="83"/>
      <c r="DV207" s="83"/>
      <c r="DW207" s="83"/>
      <c r="DX207" s="83"/>
      <c r="DY207" s="83"/>
      <c r="DZ207" s="83"/>
      <c r="EA207" s="83"/>
      <c r="EB207" s="83"/>
      <c r="EC207" s="83"/>
      <c r="ED207" s="83"/>
      <c r="EE207" s="83"/>
      <c r="EF207" s="83"/>
      <c r="EG207" s="83"/>
      <c r="EH207" s="83"/>
      <c r="EI207" s="83"/>
      <c r="EJ207" s="83"/>
      <c r="EK207" s="83"/>
      <c r="EL207" s="83"/>
      <c r="EM207" s="83"/>
      <c r="EN207" s="83"/>
      <c r="EO207" s="364"/>
      <c r="EP207" s="83"/>
      <c r="EQ207" s="83"/>
      <c r="ER207" s="83"/>
      <c r="ES207" s="83"/>
      <c r="ET207" s="83"/>
      <c r="EU207" s="83"/>
      <c r="EV207" s="83"/>
      <c r="EW207" s="34"/>
      <c r="EX207" s="34"/>
      <c r="EY207" s="34"/>
      <c r="EZ207" s="34"/>
      <c r="FA207" s="321"/>
      <c r="FB207" s="741"/>
      <c r="FC207" s="738"/>
      <c r="FD207" s="738"/>
      <c r="FE207" s="738"/>
      <c r="FF207" s="738"/>
      <c r="FG207" s="138"/>
      <c r="FH207" s="199"/>
      <c r="FI207" s="138"/>
      <c r="FJ207" s="138"/>
      <c r="FK207" s="138"/>
      <c r="FL207" s="138"/>
      <c r="FM207" s="127"/>
      <c r="FN207" s="127"/>
      <c r="FO207" s="127"/>
      <c r="FP207" s="253" t="s">
        <v>101</v>
      </c>
      <c r="FQ207" s="252"/>
      <c r="FR207" s="110"/>
      <c r="FS207" s="78"/>
      <c r="FT207" s="334"/>
      <c r="FU207" s="9"/>
      <c r="FV207" s="48">
        <f t="shared" si="253"/>
        <v>0</v>
      </c>
      <c r="FW207" s="48">
        <f t="shared" si="253"/>
        <v>1</v>
      </c>
      <c r="FX207" s="48">
        <f t="shared" si="253"/>
        <v>1</v>
      </c>
      <c r="FY207" s="48">
        <f t="shared" si="253"/>
        <v>1</v>
      </c>
      <c r="FZ207" s="48">
        <f t="shared" si="253"/>
        <v>1</v>
      </c>
      <c r="GA207" s="48">
        <f t="shared" si="253"/>
        <v>0</v>
      </c>
      <c r="GB207" s="48">
        <f t="shared" si="253"/>
        <v>0</v>
      </c>
      <c r="GC207" s="48">
        <f t="shared" si="253"/>
        <v>0</v>
      </c>
      <c r="GD207" s="48">
        <f t="shared" si="253"/>
        <v>0</v>
      </c>
      <c r="GE207" s="48">
        <f t="shared" si="253"/>
        <v>0</v>
      </c>
      <c r="GF207" s="48">
        <f t="shared" si="252"/>
        <v>0</v>
      </c>
      <c r="GG207" s="48">
        <f t="shared" si="252"/>
        <v>0</v>
      </c>
      <c r="GH207" s="48">
        <f t="shared" si="252"/>
        <v>0</v>
      </c>
      <c r="GI207" s="48">
        <f t="shared" si="252"/>
        <v>1</v>
      </c>
      <c r="GJ207" s="48">
        <f t="shared" si="252"/>
        <v>1</v>
      </c>
      <c r="GK207" s="48">
        <f t="shared" si="252"/>
        <v>0</v>
      </c>
      <c r="GL207" s="48">
        <f t="shared" si="252"/>
        <v>0</v>
      </c>
      <c r="GM207" s="48">
        <f t="shared" si="252"/>
        <v>1</v>
      </c>
      <c r="GN207" s="48">
        <f t="shared" si="252"/>
        <v>1</v>
      </c>
      <c r="GO207" s="48">
        <f t="shared" si="252"/>
        <v>1</v>
      </c>
      <c r="GP207" s="48">
        <f t="shared" si="250"/>
        <v>1</v>
      </c>
      <c r="GQ207" s="48">
        <f t="shared" si="250"/>
        <v>0</v>
      </c>
      <c r="GR207" s="48">
        <f t="shared" si="250"/>
        <v>0</v>
      </c>
      <c r="GS207" s="48">
        <f t="shared" si="250"/>
        <v>0</v>
      </c>
      <c r="GT207" s="48">
        <f t="shared" si="250"/>
        <v>1</v>
      </c>
      <c r="GU207" s="48">
        <f t="shared" si="250"/>
        <v>0</v>
      </c>
      <c r="GV207" s="48">
        <f t="shared" si="250"/>
        <v>0</v>
      </c>
      <c r="GW207" s="48">
        <f t="shared" si="250"/>
        <v>1</v>
      </c>
      <c r="GX207" s="48">
        <f t="shared" si="250"/>
        <v>0</v>
      </c>
      <c r="GY207" s="48">
        <f t="shared" si="250"/>
        <v>0</v>
      </c>
      <c r="GZ207" s="48">
        <f t="shared" si="255"/>
        <v>1</v>
      </c>
      <c r="HA207" s="48">
        <f t="shared" si="255"/>
        <v>1</v>
      </c>
      <c r="HB207" s="48">
        <f t="shared" si="255"/>
        <v>1</v>
      </c>
      <c r="HC207" s="48">
        <f t="shared" si="255"/>
        <v>0</v>
      </c>
      <c r="HD207" s="48">
        <f t="shared" si="255"/>
        <v>1</v>
      </c>
      <c r="HE207" s="48">
        <f t="shared" si="255"/>
        <v>1</v>
      </c>
      <c r="HF207" s="48">
        <f t="shared" si="255"/>
        <v>1</v>
      </c>
      <c r="HG207" s="48">
        <f t="shared" si="255"/>
        <v>1</v>
      </c>
      <c r="HH207" s="48">
        <f t="shared" si="255"/>
        <v>1</v>
      </c>
      <c r="HI207" s="48">
        <f t="shared" si="255"/>
        <v>1</v>
      </c>
      <c r="HJ207" s="48">
        <f t="shared" si="254"/>
        <v>1</v>
      </c>
      <c r="HK207" s="48">
        <f t="shared" si="254"/>
        <v>1</v>
      </c>
      <c r="HL207" s="48">
        <f t="shared" si="254"/>
        <v>1</v>
      </c>
      <c r="HM207" s="48">
        <f t="shared" si="254"/>
        <v>1</v>
      </c>
      <c r="HN207" s="48">
        <f t="shared" si="254"/>
        <v>1</v>
      </c>
      <c r="HO207" s="48">
        <f t="shared" si="254"/>
        <v>1</v>
      </c>
      <c r="HP207" s="48">
        <f t="shared" si="254"/>
        <v>1</v>
      </c>
      <c r="HQ207" s="48">
        <f t="shared" si="254"/>
        <v>1</v>
      </c>
      <c r="HR207" s="48">
        <f t="shared" si="254"/>
        <v>1</v>
      </c>
      <c r="HS207" s="48">
        <f t="shared" si="254"/>
        <v>1</v>
      </c>
      <c r="HT207" s="48">
        <f t="shared" si="248"/>
        <v>1</v>
      </c>
      <c r="HU207" s="48">
        <f t="shared" si="248"/>
        <v>1</v>
      </c>
      <c r="HV207" s="48">
        <f t="shared" si="248"/>
        <v>1</v>
      </c>
      <c r="HW207" s="48">
        <f t="shared" si="248"/>
        <v>1</v>
      </c>
      <c r="HX207" s="48">
        <f t="shared" si="248"/>
        <v>0</v>
      </c>
      <c r="HY207" s="48">
        <f t="shared" si="248"/>
        <v>0</v>
      </c>
      <c r="HZ207" s="48">
        <f t="shared" si="248"/>
        <v>0</v>
      </c>
      <c r="IA207" s="48">
        <f t="shared" si="248"/>
        <v>0</v>
      </c>
      <c r="IB207" s="48">
        <f t="shared" si="248"/>
        <v>0</v>
      </c>
      <c r="IC207" s="48">
        <f t="shared" si="248"/>
        <v>0</v>
      </c>
      <c r="ID207" s="48">
        <f t="shared" si="249"/>
        <v>1</v>
      </c>
      <c r="IE207" s="48">
        <f t="shared" si="249"/>
        <v>0</v>
      </c>
      <c r="IF207" s="48">
        <f t="shared" si="249"/>
        <v>0</v>
      </c>
      <c r="IG207" s="48">
        <f t="shared" si="249"/>
        <v>0</v>
      </c>
      <c r="IH207" s="48">
        <f t="shared" si="249"/>
        <v>0</v>
      </c>
      <c r="II207" s="48">
        <f t="shared" si="249"/>
        <v>0</v>
      </c>
      <c r="IJ207" s="48">
        <f t="shared" si="249"/>
        <v>1</v>
      </c>
      <c r="IK207" s="48">
        <f t="shared" si="249"/>
        <v>0</v>
      </c>
      <c r="IL207" s="48">
        <f t="shared" si="249"/>
        <v>0</v>
      </c>
      <c r="IM207" s="48">
        <f t="shared" si="249"/>
        <v>0</v>
      </c>
      <c r="IN207" s="48">
        <f t="shared" si="251"/>
        <v>0</v>
      </c>
      <c r="IO207" s="48">
        <f t="shared" si="251"/>
        <v>0</v>
      </c>
      <c r="IP207" s="48">
        <f t="shared" si="251"/>
        <v>1</v>
      </c>
      <c r="IQ207" s="48">
        <f t="shared" si="251"/>
        <v>0</v>
      </c>
      <c r="IR207" s="48">
        <f t="shared" si="251"/>
        <v>1</v>
      </c>
      <c r="IS207" s="48">
        <f t="shared" si="251"/>
        <v>0</v>
      </c>
      <c r="IT207" s="48">
        <f t="shared" si="251"/>
        <v>0</v>
      </c>
      <c r="IU207" s="48">
        <f t="shared" si="251"/>
        <v>1</v>
      </c>
      <c r="IV207" s="48">
        <f t="shared" si="251"/>
        <v>0</v>
      </c>
      <c r="IW207" s="48">
        <f t="shared" si="251"/>
        <v>1</v>
      </c>
      <c r="IX207" s="48">
        <f t="shared" si="251"/>
        <v>0</v>
      </c>
      <c r="IY207" s="48">
        <f t="shared" si="251"/>
        <v>0</v>
      </c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  <c r="MJ207" s="11"/>
      <c r="MK207" s="11"/>
      <c r="ML207" s="11"/>
      <c r="MM207" s="11"/>
      <c r="MN207" s="11"/>
      <c r="MO207" s="11"/>
      <c r="MP207" s="11"/>
      <c r="MQ207" s="11"/>
      <c r="MR207" s="11"/>
      <c r="MS207" s="11"/>
      <c r="MT207" s="11"/>
      <c r="MU207" s="11"/>
      <c r="MV207" s="11"/>
      <c r="MW207" s="11"/>
      <c r="MX207" s="11"/>
      <c r="MY207" s="11"/>
      <c r="MZ207" s="11"/>
      <c r="NA207" s="11"/>
      <c r="NB207" s="11"/>
      <c r="NC207" s="11"/>
      <c r="ND207" s="11"/>
      <c r="NE207" s="11"/>
      <c r="NF207" s="11"/>
      <c r="NG207" s="11"/>
      <c r="NH207" s="11"/>
      <c r="NI207" s="11"/>
      <c r="NJ207" s="11"/>
      <c r="NK207" s="11"/>
      <c r="NL207" s="11"/>
      <c r="NM207" s="11"/>
    </row>
    <row r="208" spans="1:377" s="11" customFormat="1" ht="47.25" customHeight="1" x14ac:dyDescent="0.55000000000000004">
      <c r="A208" s="32" t="s">
        <v>52</v>
      </c>
      <c r="B208" s="33">
        <v>46232</v>
      </c>
      <c r="C208" s="33" t="s">
        <v>49</v>
      </c>
      <c r="D208" s="317"/>
      <c r="E208" s="286"/>
      <c r="F208" s="286"/>
      <c r="G208" s="286"/>
      <c r="H208" s="641"/>
      <c r="I208" s="641"/>
      <c r="J208" s="641"/>
      <c r="K208" s="641"/>
      <c r="L208" s="641"/>
      <c r="M208" s="641"/>
      <c r="N208" s="641"/>
      <c r="O208" s="641"/>
      <c r="P208" s="641"/>
      <c r="Q208" s="641"/>
      <c r="R208" s="641"/>
      <c r="S208" s="641"/>
      <c r="T208" s="641"/>
      <c r="U208" s="641"/>
      <c r="V208" s="641"/>
      <c r="W208" s="641"/>
      <c r="X208" s="641"/>
      <c r="Y208" s="641"/>
      <c r="Z208" s="646"/>
      <c r="AA208" s="115">
        <v>45</v>
      </c>
      <c r="AB208" s="115">
        <v>46</v>
      </c>
      <c r="AC208" s="232"/>
      <c r="AD208" s="263"/>
      <c r="AE208" s="264"/>
      <c r="AF208" s="264"/>
      <c r="AG208" s="264"/>
      <c r="AH208" s="264"/>
      <c r="AI208" s="349"/>
      <c r="AJ208" s="704"/>
      <c r="AK208" s="704"/>
      <c r="AL208" s="704"/>
      <c r="AM208" s="704"/>
      <c r="AN208" s="704"/>
      <c r="AO208" s="704"/>
      <c r="AP208" s="704"/>
      <c r="AQ208" s="704"/>
      <c r="AR208" s="704"/>
      <c r="AS208" s="704"/>
      <c r="AT208" s="704"/>
      <c r="AU208" s="704"/>
      <c r="AV208" s="704"/>
      <c r="AW208" s="704"/>
      <c r="AX208" s="704"/>
      <c r="AY208" s="704"/>
      <c r="AZ208" s="704"/>
      <c r="BA208" s="704"/>
      <c r="BB208" s="704"/>
      <c r="BC208" s="704"/>
      <c r="BD208" s="704"/>
      <c r="BE208" s="704"/>
      <c r="BF208" s="704"/>
      <c r="BG208" s="704"/>
      <c r="BH208" s="704"/>
      <c r="BI208" s="704"/>
      <c r="BJ208" s="704"/>
      <c r="BK208" s="704"/>
      <c r="BL208" s="704"/>
      <c r="BM208" s="704"/>
      <c r="BN208" s="704"/>
      <c r="BO208" s="704"/>
      <c r="BP208" s="704"/>
      <c r="BQ208" s="704"/>
      <c r="BR208" s="704"/>
      <c r="BS208" s="704"/>
      <c r="BT208" s="704"/>
      <c r="BU208" s="704"/>
      <c r="BV208" s="704"/>
      <c r="BW208" s="704"/>
      <c r="BX208" s="704"/>
      <c r="BY208" s="382"/>
      <c r="BZ208" s="83"/>
      <c r="CA208" s="83"/>
      <c r="CB208" s="83"/>
      <c r="CC208" s="83"/>
      <c r="CD208" s="83"/>
      <c r="CE208" s="83"/>
      <c r="CF208" s="83"/>
      <c r="CG208" s="83"/>
      <c r="CH208" s="83"/>
      <c r="CI208" s="83"/>
      <c r="CJ208" s="83"/>
      <c r="CK208" s="83"/>
      <c r="CL208" s="83"/>
      <c r="CM208" s="83"/>
      <c r="CN208" s="83"/>
      <c r="CO208" s="83"/>
      <c r="CP208" s="83"/>
      <c r="CQ208" s="83"/>
      <c r="CR208" s="83"/>
      <c r="CS208" s="83"/>
      <c r="CT208" s="83"/>
      <c r="CU208" s="83"/>
      <c r="CV208" s="83"/>
      <c r="CW208" s="83"/>
      <c r="CX208" s="83"/>
      <c r="CY208" s="364"/>
      <c r="CZ208" s="83"/>
      <c r="DA208" s="83"/>
      <c r="DB208" s="83"/>
      <c r="DC208" s="83"/>
      <c r="DD208" s="83"/>
      <c r="DE208" s="83"/>
      <c r="DF208" s="83"/>
      <c r="DG208" s="83"/>
      <c r="DH208" s="83"/>
      <c r="DI208" s="83"/>
      <c r="DJ208" s="83"/>
      <c r="DK208" s="83"/>
      <c r="DL208" s="83"/>
      <c r="DM208" s="83"/>
      <c r="DN208" s="83"/>
      <c r="DO208" s="83"/>
      <c r="DP208" s="364"/>
      <c r="DQ208" s="83"/>
      <c r="DR208" s="83"/>
      <c r="DS208" s="83"/>
      <c r="DT208" s="83"/>
      <c r="DU208" s="83"/>
      <c r="DV208" s="83"/>
      <c r="DW208" s="83"/>
      <c r="DX208" s="83"/>
      <c r="DY208" s="83"/>
      <c r="DZ208" s="83"/>
      <c r="EA208" s="83"/>
      <c r="EB208" s="83"/>
      <c r="EC208" s="83"/>
      <c r="ED208" s="83"/>
      <c r="EE208" s="83"/>
      <c r="EF208" s="83"/>
      <c r="EG208" s="83"/>
      <c r="EH208" s="83"/>
      <c r="EI208" s="83"/>
      <c r="EJ208" s="83"/>
      <c r="EK208" s="83"/>
      <c r="EL208" s="83"/>
      <c r="EM208" s="83"/>
      <c r="EN208" s="83"/>
      <c r="EO208" s="364"/>
      <c r="EP208" s="83"/>
      <c r="EQ208" s="83"/>
      <c r="ER208" s="83"/>
      <c r="ES208" s="83"/>
      <c r="ET208" s="83"/>
      <c r="EU208" s="83"/>
      <c r="EV208" s="83"/>
      <c r="EW208" s="34"/>
      <c r="EX208" s="34"/>
      <c r="EY208" s="34"/>
      <c r="EZ208" s="34"/>
      <c r="FA208" s="321"/>
      <c r="FB208" s="732">
        <v>30</v>
      </c>
      <c r="FC208" s="733">
        <v>44</v>
      </c>
      <c r="FD208" s="733">
        <v>47</v>
      </c>
      <c r="FE208" s="734">
        <v>48</v>
      </c>
      <c r="FF208" s="733">
        <v>43</v>
      </c>
      <c r="FG208" s="138"/>
      <c r="FH208" s="199"/>
      <c r="FI208" s="138"/>
      <c r="FJ208" s="138"/>
      <c r="FK208" s="138"/>
      <c r="FL208" s="138"/>
      <c r="FM208" s="127"/>
      <c r="FN208" s="127"/>
      <c r="FO208" s="127"/>
      <c r="FP208" s="253" t="s">
        <v>101</v>
      </c>
      <c r="FQ208" s="252"/>
      <c r="FR208" s="110"/>
      <c r="FS208" s="78"/>
      <c r="FT208" s="334"/>
      <c r="FU208" s="9"/>
      <c r="FV208" s="48">
        <f t="shared" si="253"/>
        <v>0</v>
      </c>
      <c r="FW208" s="48">
        <f t="shared" si="253"/>
        <v>0</v>
      </c>
      <c r="FX208" s="48">
        <f t="shared" si="253"/>
        <v>0</v>
      </c>
      <c r="FY208" s="48">
        <f t="shared" si="253"/>
        <v>0</v>
      </c>
      <c r="FZ208" s="48">
        <f t="shared" si="253"/>
        <v>0</v>
      </c>
      <c r="GA208" s="48">
        <f t="shared" si="253"/>
        <v>0</v>
      </c>
      <c r="GB208" s="48">
        <f t="shared" si="253"/>
        <v>0</v>
      </c>
      <c r="GC208" s="48">
        <f t="shared" si="253"/>
        <v>0</v>
      </c>
      <c r="GD208" s="48">
        <f t="shared" si="253"/>
        <v>0</v>
      </c>
      <c r="GE208" s="48">
        <f t="shared" si="253"/>
        <v>0</v>
      </c>
      <c r="GF208" s="48">
        <f t="shared" si="252"/>
        <v>0</v>
      </c>
      <c r="GG208" s="48">
        <f t="shared" si="252"/>
        <v>0</v>
      </c>
      <c r="GH208" s="48">
        <f t="shared" si="252"/>
        <v>0</v>
      </c>
      <c r="GI208" s="48">
        <f t="shared" si="252"/>
        <v>0</v>
      </c>
      <c r="GJ208" s="48">
        <f t="shared" si="252"/>
        <v>0</v>
      </c>
      <c r="GK208" s="48">
        <f t="shared" si="252"/>
        <v>0</v>
      </c>
      <c r="GL208" s="48">
        <f t="shared" si="252"/>
        <v>0</v>
      </c>
      <c r="GM208" s="48">
        <f t="shared" si="252"/>
        <v>0</v>
      </c>
      <c r="GN208" s="48">
        <f t="shared" si="252"/>
        <v>0</v>
      </c>
      <c r="GO208" s="48">
        <f t="shared" si="252"/>
        <v>0</v>
      </c>
      <c r="GP208" s="48">
        <f t="shared" si="250"/>
        <v>0</v>
      </c>
      <c r="GQ208" s="48">
        <f t="shared" si="250"/>
        <v>0</v>
      </c>
      <c r="GR208" s="48">
        <f t="shared" si="250"/>
        <v>0</v>
      </c>
      <c r="GS208" s="48">
        <f t="shared" si="250"/>
        <v>0</v>
      </c>
      <c r="GT208" s="48">
        <f t="shared" si="250"/>
        <v>0</v>
      </c>
      <c r="GU208" s="48">
        <f t="shared" si="250"/>
        <v>0</v>
      </c>
      <c r="GV208" s="48">
        <f t="shared" si="250"/>
        <v>0</v>
      </c>
      <c r="GW208" s="48">
        <f t="shared" si="250"/>
        <v>0</v>
      </c>
      <c r="GX208" s="48">
        <f t="shared" si="250"/>
        <v>0</v>
      </c>
      <c r="GY208" s="48">
        <f t="shared" si="250"/>
        <v>1</v>
      </c>
      <c r="GZ208" s="48">
        <f t="shared" si="255"/>
        <v>0</v>
      </c>
      <c r="HA208" s="48">
        <f t="shared" si="255"/>
        <v>0</v>
      </c>
      <c r="HB208" s="48">
        <f t="shared" si="255"/>
        <v>0</v>
      </c>
      <c r="HC208" s="48">
        <f t="shared" si="255"/>
        <v>0</v>
      </c>
      <c r="HD208" s="48">
        <f t="shared" si="255"/>
        <v>0</v>
      </c>
      <c r="HE208" s="48">
        <f t="shared" si="255"/>
        <v>0</v>
      </c>
      <c r="HF208" s="48">
        <f t="shared" si="255"/>
        <v>0</v>
      </c>
      <c r="HG208" s="48">
        <f t="shared" si="255"/>
        <v>0</v>
      </c>
      <c r="HH208" s="48">
        <f t="shared" si="255"/>
        <v>0</v>
      </c>
      <c r="HI208" s="48">
        <f t="shared" si="255"/>
        <v>0</v>
      </c>
      <c r="HJ208" s="48">
        <f t="shared" si="254"/>
        <v>0</v>
      </c>
      <c r="HK208" s="48">
        <f t="shared" si="254"/>
        <v>0</v>
      </c>
      <c r="HL208" s="48">
        <f t="shared" si="254"/>
        <v>1</v>
      </c>
      <c r="HM208" s="48">
        <f t="shared" si="254"/>
        <v>1</v>
      </c>
      <c r="HN208" s="48">
        <f t="shared" si="254"/>
        <v>1</v>
      </c>
      <c r="HO208" s="48">
        <f t="shared" si="254"/>
        <v>1</v>
      </c>
      <c r="HP208" s="48">
        <f t="shared" si="254"/>
        <v>1</v>
      </c>
      <c r="HQ208" s="48">
        <f t="shared" si="254"/>
        <v>1</v>
      </c>
      <c r="HR208" s="48">
        <f t="shared" si="254"/>
        <v>0</v>
      </c>
      <c r="HS208" s="48">
        <f t="shared" si="254"/>
        <v>0</v>
      </c>
      <c r="HT208" s="48">
        <f t="shared" si="248"/>
        <v>0</v>
      </c>
      <c r="HU208" s="48">
        <f t="shared" si="248"/>
        <v>0</v>
      </c>
      <c r="HV208" s="48">
        <f t="shared" si="248"/>
        <v>0</v>
      </c>
      <c r="HW208" s="48">
        <f t="shared" si="248"/>
        <v>0</v>
      </c>
      <c r="HX208" s="48">
        <f t="shared" si="248"/>
        <v>0</v>
      </c>
      <c r="HY208" s="48">
        <f t="shared" si="248"/>
        <v>0</v>
      </c>
      <c r="HZ208" s="48">
        <f t="shared" si="248"/>
        <v>0</v>
      </c>
      <c r="IA208" s="48">
        <f t="shared" si="248"/>
        <v>0</v>
      </c>
      <c r="IB208" s="48">
        <f t="shared" si="248"/>
        <v>0</v>
      </c>
      <c r="IC208" s="48">
        <f t="shared" si="248"/>
        <v>0</v>
      </c>
      <c r="ID208" s="48">
        <f t="shared" si="249"/>
        <v>0</v>
      </c>
      <c r="IE208" s="48">
        <f t="shared" si="249"/>
        <v>0</v>
      </c>
      <c r="IF208" s="48">
        <f t="shared" si="249"/>
        <v>0</v>
      </c>
      <c r="IG208" s="48">
        <f t="shared" si="249"/>
        <v>0</v>
      </c>
      <c r="IH208" s="48">
        <f t="shared" si="249"/>
        <v>0</v>
      </c>
      <c r="II208" s="48">
        <f t="shared" si="249"/>
        <v>0</v>
      </c>
      <c r="IJ208" s="48">
        <f t="shared" si="249"/>
        <v>0</v>
      </c>
      <c r="IK208" s="48">
        <f t="shared" si="249"/>
        <v>0</v>
      </c>
      <c r="IL208" s="48">
        <f t="shared" si="249"/>
        <v>0</v>
      </c>
      <c r="IM208" s="48">
        <f t="shared" si="249"/>
        <v>0</v>
      </c>
      <c r="IN208" s="48">
        <f t="shared" si="251"/>
        <v>0</v>
      </c>
      <c r="IO208" s="48">
        <f t="shared" si="251"/>
        <v>0</v>
      </c>
      <c r="IP208" s="48">
        <f t="shared" si="251"/>
        <v>0</v>
      </c>
      <c r="IQ208" s="48">
        <f t="shared" si="251"/>
        <v>0</v>
      </c>
      <c r="IR208" s="48">
        <f t="shared" si="251"/>
        <v>0</v>
      </c>
      <c r="IS208" s="48">
        <f t="shared" si="251"/>
        <v>0</v>
      </c>
      <c r="IT208" s="48">
        <f t="shared" si="251"/>
        <v>0</v>
      </c>
      <c r="IU208" s="48">
        <f t="shared" si="251"/>
        <v>0</v>
      </c>
      <c r="IV208" s="48">
        <f t="shared" si="251"/>
        <v>0</v>
      </c>
      <c r="IW208" s="48">
        <f t="shared" si="251"/>
        <v>0</v>
      </c>
      <c r="IX208" s="48">
        <f t="shared" si="251"/>
        <v>0</v>
      </c>
      <c r="IY208" s="48">
        <f t="shared" si="251"/>
        <v>0</v>
      </c>
    </row>
    <row r="209" spans="1:377" s="12" customFormat="1" ht="45" customHeight="1" x14ac:dyDescent="0.55000000000000004">
      <c r="A209" s="32"/>
      <c r="B209" s="33"/>
      <c r="C209" s="33" t="s">
        <v>50</v>
      </c>
      <c r="D209" s="317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646"/>
      <c r="AA209" s="115"/>
      <c r="AB209" s="115"/>
      <c r="AC209" s="232"/>
      <c r="AD209" s="264"/>
      <c r="AE209" s="264"/>
      <c r="AF209" s="264"/>
      <c r="AG209" s="264"/>
      <c r="AH209" s="264"/>
      <c r="AI209" s="349"/>
      <c r="AJ209" s="703">
        <v>2</v>
      </c>
      <c r="AK209" s="703">
        <v>3</v>
      </c>
      <c r="AL209" s="703">
        <v>4</v>
      </c>
      <c r="AM209" s="703">
        <v>5</v>
      </c>
      <c r="AN209" s="703">
        <v>14</v>
      </c>
      <c r="AO209" s="703">
        <v>15</v>
      </c>
      <c r="AP209" s="703">
        <v>18</v>
      </c>
      <c r="AQ209" s="703">
        <v>19</v>
      </c>
      <c r="AR209" s="703">
        <v>20</v>
      </c>
      <c r="AS209" s="703">
        <v>21</v>
      </c>
      <c r="AT209" s="703">
        <v>25</v>
      </c>
      <c r="AU209" s="703">
        <v>28</v>
      </c>
      <c r="AV209" s="703">
        <v>31</v>
      </c>
      <c r="AW209" s="703">
        <v>32</v>
      </c>
      <c r="AX209" s="703">
        <v>33</v>
      </c>
      <c r="AY209" s="703">
        <v>35</v>
      </c>
      <c r="AZ209" s="703">
        <v>36</v>
      </c>
      <c r="BA209" s="703">
        <v>37</v>
      </c>
      <c r="BB209" s="703">
        <v>38</v>
      </c>
      <c r="BC209" s="703">
        <v>39</v>
      </c>
      <c r="BD209" s="703">
        <v>40</v>
      </c>
      <c r="BE209" s="703">
        <v>41</v>
      </c>
      <c r="BF209" s="703">
        <v>42</v>
      </c>
      <c r="BG209" s="703">
        <v>43</v>
      </c>
      <c r="BH209" s="703">
        <v>44</v>
      </c>
      <c r="BI209" s="703">
        <v>45</v>
      </c>
      <c r="BJ209" s="703">
        <v>46</v>
      </c>
      <c r="BK209" s="703">
        <v>47</v>
      </c>
      <c r="BL209" s="703">
        <v>48</v>
      </c>
      <c r="BM209" s="703">
        <v>49</v>
      </c>
      <c r="BN209" s="703">
        <v>50</v>
      </c>
      <c r="BO209" s="703">
        <v>51</v>
      </c>
      <c r="BP209" s="703">
        <v>52</v>
      </c>
      <c r="BQ209" s="703">
        <v>53</v>
      </c>
      <c r="BR209" s="703">
        <v>54</v>
      </c>
      <c r="BS209" s="703">
        <v>61</v>
      </c>
      <c r="BT209" s="703">
        <v>67</v>
      </c>
      <c r="BU209" s="703">
        <v>73</v>
      </c>
      <c r="BV209" s="703">
        <v>75</v>
      </c>
      <c r="BW209" s="703">
        <v>78</v>
      </c>
      <c r="BX209" s="703">
        <v>80</v>
      </c>
      <c r="BY209" s="383"/>
      <c r="BZ209" s="83"/>
      <c r="CA209" s="83"/>
      <c r="CB209" s="83"/>
      <c r="CC209" s="83"/>
      <c r="CD209" s="83"/>
      <c r="CE209" s="83"/>
      <c r="CF209" s="83"/>
      <c r="CG209" s="83"/>
      <c r="CH209" s="83"/>
      <c r="CI209" s="83"/>
      <c r="CJ209" s="83"/>
      <c r="CK209" s="83"/>
      <c r="CL209" s="83"/>
      <c r="CM209" s="83"/>
      <c r="CN209" s="83"/>
      <c r="CO209" s="83"/>
      <c r="CP209" s="83"/>
      <c r="CQ209" s="83"/>
      <c r="CR209" s="83"/>
      <c r="CS209" s="83"/>
      <c r="CT209" s="83"/>
      <c r="CU209" s="83"/>
      <c r="CV209" s="83"/>
      <c r="CW209" s="83"/>
      <c r="CX209" s="83"/>
      <c r="CY209" s="364"/>
      <c r="CZ209" s="83"/>
      <c r="DA209" s="83"/>
      <c r="DB209" s="83"/>
      <c r="DC209" s="83"/>
      <c r="DD209" s="83"/>
      <c r="DE209" s="83"/>
      <c r="DF209" s="83"/>
      <c r="DG209" s="83"/>
      <c r="DH209" s="83"/>
      <c r="DI209" s="83"/>
      <c r="DJ209" s="83"/>
      <c r="DK209" s="83"/>
      <c r="DL209" s="83"/>
      <c r="DM209" s="83"/>
      <c r="DN209" s="83"/>
      <c r="DO209" s="83"/>
      <c r="DP209" s="364"/>
      <c r="DQ209" s="83"/>
      <c r="DR209" s="83"/>
      <c r="DS209" s="83"/>
      <c r="DT209" s="83"/>
      <c r="DU209" s="83"/>
      <c r="DV209" s="83"/>
      <c r="DW209" s="83"/>
      <c r="DX209" s="83"/>
      <c r="DY209" s="83"/>
      <c r="DZ209" s="83"/>
      <c r="EA209" s="83"/>
      <c r="EB209" s="83"/>
      <c r="EC209" s="83"/>
      <c r="ED209" s="83"/>
      <c r="EE209" s="83"/>
      <c r="EF209" s="83"/>
      <c r="EG209" s="83"/>
      <c r="EH209" s="83"/>
      <c r="EI209" s="83"/>
      <c r="EJ209" s="83"/>
      <c r="EK209" s="83"/>
      <c r="EL209" s="83"/>
      <c r="EM209" s="83"/>
      <c r="EN209" s="83"/>
      <c r="EO209" s="364"/>
      <c r="EP209" s="83"/>
      <c r="EQ209" s="83"/>
      <c r="ER209" s="83"/>
      <c r="ES209" s="83"/>
      <c r="ET209" s="83"/>
      <c r="EU209" s="83"/>
      <c r="EV209" s="83"/>
      <c r="EW209" s="34"/>
      <c r="EX209" s="34"/>
      <c r="EY209" s="34"/>
      <c r="EZ209" s="34"/>
      <c r="FA209" s="321"/>
      <c r="FB209" s="732">
        <v>30</v>
      </c>
      <c r="FC209" s="738"/>
      <c r="FD209" s="738"/>
      <c r="FE209" s="738"/>
      <c r="FF209" s="738"/>
      <c r="FG209" s="138"/>
      <c r="FH209" s="199"/>
      <c r="FI209" s="138"/>
      <c r="FJ209" s="138"/>
      <c r="FK209" s="138"/>
      <c r="FL209" s="138"/>
      <c r="FM209" s="127"/>
      <c r="FN209" s="127"/>
      <c r="FO209" s="127"/>
      <c r="FP209" s="253" t="s">
        <v>101</v>
      </c>
      <c r="FQ209" s="252"/>
      <c r="FR209" s="110"/>
      <c r="FS209" s="78"/>
      <c r="FT209" s="334"/>
      <c r="FU209" s="9"/>
      <c r="FV209" s="48">
        <f t="shared" si="253"/>
        <v>0</v>
      </c>
      <c r="FW209" s="48">
        <f t="shared" si="253"/>
        <v>1</v>
      </c>
      <c r="FX209" s="48">
        <f t="shared" si="253"/>
        <v>1</v>
      </c>
      <c r="FY209" s="48">
        <f t="shared" si="253"/>
        <v>1</v>
      </c>
      <c r="FZ209" s="48">
        <f t="shared" si="253"/>
        <v>1</v>
      </c>
      <c r="GA209" s="48">
        <f t="shared" si="253"/>
        <v>0</v>
      </c>
      <c r="GB209" s="48">
        <f t="shared" si="253"/>
        <v>0</v>
      </c>
      <c r="GC209" s="48">
        <f t="shared" si="253"/>
        <v>0</v>
      </c>
      <c r="GD209" s="48">
        <f t="shared" si="253"/>
        <v>0</v>
      </c>
      <c r="GE209" s="48">
        <f t="shared" si="253"/>
        <v>0</v>
      </c>
      <c r="GF209" s="48">
        <f t="shared" si="252"/>
        <v>0</v>
      </c>
      <c r="GG209" s="48">
        <f t="shared" si="252"/>
        <v>0</v>
      </c>
      <c r="GH209" s="48">
        <f t="shared" si="252"/>
        <v>0</v>
      </c>
      <c r="GI209" s="48">
        <f t="shared" si="252"/>
        <v>1</v>
      </c>
      <c r="GJ209" s="48">
        <f t="shared" si="252"/>
        <v>1</v>
      </c>
      <c r="GK209" s="48">
        <f t="shared" si="252"/>
        <v>0</v>
      </c>
      <c r="GL209" s="48">
        <f t="shared" si="252"/>
        <v>0</v>
      </c>
      <c r="GM209" s="48">
        <f t="shared" si="252"/>
        <v>1</v>
      </c>
      <c r="GN209" s="48">
        <f t="shared" si="252"/>
        <v>1</v>
      </c>
      <c r="GO209" s="48">
        <f t="shared" si="252"/>
        <v>1</v>
      </c>
      <c r="GP209" s="48">
        <f t="shared" si="250"/>
        <v>1</v>
      </c>
      <c r="GQ209" s="48">
        <f t="shared" si="250"/>
        <v>0</v>
      </c>
      <c r="GR209" s="48">
        <f t="shared" si="250"/>
        <v>0</v>
      </c>
      <c r="GS209" s="48">
        <f t="shared" si="250"/>
        <v>0</v>
      </c>
      <c r="GT209" s="48">
        <f t="shared" si="250"/>
        <v>1</v>
      </c>
      <c r="GU209" s="48">
        <f t="shared" si="250"/>
        <v>0</v>
      </c>
      <c r="GV209" s="48">
        <f t="shared" si="250"/>
        <v>0</v>
      </c>
      <c r="GW209" s="48">
        <f t="shared" si="250"/>
        <v>1</v>
      </c>
      <c r="GX209" s="48">
        <f t="shared" si="250"/>
        <v>0</v>
      </c>
      <c r="GY209" s="48">
        <f t="shared" si="250"/>
        <v>1</v>
      </c>
      <c r="GZ209" s="48">
        <f t="shared" si="255"/>
        <v>1</v>
      </c>
      <c r="HA209" s="48">
        <f t="shared" si="255"/>
        <v>1</v>
      </c>
      <c r="HB209" s="48">
        <f t="shared" si="255"/>
        <v>1</v>
      </c>
      <c r="HC209" s="48">
        <f t="shared" si="255"/>
        <v>0</v>
      </c>
      <c r="HD209" s="48">
        <f t="shared" si="255"/>
        <v>1</v>
      </c>
      <c r="HE209" s="48">
        <f t="shared" si="255"/>
        <v>1</v>
      </c>
      <c r="HF209" s="48">
        <f t="shared" si="255"/>
        <v>1</v>
      </c>
      <c r="HG209" s="48">
        <f t="shared" si="255"/>
        <v>1</v>
      </c>
      <c r="HH209" s="48">
        <f t="shared" si="255"/>
        <v>1</v>
      </c>
      <c r="HI209" s="48">
        <f t="shared" si="255"/>
        <v>1</v>
      </c>
      <c r="HJ209" s="48">
        <f t="shared" si="254"/>
        <v>1</v>
      </c>
      <c r="HK209" s="48">
        <f t="shared" si="254"/>
        <v>1</v>
      </c>
      <c r="HL209" s="48">
        <f t="shared" si="254"/>
        <v>1</v>
      </c>
      <c r="HM209" s="48">
        <f t="shared" si="254"/>
        <v>1</v>
      </c>
      <c r="HN209" s="48">
        <f t="shared" si="254"/>
        <v>1</v>
      </c>
      <c r="HO209" s="48">
        <f t="shared" si="254"/>
        <v>1</v>
      </c>
      <c r="HP209" s="48">
        <f t="shared" si="254"/>
        <v>1</v>
      </c>
      <c r="HQ209" s="48">
        <f t="shared" si="254"/>
        <v>1</v>
      </c>
      <c r="HR209" s="48">
        <f t="shared" si="254"/>
        <v>1</v>
      </c>
      <c r="HS209" s="48">
        <f t="shared" si="254"/>
        <v>1</v>
      </c>
      <c r="HT209" s="48">
        <f t="shared" si="248"/>
        <v>1</v>
      </c>
      <c r="HU209" s="48">
        <f t="shared" si="248"/>
        <v>1</v>
      </c>
      <c r="HV209" s="48">
        <f t="shared" si="248"/>
        <v>1</v>
      </c>
      <c r="HW209" s="48">
        <f t="shared" si="248"/>
        <v>1</v>
      </c>
      <c r="HX209" s="48">
        <f t="shared" si="248"/>
        <v>0</v>
      </c>
      <c r="HY209" s="48">
        <f t="shared" si="248"/>
        <v>0</v>
      </c>
      <c r="HZ209" s="48">
        <f t="shared" si="248"/>
        <v>0</v>
      </c>
      <c r="IA209" s="48">
        <f t="shared" si="248"/>
        <v>0</v>
      </c>
      <c r="IB209" s="48">
        <f t="shared" si="248"/>
        <v>0</v>
      </c>
      <c r="IC209" s="48">
        <f t="shared" si="248"/>
        <v>0</v>
      </c>
      <c r="ID209" s="48">
        <f t="shared" si="249"/>
        <v>1</v>
      </c>
      <c r="IE209" s="48">
        <f t="shared" si="249"/>
        <v>0</v>
      </c>
      <c r="IF209" s="48">
        <f t="shared" si="249"/>
        <v>0</v>
      </c>
      <c r="IG209" s="48">
        <f t="shared" si="249"/>
        <v>0</v>
      </c>
      <c r="IH209" s="48">
        <f t="shared" si="249"/>
        <v>0</v>
      </c>
      <c r="II209" s="48">
        <f t="shared" si="249"/>
        <v>0</v>
      </c>
      <c r="IJ209" s="48">
        <f t="shared" si="249"/>
        <v>1</v>
      </c>
      <c r="IK209" s="48">
        <f t="shared" si="249"/>
        <v>0</v>
      </c>
      <c r="IL209" s="48">
        <f t="shared" si="249"/>
        <v>0</v>
      </c>
      <c r="IM209" s="48">
        <f t="shared" si="249"/>
        <v>0</v>
      </c>
      <c r="IN209" s="48">
        <f t="shared" si="251"/>
        <v>0</v>
      </c>
      <c r="IO209" s="48">
        <f t="shared" si="251"/>
        <v>0</v>
      </c>
      <c r="IP209" s="48">
        <f t="shared" si="251"/>
        <v>1</v>
      </c>
      <c r="IQ209" s="48">
        <f t="shared" si="251"/>
        <v>0</v>
      </c>
      <c r="IR209" s="48">
        <f t="shared" si="251"/>
        <v>1</v>
      </c>
      <c r="IS209" s="48">
        <f t="shared" si="251"/>
        <v>0</v>
      </c>
      <c r="IT209" s="48">
        <f t="shared" si="251"/>
        <v>0</v>
      </c>
      <c r="IU209" s="48">
        <f t="shared" si="251"/>
        <v>1</v>
      </c>
      <c r="IV209" s="48">
        <f t="shared" si="251"/>
        <v>0</v>
      </c>
      <c r="IW209" s="48">
        <f t="shared" si="251"/>
        <v>1</v>
      </c>
      <c r="IX209" s="48">
        <f t="shared" si="251"/>
        <v>0</v>
      </c>
      <c r="IY209" s="48">
        <f t="shared" si="251"/>
        <v>0</v>
      </c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/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/>
      <c r="LG209" s="11"/>
      <c r="LH209" s="11"/>
      <c r="LI209" s="11"/>
      <c r="LJ209" s="11"/>
      <c r="LK209" s="11"/>
      <c r="LL209" s="11"/>
      <c r="LM209" s="11"/>
      <c r="LN209" s="11"/>
      <c r="LO209" s="11"/>
      <c r="LP209" s="11"/>
      <c r="LQ209" s="11"/>
      <c r="LR209" s="11"/>
      <c r="LS209" s="11"/>
      <c r="LT209" s="11"/>
      <c r="LU209" s="11"/>
      <c r="LV209" s="11"/>
      <c r="LW209" s="11"/>
      <c r="LX209" s="11"/>
      <c r="LY209" s="11"/>
      <c r="LZ209" s="11"/>
      <c r="MA209" s="11"/>
      <c r="MB209" s="11"/>
      <c r="MC209" s="11"/>
      <c r="MD209" s="11"/>
      <c r="ME209" s="11"/>
      <c r="MF209" s="11"/>
      <c r="MG209" s="11"/>
      <c r="MH209" s="11"/>
      <c r="MI209" s="11"/>
      <c r="MJ209" s="11"/>
      <c r="MK209" s="11"/>
      <c r="ML209" s="11"/>
      <c r="MM209" s="11"/>
      <c r="MN209" s="11"/>
      <c r="MO209" s="11"/>
      <c r="MP209" s="11"/>
      <c r="MQ209" s="11"/>
      <c r="MR209" s="11"/>
      <c r="MS209" s="11"/>
      <c r="MT209" s="11"/>
      <c r="MU209" s="11"/>
      <c r="MV209" s="11"/>
      <c r="MW209" s="11"/>
      <c r="MX209" s="11"/>
      <c r="MY209" s="11"/>
      <c r="MZ209" s="11"/>
      <c r="NA209" s="11"/>
      <c r="NB209" s="11"/>
      <c r="NC209" s="11"/>
      <c r="ND209" s="11"/>
      <c r="NE209" s="11"/>
      <c r="NF209" s="11"/>
      <c r="NG209" s="11"/>
      <c r="NH209" s="11"/>
      <c r="NI209" s="11"/>
      <c r="NJ209" s="11"/>
      <c r="NK209" s="11"/>
      <c r="NL209" s="11"/>
      <c r="NM209" s="11"/>
    </row>
    <row r="210" spans="1:377" s="11" customFormat="1" ht="45" customHeight="1" x14ac:dyDescent="0.55000000000000004">
      <c r="A210" s="32" t="s">
        <v>53</v>
      </c>
      <c r="B210" s="33">
        <v>46233</v>
      </c>
      <c r="C210" s="33" t="s">
        <v>49</v>
      </c>
      <c r="D210" s="317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647"/>
      <c r="AA210" s="115">
        <v>45</v>
      </c>
      <c r="AB210" s="115">
        <v>46</v>
      </c>
      <c r="AC210" s="232"/>
      <c r="AD210" s="264"/>
      <c r="AE210" s="264"/>
      <c r="AF210" s="264"/>
      <c r="AG210" s="264"/>
      <c r="AH210" s="264"/>
      <c r="AI210" s="349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 s="334"/>
      <c r="BZ210" s="83"/>
      <c r="CA210" s="83"/>
      <c r="CB210" s="83"/>
      <c r="CC210" s="83"/>
      <c r="CD210" s="83"/>
      <c r="CE210" s="83"/>
      <c r="CF210" s="83"/>
      <c r="CG210" s="83"/>
      <c r="CH210" s="83"/>
      <c r="CI210" s="83"/>
      <c r="CJ210" s="83"/>
      <c r="CK210" s="83"/>
      <c r="CL210" s="83"/>
      <c r="CM210" s="83"/>
      <c r="CN210" s="83"/>
      <c r="CO210" s="83"/>
      <c r="CP210" s="83"/>
      <c r="CQ210" s="83"/>
      <c r="CR210" s="83"/>
      <c r="CS210" s="83"/>
      <c r="CT210" s="83"/>
      <c r="CU210" s="83"/>
      <c r="CV210" s="83"/>
      <c r="CW210" s="83"/>
      <c r="CX210" s="83"/>
      <c r="CY210" s="364"/>
      <c r="CZ210" s="83"/>
      <c r="DA210" s="83"/>
      <c r="DB210" s="83"/>
      <c r="DC210" s="83"/>
      <c r="DD210" s="83"/>
      <c r="DE210" s="83"/>
      <c r="DF210" s="83"/>
      <c r="DG210" s="83"/>
      <c r="DH210" s="83"/>
      <c r="DI210" s="83"/>
      <c r="DJ210" s="83"/>
      <c r="DK210" s="83"/>
      <c r="DL210" s="83"/>
      <c r="DM210" s="83"/>
      <c r="DN210" s="83"/>
      <c r="DO210" s="83"/>
      <c r="DP210" s="364"/>
      <c r="DQ210" s="83"/>
      <c r="DR210" s="83"/>
      <c r="DS210" s="83"/>
      <c r="DT210" s="83"/>
      <c r="DU210" s="83"/>
      <c r="DV210" s="83"/>
      <c r="DW210" s="83"/>
      <c r="DX210" s="83"/>
      <c r="DY210" s="83"/>
      <c r="DZ210" s="83"/>
      <c r="EA210" s="83"/>
      <c r="EB210" s="83"/>
      <c r="EC210" s="83"/>
      <c r="ED210" s="83"/>
      <c r="EE210" s="83"/>
      <c r="EF210" s="83"/>
      <c r="EG210" s="83"/>
      <c r="EH210" s="83"/>
      <c r="EI210" s="83"/>
      <c r="EJ210" s="83"/>
      <c r="EK210" s="83"/>
      <c r="EL210" s="83"/>
      <c r="EM210" s="83"/>
      <c r="EN210" s="83"/>
      <c r="EO210" s="364"/>
      <c r="EP210" s="83"/>
      <c r="EQ210" s="83"/>
      <c r="ER210" s="83"/>
      <c r="ES210" s="83"/>
      <c r="ET210" s="83"/>
      <c r="EU210" s="83"/>
      <c r="EV210" s="83"/>
      <c r="EW210" s="34"/>
      <c r="EX210" s="34"/>
      <c r="EY210" s="34"/>
      <c r="EZ210" s="34"/>
      <c r="FA210" s="321"/>
      <c r="FB210" s="741"/>
      <c r="FC210" s="733">
        <v>44</v>
      </c>
      <c r="FD210" s="733">
        <v>47</v>
      </c>
      <c r="FE210" s="734">
        <v>48</v>
      </c>
      <c r="FF210" s="733">
        <v>43</v>
      </c>
      <c r="FG210" s="128"/>
      <c r="FH210" s="265"/>
      <c r="FI210" s="128"/>
      <c r="FJ210" s="138"/>
      <c r="FK210" s="138"/>
      <c r="FL210" s="138"/>
      <c r="FM210" s="127"/>
      <c r="FN210" s="127"/>
      <c r="FO210" s="127"/>
      <c r="FP210" s="253" t="s">
        <v>101</v>
      </c>
      <c r="FQ210" s="252"/>
      <c r="FR210" s="110"/>
      <c r="FS210" s="78"/>
      <c r="FT210" s="334"/>
      <c r="FU210" s="9"/>
      <c r="FV210" s="48">
        <f t="shared" si="253"/>
        <v>0</v>
      </c>
      <c r="FW210" s="48">
        <f t="shared" si="253"/>
        <v>0</v>
      </c>
      <c r="FX210" s="48">
        <f t="shared" si="253"/>
        <v>0</v>
      </c>
      <c r="FY210" s="48">
        <f t="shared" si="253"/>
        <v>0</v>
      </c>
      <c r="FZ210" s="48">
        <f t="shared" si="253"/>
        <v>0</v>
      </c>
      <c r="GA210" s="48">
        <f t="shared" si="253"/>
        <v>0</v>
      </c>
      <c r="GB210" s="48">
        <f t="shared" si="253"/>
        <v>0</v>
      </c>
      <c r="GC210" s="48">
        <f t="shared" si="253"/>
        <v>0</v>
      </c>
      <c r="GD210" s="48">
        <f t="shared" si="253"/>
        <v>0</v>
      </c>
      <c r="GE210" s="48">
        <f t="shared" si="253"/>
        <v>0</v>
      </c>
      <c r="GF210" s="48">
        <f t="shared" si="252"/>
        <v>0</v>
      </c>
      <c r="GG210" s="48">
        <f t="shared" si="252"/>
        <v>0</v>
      </c>
      <c r="GH210" s="48">
        <f t="shared" si="252"/>
        <v>0</v>
      </c>
      <c r="GI210" s="48">
        <f t="shared" si="252"/>
        <v>0</v>
      </c>
      <c r="GJ210" s="48">
        <f t="shared" si="252"/>
        <v>0</v>
      </c>
      <c r="GK210" s="48">
        <f t="shared" si="252"/>
        <v>0</v>
      </c>
      <c r="GL210" s="48">
        <f t="shared" si="252"/>
        <v>0</v>
      </c>
      <c r="GM210" s="48">
        <f t="shared" si="252"/>
        <v>0</v>
      </c>
      <c r="GN210" s="48">
        <f t="shared" si="252"/>
        <v>0</v>
      </c>
      <c r="GO210" s="48">
        <f t="shared" si="252"/>
        <v>0</v>
      </c>
      <c r="GP210" s="48">
        <f t="shared" si="250"/>
        <v>0</v>
      </c>
      <c r="GQ210" s="48">
        <f t="shared" si="250"/>
        <v>0</v>
      </c>
      <c r="GR210" s="48">
        <f t="shared" si="250"/>
        <v>0</v>
      </c>
      <c r="GS210" s="48">
        <f t="shared" si="250"/>
        <v>0</v>
      </c>
      <c r="GT210" s="48">
        <f t="shared" si="250"/>
        <v>0</v>
      </c>
      <c r="GU210" s="48">
        <f t="shared" si="250"/>
        <v>0</v>
      </c>
      <c r="GV210" s="48">
        <f t="shared" si="250"/>
        <v>0</v>
      </c>
      <c r="GW210" s="48">
        <f t="shared" si="250"/>
        <v>0</v>
      </c>
      <c r="GX210" s="48">
        <f t="shared" si="250"/>
        <v>0</v>
      </c>
      <c r="GY210" s="48">
        <f t="shared" si="250"/>
        <v>0</v>
      </c>
      <c r="GZ210" s="48">
        <f t="shared" si="255"/>
        <v>0</v>
      </c>
      <c r="HA210" s="48">
        <f t="shared" si="255"/>
        <v>0</v>
      </c>
      <c r="HB210" s="48">
        <f t="shared" si="255"/>
        <v>0</v>
      </c>
      <c r="HC210" s="48">
        <f t="shared" si="255"/>
        <v>0</v>
      </c>
      <c r="HD210" s="48">
        <f t="shared" si="255"/>
        <v>0</v>
      </c>
      <c r="HE210" s="48">
        <f t="shared" si="255"/>
        <v>0</v>
      </c>
      <c r="HF210" s="48">
        <f t="shared" si="255"/>
        <v>0</v>
      </c>
      <c r="HG210" s="48">
        <f t="shared" si="255"/>
        <v>0</v>
      </c>
      <c r="HH210" s="48">
        <f t="shared" si="255"/>
        <v>0</v>
      </c>
      <c r="HI210" s="48">
        <f t="shared" si="255"/>
        <v>0</v>
      </c>
      <c r="HJ210" s="48">
        <f t="shared" si="254"/>
        <v>0</v>
      </c>
      <c r="HK210" s="48">
        <f t="shared" si="254"/>
        <v>0</v>
      </c>
      <c r="HL210" s="48">
        <f t="shared" si="254"/>
        <v>1</v>
      </c>
      <c r="HM210" s="48">
        <f t="shared" si="254"/>
        <v>1</v>
      </c>
      <c r="HN210" s="48">
        <f t="shared" si="254"/>
        <v>1</v>
      </c>
      <c r="HO210" s="48">
        <f t="shared" si="254"/>
        <v>1</v>
      </c>
      <c r="HP210" s="48">
        <f t="shared" si="254"/>
        <v>1</v>
      </c>
      <c r="HQ210" s="48">
        <f t="shared" si="254"/>
        <v>1</v>
      </c>
      <c r="HR210" s="48">
        <f t="shared" si="254"/>
        <v>0</v>
      </c>
      <c r="HS210" s="48">
        <f t="shared" si="254"/>
        <v>0</v>
      </c>
      <c r="HT210" s="48">
        <f t="shared" si="248"/>
        <v>0</v>
      </c>
      <c r="HU210" s="48">
        <f t="shared" si="248"/>
        <v>0</v>
      </c>
      <c r="HV210" s="48">
        <f t="shared" si="248"/>
        <v>0</v>
      </c>
      <c r="HW210" s="48">
        <f t="shared" si="248"/>
        <v>0</v>
      </c>
      <c r="HX210" s="48">
        <f t="shared" si="248"/>
        <v>0</v>
      </c>
      <c r="HY210" s="48">
        <f t="shared" si="248"/>
        <v>0</v>
      </c>
      <c r="HZ210" s="48">
        <f t="shared" si="248"/>
        <v>0</v>
      </c>
      <c r="IA210" s="48">
        <f t="shared" si="248"/>
        <v>0</v>
      </c>
      <c r="IB210" s="48">
        <f t="shared" si="248"/>
        <v>0</v>
      </c>
      <c r="IC210" s="48">
        <f t="shared" si="248"/>
        <v>0</v>
      </c>
      <c r="ID210" s="48">
        <f t="shared" si="249"/>
        <v>0</v>
      </c>
      <c r="IE210" s="48">
        <f t="shared" si="249"/>
        <v>0</v>
      </c>
      <c r="IF210" s="48">
        <f t="shared" si="249"/>
        <v>0</v>
      </c>
      <c r="IG210" s="48">
        <f t="shared" si="249"/>
        <v>0</v>
      </c>
      <c r="IH210" s="48">
        <f t="shared" si="249"/>
        <v>0</v>
      </c>
      <c r="II210" s="48">
        <f t="shared" si="249"/>
        <v>0</v>
      </c>
      <c r="IJ210" s="48">
        <f t="shared" si="249"/>
        <v>0</v>
      </c>
      <c r="IK210" s="48">
        <f t="shared" si="249"/>
        <v>0</v>
      </c>
      <c r="IL210" s="48">
        <f t="shared" si="249"/>
        <v>0</v>
      </c>
      <c r="IM210" s="48">
        <f t="shared" si="249"/>
        <v>0</v>
      </c>
      <c r="IN210" s="48">
        <f t="shared" si="251"/>
        <v>0</v>
      </c>
      <c r="IO210" s="48">
        <f t="shared" si="251"/>
        <v>0</v>
      </c>
      <c r="IP210" s="48">
        <f t="shared" si="251"/>
        <v>0</v>
      </c>
      <c r="IQ210" s="48">
        <f t="shared" si="251"/>
        <v>0</v>
      </c>
      <c r="IR210" s="48">
        <f t="shared" si="251"/>
        <v>0</v>
      </c>
      <c r="IS210" s="48">
        <f t="shared" si="251"/>
        <v>0</v>
      </c>
      <c r="IT210" s="48">
        <f t="shared" si="251"/>
        <v>0</v>
      </c>
      <c r="IU210" s="48">
        <f t="shared" si="251"/>
        <v>0</v>
      </c>
      <c r="IV210" s="48">
        <f t="shared" si="251"/>
        <v>0</v>
      </c>
      <c r="IW210" s="48">
        <f t="shared" si="251"/>
        <v>0</v>
      </c>
      <c r="IX210" s="48">
        <f t="shared" si="251"/>
        <v>0</v>
      </c>
      <c r="IY210" s="48">
        <f t="shared" si="251"/>
        <v>0</v>
      </c>
    </row>
    <row r="211" spans="1:377" s="12" customFormat="1" ht="37.5" customHeight="1" x14ac:dyDescent="0.55000000000000004">
      <c r="A211" s="32"/>
      <c r="B211" s="33"/>
      <c r="C211" s="33" t="s">
        <v>50</v>
      </c>
      <c r="D211" s="317"/>
      <c r="E211" s="238"/>
      <c r="F211" s="238"/>
      <c r="G211" s="238"/>
      <c r="H211" s="238"/>
      <c r="I211" s="238"/>
      <c r="J211" s="238"/>
      <c r="K211" s="238"/>
      <c r="L211" s="238"/>
      <c r="M211" s="238"/>
      <c r="N211" s="238"/>
      <c r="O211" s="238"/>
      <c r="P211" s="238"/>
      <c r="Q211" s="238"/>
      <c r="R211" s="238"/>
      <c r="S211" s="238"/>
      <c r="T211" s="238"/>
      <c r="U211" s="238"/>
      <c r="V211" s="238"/>
      <c r="W211" s="238"/>
      <c r="X211" s="238"/>
      <c r="Y211" s="238"/>
      <c r="Z211" s="648"/>
      <c r="AA211" s="115"/>
      <c r="AB211" s="115"/>
      <c r="AC211" s="232"/>
      <c r="AD211" s="264"/>
      <c r="AE211" s="264"/>
      <c r="AF211" s="264"/>
      <c r="AG211" s="264"/>
      <c r="AH211" s="264"/>
      <c r="AI211" s="349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 s="367"/>
      <c r="BZ211" s="83"/>
      <c r="CA211" s="83"/>
      <c r="CB211" s="83"/>
      <c r="CC211" s="83"/>
      <c r="CD211" s="83"/>
      <c r="CE211" s="83"/>
      <c r="CF211" s="83"/>
      <c r="CG211" s="83"/>
      <c r="CH211" s="83"/>
      <c r="CI211" s="83"/>
      <c r="CJ211" s="83"/>
      <c r="CK211" s="83"/>
      <c r="CL211" s="83"/>
      <c r="CM211" s="83"/>
      <c r="CN211" s="83"/>
      <c r="CO211" s="83"/>
      <c r="CP211" s="83"/>
      <c r="CQ211" s="83"/>
      <c r="CR211" s="83"/>
      <c r="CS211" s="83"/>
      <c r="CT211" s="83"/>
      <c r="CU211" s="83"/>
      <c r="CV211" s="83"/>
      <c r="CW211" s="83"/>
      <c r="CX211" s="83"/>
      <c r="CY211" s="364"/>
      <c r="CZ211" s="83"/>
      <c r="DA211" s="83"/>
      <c r="DB211" s="83"/>
      <c r="DC211" s="83"/>
      <c r="DD211" s="83"/>
      <c r="DE211" s="83"/>
      <c r="DF211" s="83"/>
      <c r="DG211" s="83"/>
      <c r="DH211" s="83"/>
      <c r="DI211" s="83"/>
      <c r="DJ211" s="83"/>
      <c r="DK211" s="83"/>
      <c r="DL211" s="83"/>
      <c r="DM211" s="83"/>
      <c r="DN211" s="83"/>
      <c r="DO211" s="83"/>
      <c r="DP211" s="364"/>
      <c r="DQ211" s="83"/>
      <c r="DR211" s="83"/>
      <c r="DS211" s="83"/>
      <c r="DT211" s="83"/>
      <c r="DU211" s="83"/>
      <c r="DV211" s="83"/>
      <c r="DW211" s="83"/>
      <c r="DX211" s="83"/>
      <c r="DY211" s="83"/>
      <c r="DZ211" s="83"/>
      <c r="EA211" s="83"/>
      <c r="EB211" s="83"/>
      <c r="EC211" s="83"/>
      <c r="ED211" s="83"/>
      <c r="EE211" s="83"/>
      <c r="EF211" s="83"/>
      <c r="EG211" s="83"/>
      <c r="EH211" s="83"/>
      <c r="EI211" s="83"/>
      <c r="EJ211" s="83"/>
      <c r="EK211" s="83"/>
      <c r="EL211" s="83"/>
      <c r="EM211" s="83"/>
      <c r="EN211" s="83"/>
      <c r="EO211" s="364"/>
      <c r="EP211" s="83"/>
      <c r="EQ211" s="83"/>
      <c r="ER211" s="83"/>
      <c r="ES211" s="83"/>
      <c r="ET211" s="83"/>
      <c r="EU211" s="83"/>
      <c r="EV211" s="83"/>
      <c r="EW211" s="34"/>
      <c r="EX211" s="34"/>
      <c r="EY211" s="34"/>
      <c r="EZ211" s="34"/>
      <c r="FA211" s="321"/>
      <c r="FB211" s="742"/>
      <c r="FC211" s="738"/>
      <c r="FD211" s="738"/>
      <c r="FE211" s="738"/>
      <c r="FF211" s="738"/>
      <c r="FG211" s="11"/>
      <c r="FH211" s="266"/>
      <c r="FI211" s="230"/>
      <c r="FJ211" s="138"/>
      <c r="FK211" s="138"/>
      <c r="FL211" s="138"/>
      <c r="FM211" s="127"/>
      <c r="FN211" s="127"/>
      <c r="FO211" s="127"/>
      <c r="FP211" s="253" t="s">
        <v>101</v>
      </c>
      <c r="FQ211" s="252"/>
      <c r="FR211" s="110"/>
      <c r="FS211" s="78"/>
      <c r="FT211" s="334"/>
      <c r="FU211" s="9"/>
      <c r="FV211" s="48">
        <f t="shared" si="253"/>
        <v>0</v>
      </c>
      <c r="FW211" s="48">
        <f t="shared" si="253"/>
        <v>0</v>
      </c>
      <c r="FX211" s="48">
        <f t="shared" si="253"/>
        <v>0</v>
      </c>
      <c r="FY211" s="48">
        <f t="shared" si="253"/>
        <v>0</v>
      </c>
      <c r="FZ211" s="48">
        <f t="shared" si="253"/>
        <v>0</v>
      </c>
      <c r="GA211" s="48">
        <f t="shared" si="253"/>
        <v>0</v>
      </c>
      <c r="GB211" s="48">
        <f t="shared" si="253"/>
        <v>0</v>
      </c>
      <c r="GC211" s="48">
        <f t="shared" si="253"/>
        <v>0</v>
      </c>
      <c r="GD211" s="48">
        <f t="shared" si="253"/>
        <v>0</v>
      </c>
      <c r="GE211" s="48">
        <f t="shared" si="253"/>
        <v>0</v>
      </c>
      <c r="GF211" s="48">
        <f t="shared" si="252"/>
        <v>0</v>
      </c>
      <c r="GG211" s="48">
        <f t="shared" si="252"/>
        <v>0</v>
      </c>
      <c r="GH211" s="48">
        <f t="shared" si="252"/>
        <v>0</v>
      </c>
      <c r="GI211" s="48">
        <f t="shared" si="252"/>
        <v>0</v>
      </c>
      <c r="GJ211" s="48">
        <f t="shared" si="252"/>
        <v>0</v>
      </c>
      <c r="GK211" s="48">
        <f t="shared" si="252"/>
        <v>0</v>
      </c>
      <c r="GL211" s="48">
        <f t="shared" si="252"/>
        <v>0</v>
      </c>
      <c r="GM211" s="48">
        <f t="shared" si="252"/>
        <v>0</v>
      </c>
      <c r="GN211" s="48">
        <f t="shared" si="252"/>
        <v>0</v>
      </c>
      <c r="GO211" s="48">
        <f t="shared" si="252"/>
        <v>0</v>
      </c>
      <c r="GP211" s="48">
        <f t="shared" si="250"/>
        <v>0</v>
      </c>
      <c r="GQ211" s="48">
        <f t="shared" si="250"/>
        <v>0</v>
      </c>
      <c r="GR211" s="48">
        <f t="shared" si="250"/>
        <v>0</v>
      </c>
      <c r="GS211" s="48">
        <f t="shared" si="250"/>
        <v>0</v>
      </c>
      <c r="GT211" s="48">
        <f t="shared" si="250"/>
        <v>0</v>
      </c>
      <c r="GU211" s="48">
        <f t="shared" si="250"/>
        <v>0</v>
      </c>
      <c r="GV211" s="48">
        <f t="shared" si="250"/>
        <v>0</v>
      </c>
      <c r="GW211" s="48">
        <f t="shared" si="250"/>
        <v>0</v>
      </c>
      <c r="GX211" s="48">
        <f t="shared" si="250"/>
        <v>0</v>
      </c>
      <c r="GY211" s="48">
        <f t="shared" si="250"/>
        <v>0</v>
      </c>
      <c r="GZ211" s="48">
        <f t="shared" si="255"/>
        <v>0</v>
      </c>
      <c r="HA211" s="48">
        <f t="shared" si="255"/>
        <v>0</v>
      </c>
      <c r="HB211" s="48">
        <f t="shared" si="255"/>
        <v>0</v>
      </c>
      <c r="HC211" s="48">
        <f t="shared" si="255"/>
        <v>0</v>
      </c>
      <c r="HD211" s="48">
        <f t="shared" si="255"/>
        <v>0</v>
      </c>
      <c r="HE211" s="48">
        <f t="shared" si="255"/>
        <v>0</v>
      </c>
      <c r="HF211" s="48">
        <f t="shared" si="255"/>
        <v>0</v>
      </c>
      <c r="HG211" s="48">
        <f t="shared" si="255"/>
        <v>0</v>
      </c>
      <c r="HH211" s="48">
        <f t="shared" si="255"/>
        <v>0</v>
      </c>
      <c r="HI211" s="48">
        <f t="shared" si="255"/>
        <v>0</v>
      </c>
      <c r="HJ211" s="48">
        <f t="shared" si="254"/>
        <v>0</v>
      </c>
      <c r="HK211" s="48">
        <f t="shared" si="254"/>
        <v>0</v>
      </c>
      <c r="HL211" s="48">
        <f t="shared" si="254"/>
        <v>0</v>
      </c>
      <c r="HM211" s="48">
        <f t="shared" si="254"/>
        <v>0</v>
      </c>
      <c r="HN211" s="48">
        <f t="shared" si="254"/>
        <v>0</v>
      </c>
      <c r="HO211" s="48">
        <f t="shared" si="254"/>
        <v>0</v>
      </c>
      <c r="HP211" s="48">
        <f t="shared" si="254"/>
        <v>0</v>
      </c>
      <c r="HQ211" s="48">
        <f t="shared" si="254"/>
        <v>0</v>
      </c>
      <c r="HR211" s="48">
        <f t="shared" si="254"/>
        <v>0</v>
      </c>
      <c r="HS211" s="48">
        <f t="shared" si="254"/>
        <v>0</v>
      </c>
      <c r="HT211" s="48">
        <f t="shared" si="248"/>
        <v>0</v>
      </c>
      <c r="HU211" s="48">
        <f t="shared" ref="HT211:IC226" si="256">COUNTIF($E211:$FS211,HU$4)</f>
        <v>0</v>
      </c>
      <c r="HV211" s="48">
        <f t="shared" si="256"/>
        <v>0</v>
      </c>
      <c r="HW211" s="48">
        <f t="shared" si="256"/>
        <v>0</v>
      </c>
      <c r="HX211" s="48">
        <f t="shared" si="256"/>
        <v>0</v>
      </c>
      <c r="HY211" s="48">
        <f t="shared" si="256"/>
        <v>0</v>
      </c>
      <c r="HZ211" s="48">
        <f t="shared" si="256"/>
        <v>0</v>
      </c>
      <c r="IA211" s="48">
        <f t="shared" si="256"/>
        <v>0</v>
      </c>
      <c r="IB211" s="48">
        <f t="shared" si="256"/>
        <v>0</v>
      </c>
      <c r="IC211" s="48">
        <f t="shared" si="256"/>
        <v>0</v>
      </c>
      <c r="ID211" s="48">
        <f t="shared" si="249"/>
        <v>0</v>
      </c>
      <c r="IE211" s="48">
        <f t="shared" si="249"/>
        <v>0</v>
      </c>
      <c r="IF211" s="48">
        <f t="shared" si="249"/>
        <v>0</v>
      </c>
      <c r="IG211" s="48">
        <f t="shared" si="249"/>
        <v>0</v>
      </c>
      <c r="IH211" s="48">
        <f t="shared" si="249"/>
        <v>0</v>
      </c>
      <c r="II211" s="48">
        <f t="shared" si="249"/>
        <v>0</v>
      </c>
      <c r="IJ211" s="48">
        <f t="shared" si="249"/>
        <v>0</v>
      </c>
      <c r="IK211" s="48">
        <f t="shared" si="249"/>
        <v>0</v>
      </c>
      <c r="IL211" s="48">
        <f t="shared" si="249"/>
        <v>0</v>
      </c>
      <c r="IM211" s="48">
        <f t="shared" si="249"/>
        <v>0</v>
      </c>
      <c r="IN211" s="48">
        <f t="shared" si="251"/>
        <v>0</v>
      </c>
      <c r="IO211" s="48">
        <f t="shared" si="251"/>
        <v>0</v>
      </c>
      <c r="IP211" s="48">
        <f t="shared" si="251"/>
        <v>0</v>
      </c>
      <c r="IQ211" s="48">
        <f t="shared" si="251"/>
        <v>0</v>
      </c>
      <c r="IR211" s="48">
        <f t="shared" si="251"/>
        <v>0</v>
      </c>
      <c r="IS211" s="48">
        <f t="shared" si="251"/>
        <v>0</v>
      </c>
      <c r="IT211" s="48">
        <f t="shared" si="251"/>
        <v>0</v>
      </c>
      <c r="IU211" s="48">
        <f t="shared" si="251"/>
        <v>0</v>
      </c>
      <c r="IV211" s="48">
        <f t="shared" si="251"/>
        <v>0</v>
      </c>
      <c r="IW211" s="48">
        <f t="shared" si="251"/>
        <v>0</v>
      </c>
      <c r="IX211" s="48">
        <f t="shared" si="251"/>
        <v>0</v>
      </c>
      <c r="IY211" s="48">
        <f t="shared" si="251"/>
        <v>0</v>
      </c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11"/>
      <c r="KC211" s="11"/>
      <c r="KD211" s="11"/>
      <c r="KE211" s="11"/>
      <c r="KF211" s="11"/>
      <c r="KG211" s="11"/>
      <c r="KH211" s="11"/>
      <c r="KI211" s="11"/>
      <c r="KJ211" s="11"/>
      <c r="KK211" s="11"/>
      <c r="KL211" s="11"/>
      <c r="KM211" s="11"/>
      <c r="KN211" s="11"/>
      <c r="KO211" s="11"/>
      <c r="KP211" s="11"/>
      <c r="KQ211" s="11"/>
      <c r="KR211" s="11"/>
      <c r="KS211" s="11"/>
      <c r="KT211" s="11"/>
      <c r="KU211" s="11"/>
      <c r="KV211" s="11"/>
      <c r="KW211" s="11"/>
      <c r="KX211" s="11"/>
      <c r="KY211" s="11"/>
      <c r="KZ211" s="11"/>
      <c r="LA211" s="11"/>
      <c r="LB211" s="11"/>
      <c r="LC211" s="11"/>
      <c r="LD211" s="11"/>
      <c r="LE211" s="11"/>
      <c r="LF211" s="11"/>
      <c r="LG211" s="11"/>
      <c r="LH211" s="11"/>
      <c r="LI211" s="11"/>
      <c r="LJ211" s="11"/>
      <c r="LK211" s="11"/>
      <c r="LL211" s="11"/>
      <c r="LM211" s="11"/>
      <c r="LN211" s="11"/>
      <c r="LO211" s="11"/>
      <c r="LP211" s="11"/>
      <c r="LQ211" s="11"/>
      <c r="LR211" s="11"/>
      <c r="LS211" s="11"/>
      <c r="LT211" s="11"/>
      <c r="LU211" s="11"/>
      <c r="LV211" s="11"/>
      <c r="LW211" s="11"/>
      <c r="LX211" s="11"/>
      <c r="LY211" s="11"/>
      <c r="LZ211" s="11"/>
      <c r="MA211" s="11"/>
      <c r="MB211" s="11"/>
      <c r="MC211" s="11"/>
      <c r="MD211" s="11"/>
      <c r="ME211" s="11"/>
      <c r="MF211" s="11"/>
      <c r="MG211" s="11"/>
      <c r="MH211" s="11"/>
      <c r="MI211" s="11"/>
      <c r="MJ211" s="11"/>
      <c r="MK211" s="11"/>
      <c r="ML211" s="11"/>
      <c r="MM211" s="11"/>
      <c r="MN211" s="11"/>
      <c r="MO211" s="11"/>
      <c r="MP211" s="11"/>
      <c r="MQ211" s="11"/>
      <c r="MR211" s="11"/>
      <c r="MS211" s="11"/>
      <c r="MT211" s="11"/>
      <c r="MU211" s="11"/>
      <c r="MV211" s="11"/>
      <c r="MW211" s="11"/>
      <c r="MX211" s="11"/>
      <c r="MY211" s="11"/>
      <c r="MZ211" s="11"/>
      <c r="NA211" s="11"/>
      <c r="NB211" s="11"/>
      <c r="NC211" s="11"/>
      <c r="ND211" s="11"/>
      <c r="NE211" s="11"/>
      <c r="NF211" s="11"/>
      <c r="NG211" s="11"/>
      <c r="NH211" s="11"/>
      <c r="NI211" s="11"/>
      <c r="NJ211" s="11"/>
      <c r="NK211" s="11"/>
      <c r="NL211" s="11"/>
      <c r="NM211" s="11"/>
    </row>
    <row r="212" spans="1:377" s="11" customFormat="1" ht="37.5" customHeight="1" x14ac:dyDescent="0.55000000000000004">
      <c r="A212" s="32" t="s">
        <v>54</v>
      </c>
      <c r="B212" s="33">
        <v>46234</v>
      </c>
      <c r="C212" s="33" t="s">
        <v>49</v>
      </c>
      <c r="D212" s="317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648"/>
      <c r="AA212" s="115">
        <v>47</v>
      </c>
      <c r="AB212" s="115">
        <v>48</v>
      </c>
      <c r="AC212" s="232"/>
      <c r="AD212" s="267"/>
      <c r="AE212" s="267"/>
      <c r="AF212" s="267"/>
      <c r="AG212" s="267"/>
      <c r="AH212" s="267"/>
      <c r="AI212" s="349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123"/>
      <c r="BL212" s="123"/>
      <c r="BM212" s="123"/>
      <c r="BN212" s="123"/>
      <c r="BO212" s="123"/>
      <c r="BP212" s="123"/>
      <c r="BQ212" s="123"/>
      <c r="BR212" s="123"/>
      <c r="BS212" s="123"/>
      <c r="BT212" s="123"/>
      <c r="BU212" s="123"/>
      <c r="BV212" s="123"/>
      <c r="BW212" s="123"/>
      <c r="BX212" s="123"/>
      <c r="BY212" s="367"/>
      <c r="BZ212" s="83"/>
      <c r="CA212" s="83"/>
      <c r="CB212" s="83"/>
      <c r="CC212" s="83"/>
      <c r="CD212" s="83"/>
      <c r="CE212" s="83"/>
      <c r="CF212" s="83"/>
      <c r="CG212" s="83"/>
      <c r="CH212" s="83"/>
      <c r="CI212" s="83"/>
      <c r="CJ212" s="83"/>
      <c r="CK212" s="83"/>
      <c r="CL212" s="83"/>
      <c r="CM212" s="83"/>
      <c r="CN212" s="83"/>
      <c r="CO212" s="83"/>
      <c r="CP212" s="83"/>
      <c r="CQ212" s="83"/>
      <c r="CR212" s="83"/>
      <c r="CS212" s="83"/>
      <c r="CT212" s="83"/>
      <c r="CU212" s="83"/>
      <c r="CV212" s="83"/>
      <c r="CW212" s="83"/>
      <c r="CX212" s="83"/>
      <c r="CY212" s="364"/>
      <c r="CZ212" s="83"/>
      <c r="DA212" s="83"/>
      <c r="DB212" s="83"/>
      <c r="DC212" s="83"/>
      <c r="DD212" s="83"/>
      <c r="DE212" s="83"/>
      <c r="DF212" s="83"/>
      <c r="DG212" s="83"/>
      <c r="DH212" s="83"/>
      <c r="DI212" s="83"/>
      <c r="DJ212" s="83"/>
      <c r="DK212" s="83"/>
      <c r="DL212" s="83"/>
      <c r="DM212" s="83"/>
      <c r="DN212" s="83"/>
      <c r="DO212" s="83"/>
      <c r="DP212" s="364"/>
      <c r="DQ212" s="83"/>
      <c r="DR212" s="83"/>
      <c r="DS212" s="83"/>
      <c r="DT212" s="83"/>
      <c r="DU212" s="83"/>
      <c r="DV212" s="83"/>
      <c r="DW212" s="83"/>
      <c r="DX212" s="83"/>
      <c r="DY212" s="83"/>
      <c r="DZ212" s="83"/>
      <c r="EA212" s="83"/>
      <c r="EB212" s="83"/>
      <c r="EC212" s="83"/>
      <c r="ED212" s="83"/>
      <c r="EE212" s="83"/>
      <c r="EF212" s="83"/>
      <c r="EG212" s="83"/>
      <c r="EH212" s="83"/>
      <c r="EI212" s="83"/>
      <c r="EJ212" s="83"/>
      <c r="EK212" s="83"/>
      <c r="EL212" s="83"/>
      <c r="EM212" s="83"/>
      <c r="EN212" s="83"/>
      <c r="EO212" s="364"/>
      <c r="EP212" s="83"/>
      <c r="EQ212" s="83"/>
      <c r="ER212" s="83"/>
      <c r="ES212" s="83"/>
      <c r="ET212" s="83"/>
      <c r="EU212" s="83"/>
      <c r="EV212" s="83"/>
      <c r="EW212" s="34"/>
      <c r="EX212" s="34"/>
      <c r="EY212" s="34"/>
      <c r="EZ212" s="34"/>
      <c r="FA212" s="321"/>
      <c r="FB212" s="129"/>
      <c r="FC212" s="129"/>
      <c r="FD212" s="129"/>
      <c r="FE212" s="138"/>
      <c r="FF212" s="229"/>
      <c r="FG212" s="9"/>
      <c r="FH212" s="266"/>
      <c r="FI212" s="231"/>
      <c r="FJ212" s="138"/>
      <c r="FK212" s="138"/>
      <c r="FL212" s="138"/>
      <c r="FM212" s="127"/>
      <c r="FN212" s="127"/>
      <c r="FO212" s="127"/>
      <c r="FP212" s="127"/>
      <c r="FQ212" s="252"/>
      <c r="FR212" s="110"/>
      <c r="FS212" s="78"/>
      <c r="FT212" s="334"/>
      <c r="FU212" s="9"/>
      <c r="FV212" s="48">
        <f t="shared" si="253"/>
        <v>0</v>
      </c>
      <c r="FW212" s="48">
        <f t="shared" si="253"/>
        <v>0</v>
      </c>
      <c r="FX212" s="48">
        <f t="shared" si="253"/>
        <v>0</v>
      </c>
      <c r="FY212" s="48">
        <f t="shared" si="253"/>
        <v>0</v>
      </c>
      <c r="FZ212" s="48">
        <f t="shared" si="253"/>
        <v>0</v>
      </c>
      <c r="GA212" s="48">
        <f t="shared" si="253"/>
        <v>0</v>
      </c>
      <c r="GB212" s="48">
        <f t="shared" si="253"/>
        <v>0</v>
      </c>
      <c r="GC212" s="48">
        <f t="shared" si="253"/>
        <v>0</v>
      </c>
      <c r="GD212" s="48">
        <f t="shared" si="253"/>
        <v>0</v>
      </c>
      <c r="GE212" s="48">
        <f t="shared" si="253"/>
        <v>0</v>
      </c>
      <c r="GF212" s="48">
        <f t="shared" si="252"/>
        <v>0</v>
      </c>
      <c r="GG212" s="48">
        <f t="shared" si="252"/>
        <v>0</v>
      </c>
      <c r="GH212" s="48">
        <f t="shared" si="252"/>
        <v>0</v>
      </c>
      <c r="GI212" s="48">
        <f t="shared" si="252"/>
        <v>0</v>
      </c>
      <c r="GJ212" s="48">
        <f t="shared" si="252"/>
        <v>0</v>
      </c>
      <c r="GK212" s="48">
        <f t="shared" si="252"/>
        <v>0</v>
      </c>
      <c r="GL212" s="48">
        <f t="shared" si="252"/>
        <v>0</v>
      </c>
      <c r="GM212" s="48">
        <f t="shared" si="252"/>
        <v>0</v>
      </c>
      <c r="GN212" s="48">
        <f t="shared" si="252"/>
        <v>0</v>
      </c>
      <c r="GO212" s="48">
        <f t="shared" si="252"/>
        <v>0</v>
      </c>
      <c r="GP212" s="48">
        <f t="shared" si="250"/>
        <v>0</v>
      </c>
      <c r="GQ212" s="48">
        <f t="shared" si="250"/>
        <v>0</v>
      </c>
      <c r="GR212" s="48">
        <f t="shared" si="250"/>
        <v>0</v>
      </c>
      <c r="GS212" s="48">
        <f t="shared" si="250"/>
        <v>0</v>
      </c>
      <c r="GT212" s="48">
        <f t="shared" si="250"/>
        <v>0</v>
      </c>
      <c r="GU212" s="48">
        <f t="shared" si="250"/>
        <v>0</v>
      </c>
      <c r="GV212" s="48">
        <f t="shared" si="250"/>
        <v>0</v>
      </c>
      <c r="GW212" s="48">
        <f t="shared" si="250"/>
        <v>0</v>
      </c>
      <c r="GX212" s="48">
        <f t="shared" si="250"/>
        <v>0</v>
      </c>
      <c r="GY212" s="48">
        <f t="shared" si="250"/>
        <v>0</v>
      </c>
      <c r="GZ212" s="48">
        <f t="shared" si="255"/>
        <v>0</v>
      </c>
      <c r="HA212" s="48">
        <f t="shared" si="255"/>
        <v>0</v>
      </c>
      <c r="HB212" s="48">
        <f t="shared" si="255"/>
        <v>0</v>
      </c>
      <c r="HC212" s="48">
        <f t="shared" si="255"/>
        <v>0</v>
      </c>
      <c r="HD212" s="48">
        <f t="shared" si="255"/>
        <v>0</v>
      </c>
      <c r="HE212" s="48">
        <f t="shared" si="255"/>
        <v>0</v>
      </c>
      <c r="HF212" s="48">
        <f t="shared" si="255"/>
        <v>0</v>
      </c>
      <c r="HG212" s="48">
        <f t="shared" si="255"/>
        <v>0</v>
      </c>
      <c r="HH212" s="48">
        <f t="shared" si="255"/>
        <v>0</v>
      </c>
      <c r="HI212" s="48">
        <f t="shared" si="255"/>
        <v>0</v>
      </c>
      <c r="HJ212" s="48">
        <f t="shared" si="254"/>
        <v>0</v>
      </c>
      <c r="HK212" s="48">
        <f t="shared" si="254"/>
        <v>0</v>
      </c>
      <c r="HL212" s="48">
        <f t="shared" si="254"/>
        <v>0</v>
      </c>
      <c r="HM212" s="48">
        <f t="shared" si="254"/>
        <v>0</v>
      </c>
      <c r="HN212" s="48">
        <f t="shared" si="254"/>
        <v>0</v>
      </c>
      <c r="HO212" s="48">
        <f t="shared" si="254"/>
        <v>0</v>
      </c>
      <c r="HP212" s="48">
        <f t="shared" si="254"/>
        <v>1</v>
      </c>
      <c r="HQ212" s="48">
        <f t="shared" si="254"/>
        <v>1</v>
      </c>
      <c r="HR212" s="48">
        <f t="shared" si="254"/>
        <v>0</v>
      </c>
      <c r="HS212" s="48">
        <f t="shared" si="254"/>
        <v>0</v>
      </c>
      <c r="HT212" s="48">
        <f t="shared" si="256"/>
        <v>0</v>
      </c>
      <c r="HU212" s="48">
        <f t="shared" si="256"/>
        <v>0</v>
      </c>
      <c r="HV212" s="48">
        <f t="shared" si="256"/>
        <v>0</v>
      </c>
      <c r="HW212" s="48">
        <f t="shared" si="256"/>
        <v>0</v>
      </c>
      <c r="HX212" s="48">
        <f t="shared" si="256"/>
        <v>0</v>
      </c>
      <c r="HY212" s="48">
        <f t="shared" si="256"/>
        <v>0</v>
      </c>
      <c r="HZ212" s="48">
        <f t="shared" si="256"/>
        <v>0</v>
      </c>
      <c r="IA212" s="48">
        <f t="shared" si="256"/>
        <v>0</v>
      </c>
      <c r="IB212" s="48">
        <f t="shared" si="256"/>
        <v>0</v>
      </c>
      <c r="IC212" s="48">
        <f t="shared" si="256"/>
        <v>0</v>
      </c>
      <c r="ID212" s="48">
        <f t="shared" si="249"/>
        <v>0</v>
      </c>
      <c r="IE212" s="48">
        <f t="shared" si="249"/>
        <v>0</v>
      </c>
      <c r="IF212" s="48">
        <f t="shared" si="249"/>
        <v>0</v>
      </c>
      <c r="IG212" s="48">
        <f t="shared" si="249"/>
        <v>0</v>
      </c>
      <c r="IH212" s="48">
        <f t="shared" si="249"/>
        <v>0</v>
      </c>
      <c r="II212" s="48">
        <f t="shared" si="249"/>
        <v>0</v>
      </c>
      <c r="IJ212" s="48">
        <f t="shared" si="249"/>
        <v>0</v>
      </c>
      <c r="IK212" s="48">
        <f t="shared" si="249"/>
        <v>0</v>
      </c>
      <c r="IL212" s="48">
        <f t="shared" si="249"/>
        <v>0</v>
      </c>
      <c r="IM212" s="48">
        <f t="shared" si="249"/>
        <v>0</v>
      </c>
      <c r="IN212" s="48">
        <f t="shared" si="251"/>
        <v>0</v>
      </c>
      <c r="IO212" s="48">
        <f t="shared" si="251"/>
        <v>0</v>
      </c>
      <c r="IP212" s="48">
        <f t="shared" si="251"/>
        <v>0</v>
      </c>
      <c r="IQ212" s="48">
        <f t="shared" si="251"/>
        <v>0</v>
      </c>
      <c r="IR212" s="48">
        <f t="shared" si="251"/>
        <v>0</v>
      </c>
      <c r="IS212" s="48">
        <f t="shared" si="251"/>
        <v>0</v>
      </c>
      <c r="IT212" s="48">
        <f t="shared" si="251"/>
        <v>0</v>
      </c>
      <c r="IU212" s="48">
        <f t="shared" si="251"/>
        <v>0</v>
      </c>
      <c r="IV212" s="48">
        <f t="shared" si="251"/>
        <v>0</v>
      </c>
      <c r="IW212" s="48">
        <f t="shared" si="251"/>
        <v>0</v>
      </c>
      <c r="IX212" s="48">
        <f t="shared" si="251"/>
        <v>0</v>
      </c>
      <c r="IY212" s="48">
        <f t="shared" si="251"/>
        <v>0</v>
      </c>
    </row>
    <row r="213" spans="1:377" s="12" customFormat="1" ht="23.25" customHeight="1" x14ac:dyDescent="0.55000000000000004">
      <c r="A213" s="32"/>
      <c r="B213" s="33"/>
      <c r="C213" s="33" t="s">
        <v>50</v>
      </c>
      <c r="D213" s="317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649"/>
      <c r="AA213" s="611"/>
      <c r="AB213" s="611"/>
      <c r="AC213" s="113"/>
      <c r="AD213" s="268"/>
      <c r="AE213" s="268"/>
      <c r="AF213" s="268"/>
      <c r="AG213" s="268"/>
      <c r="AH213" s="268"/>
      <c r="AI213" s="349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123"/>
      <c r="BL213" s="123"/>
      <c r="BM213" s="123"/>
      <c r="BN213" s="123"/>
      <c r="BO213" s="123"/>
      <c r="BP213" s="123"/>
      <c r="BQ213" s="123"/>
      <c r="BR213" s="123"/>
      <c r="BS213" s="123"/>
      <c r="BT213" s="123"/>
      <c r="BU213" s="123"/>
      <c r="BV213" s="123"/>
      <c r="BW213" s="123"/>
      <c r="BX213" s="123"/>
      <c r="BY213" s="367"/>
      <c r="BZ213" s="83"/>
      <c r="CA213" s="83"/>
      <c r="CB213" s="83"/>
      <c r="CC213" s="83"/>
      <c r="CD213" s="83"/>
      <c r="CE213" s="83"/>
      <c r="CF213" s="83"/>
      <c r="CG213" s="83"/>
      <c r="CH213" s="83"/>
      <c r="CI213" s="83"/>
      <c r="CJ213" s="83"/>
      <c r="CK213" s="83"/>
      <c r="CL213" s="83"/>
      <c r="CM213" s="83"/>
      <c r="CN213" s="83"/>
      <c r="CO213" s="83"/>
      <c r="CP213" s="83"/>
      <c r="CQ213" s="83"/>
      <c r="CR213" s="83"/>
      <c r="CS213" s="83"/>
      <c r="CT213" s="83"/>
      <c r="CU213" s="83"/>
      <c r="CV213" s="83"/>
      <c r="CW213" s="83"/>
      <c r="CX213" s="83"/>
      <c r="CY213" s="364"/>
      <c r="CZ213" s="83"/>
      <c r="DA213" s="83"/>
      <c r="DB213" s="83"/>
      <c r="DC213" s="83"/>
      <c r="DD213" s="83"/>
      <c r="DE213" s="83"/>
      <c r="DF213" s="83"/>
      <c r="DG213" s="83"/>
      <c r="DH213" s="83"/>
      <c r="DI213" s="83"/>
      <c r="DJ213" s="83"/>
      <c r="DK213" s="83"/>
      <c r="DL213" s="83"/>
      <c r="DM213" s="83"/>
      <c r="DN213" s="83"/>
      <c r="DO213" s="83"/>
      <c r="DP213" s="364"/>
      <c r="DQ213" s="83"/>
      <c r="DR213" s="83"/>
      <c r="DS213" s="83"/>
      <c r="DT213" s="83"/>
      <c r="DU213" s="83"/>
      <c r="DV213" s="83"/>
      <c r="DW213" s="83"/>
      <c r="DX213" s="83"/>
      <c r="DY213" s="83"/>
      <c r="DZ213" s="83"/>
      <c r="EA213" s="83"/>
      <c r="EB213" s="83"/>
      <c r="EC213" s="83"/>
      <c r="ED213" s="83"/>
      <c r="EE213" s="83"/>
      <c r="EF213" s="83"/>
      <c r="EG213" s="83"/>
      <c r="EH213" s="83"/>
      <c r="EI213" s="83"/>
      <c r="EJ213" s="83"/>
      <c r="EK213" s="83"/>
      <c r="EL213" s="83"/>
      <c r="EM213" s="83"/>
      <c r="EN213" s="83"/>
      <c r="EO213" s="364"/>
      <c r="EP213" s="83"/>
      <c r="EQ213" s="83"/>
      <c r="ER213" s="83"/>
      <c r="ES213" s="83"/>
      <c r="ET213" s="83"/>
      <c r="EU213" s="83"/>
      <c r="EV213" s="83"/>
      <c r="EW213" s="34"/>
      <c r="EX213" s="34"/>
      <c r="EY213" s="34"/>
      <c r="EZ213" s="34"/>
      <c r="FA213" s="321"/>
      <c r="FB213" s="129"/>
      <c r="FC213" s="199"/>
      <c r="FD213" s="199"/>
      <c r="FE213" s="706"/>
      <c r="FF213" s="707"/>
      <c r="FG213" s="233"/>
      <c r="FH213" s="266"/>
      <c r="FI213" s="271"/>
      <c r="FJ213" s="127"/>
      <c r="FK213" s="127"/>
      <c r="FL213" s="138"/>
      <c r="FM213" s="127"/>
      <c r="FN213" s="127"/>
      <c r="FO213" s="127"/>
      <c r="FP213" s="127"/>
      <c r="FQ213" s="252"/>
      <c r="FR213" s="110"/>
      <c r="FS213" s="78"/>
      <c r="FT213" s="334"/>
      <c r="FU213" s="9"/>
      <c r="FV213" s="48">
        <f t="shared" si="253"/>
        <v>0</v>
      </c>
      <c r="FW213" s="48">
        <f t="shared" si="253"/>
        <v>0</v>
      </c>
      <c r="FX213" s="48">
        <f t="shared" si="253"/>
        <v>0</v>
      </c>
      <c r="FY213" s="48">
        <f t="shared" si="253"/>
        <v>0</v>
      </c>
      <c r="FZ213" s="48">
        <f t="shared" si="253"/>
        <v>0</v>
      </c>
      <c r="GA213" s="48">
        <f t="shared" si="253"/>
        <v>0</v>
      </c>
      <c r="GB213" s="48">
        <f t="shared" si="253"/>
        <v>0</v>
      </c>
      <c r="GC213" s="48">
        <f t="shared" si="253"/>
        <v>0</v>
      </c>
      <c r="GD213" s="48">
        <f t="shared" si="253"/>
        <v>0</v>
      </c>
      <c r="GE213" s="48">
        <f t="shared" si="253"/>
        <v>0</v>
      </c>
      <c r="GF213" s="48">
        <f t="shared" si="252"/>
        <v>0</v>
      </c>
      <c r="GG213" s="48">
        <f t="shared" si="252"/>
        <v>0</v>
      </c>
      <c r="GH213" s="48">
        <f t="shared" si="252"/>
        <v>0</v>
      </c>
      <c r="GI213" s="48">
        <f t="shared" si="252"/>
        <v>0</v>
      </c>
      <c r="GJ213" s="48">
        <f t="shared" si="252"/>
        <v>0</v>
      </c>
      <c r="GK213" s="48">
        <f t="shared" si="252"/>
        <v>0</v>
      </c>
      <c r="GL213" s="48">
        <f t="shared" si="252"/>
        <v>0</v>
      </c>
      <c r="GM213" s="48">
        <f t="shared" si="252"/>
        <v>0</v>
      </c>
      <c r="GN213" s="48">
        <f t="shared" si="252"/>
        <v>0</v>
      </c>
      <c r="GO213" s="48">
        <f t="shared" si="252"/>
        <v>0</v>
      </c>
      <c r="GP213" s="48">
        <f t="shared" si="250"/>
        <v>0</v>
      </c>
      <c r="GQ213" s="48">
        <f t="shared" si="250"/>
        <v>0</v>
      </c>
      <c r="GR213" s="48">
        <f t="shared" si="250"/>
        <v>0</v>
      </c>
      <c r="GS213" s="48">
        <f t="shared" si="250"/>
        <v>0</v>
      </c>
      <c r="GT213" s="48">
        <f t="shared" si="250"/>
        <v>0</v>
      </c>
      <c r="GU213" s="48">
        <f t="shared" si="250"/>
        <v>0</v>
      </c>
      <c r="GV213" s="48">
        <f t="shared" si="250"/>
        <v>0</v>
      </c>
      <c r="GW213" s="48">
        <f t="shared" si="250"/>
        <v>0</v>
      </c>
      <c r="GX213" s="48">
        <f t="shared" si="250"/>
        <v>0</v>
      </c>
      <c r="GY213" s="48">
        <f t="shared" si="250"/>
        <v>0</v>
      </c>
      <c r="GZ213" s="48">
        <f t="shared" si="255"/>
        <v>0</v>
      </c>
      <c r="HA213" s="48">
        <f t="shared" si="255"/>
        <v>0</v>
      </c>
      <c r="HB213" s="48">
        <f t="shared" si="255"/>
        <v>0</v>
      </c>
      <c r="HC213" s="48">
        <f t="shared" si="255"/>
        <v>0</v>
      </c>
      <c r="HD213" s="48">
        <f t="shared" si="255"/>
        <v>0</v>
      </c>
      <c r="HE213" s="48">
        <f t="shared" si="255"/>
        <v>0</v>
      </c>
      <c r="HF213" s="48">
        <f t="shared" si="255"/>
        <v>0</v>
      </c>
      <c r="HG213" s="48">
        <f t="shared" si="255"/>
        <v>0</v>
      </c>
      <c r="HH213" s="48">
        <f t="shared" si="255"/>
        <v>0</v>
      </c>
      <c r="HI213" s="48">
        <f t="shared" si="255"/>
        <v>0</v>
      </c>
      <c r="HJ213" s="48">
        <f t="shared" si="254"/>
        <v>0</v>
      </c>
      <c r="HK213" s="48">
        <f t="shared" si="254"/>
        <v>0</v>
      </c>
      <c r="HL213" s="48">
        <f t="shared" si="254"/>
        <v>0</v>
      </c>
      <c r="HM213" s="48">
        <f t="shared" si="254"/>
        <v>0</v>
      </c>
      <c r="HN213" s="48">
        <f t="shared" si="254"/>
        <v>0</v>
      </c>
      <c r="HO213" s="48">
        <f t="shared" si="254"/>
        <v>0</v>
      </c>
      <c r="HP213" s="48">
        <f t="shared" si="254"/>
        <v>0</v>
      </c>
      <c r="HQ213" s="48">
        <f t="shared" si="254"/>
        <v>0</v>
      </c>
      <c r="HR213" s="48">
        <f t="shared" si="254"/>
        <v>0</v>
      </c>
      <c r="HS213" s="48">
        <f t="shared" si="254"/>
        <v>0</v>
      </c>
      <c r="HT213" s="48">
        <f t="shared" si="256"/>
        <v>0</v>
      </c>
      <c r="HU213" s="48">
        <f t="shared" si="256"/>
        <v>0</v>
      </c>
      <c r="HV213" s="48">
        <f t="shared" si="256"/>
        <v>0</v>
      </c>
      <c r="HW213" s="48">
        <f t="shared" si="256"/>
        <v>0</v>
      </c>
      <c r="HX213" s="48">
        <f t="shared" si="256"/>
        <v>0</v>
      </c>
      <c r="HY213" s="48">
        <f t="shared" si="256"/>
        <v>0</v>
      </c>
      <c r="HZ213" s="48">
        <f t="shared" si="256"/>
        <v>0</v>
      </c>
      <c r="IA213" s="48">
        <f t="shared" si="256"/>
        <v>0</v>
      </c>
      <c r="IB213" s="48">
        <f t="shared" si="256"/>
        <v>0</v>
      </c>
      <c r="IC213" s="48">
        <f t="shared" si="256"/>
        <v>0</v>
      </c>
      <c r="ID213" s="48">
        <f t="shared" si="249"/>
        <v>0</v>
      </c>
      <c r="IE213" s="48">
        <f t="shared" si="249"/>
        <v>0</v>
      </c>
      <c r="IF213" s="48">
        <f t="shared" si="249"/>
        <v>0</v>
      </c>
      <c r="IG213" s="48">
        <f t="shared" si="249"/>
        <v>0</v>
      </c>
      <c r="IH213" s="48">
        <f t="shared" si="249"/>
        <v>0</v>
      </c>
      <c r="II213" s="48">
        <f t="shared" si="249"/>
        <v>0</v>
      </c>
      <c r="IJ213" s="48">
        <f t="shared" si="249"/>
        <v>0</v>
      </c>
      <c r="IK213" s="48">
        <f t="shared" si="249"/>
        <v>0</v>
      </c>
      <c r="IL213" s="48">
        <f t="shared" si="249"/>
        <v>0</v>
      </c>
      <c r="IM213" s="48">
        <f t="shared" si="249"/>
        <v>0</v>
      </c>
      <c r="IN213" s="48">
        <f t="shared" si="251"/>
        <v>0</v>
      </c>
      <c r="IO213" s="48">
        <f t="shared" si="251"/>
        <v>0</v>
      </c>
      <c r="IP213" s="48">
        <f t="shared" si="251"/>
        <v>0</v>
      </c>
      <c r="IQ213" s="48">
        <f t="shared" si="251"/>
        <v>0</v>
      </c>
      <c r="IR213" s="48">
        <f t="shared" si="251"/>
        <v>0</v>
      </c>
      <c r="IS213" s="48">
        <f t="shared" si="251"/>
        <v>0</v>
      </c>
      <c r="IT213" s="48">
        <f t="shared" si="251"/>
        <v>0</v>
      </c>
      <c r="IU213" s="48">
        <f t="shared" si="251"/>
        <v>0</v>
      </c>
      <c r="IV213" s="48">
        <f t="shared" si="251"/>
        <v>0</v>
      </c>
      <c r="IW213" s="48">
        <f t="shared" si="251"/>
        <v>0</v>
      </c>
      <c r="IX213" s="48">
        <f t="shared" si="251"/>
        <v>0</v>
      </c>
      <c r="IY213" s="48">
        <f t="shared" si="251"/>
        <v>0</v>
      </c>
      <c r="IZ213" s="11"/>
      <c r="JA213" s="11"/>
      <c r="JB213" s="11"/>
      <c r="JC213" s="11"/>
      <c r="JD213" s="11"/>
      <c r="JE213" s="11"/>
      <c r="JF213" s="11"/>
      <c r="JG213" s="11"/>
      <c r="JH213" s="11"/>
      <c r="JI213" s="11"/>
      <c r="JJ213" s="11"/>
      <c r="JK213" s="11"/>
      <c r="JL213" s="11"/>
      <c r="JM213" s="11"/>
      <c r="JN213" s="11"/>
      <c r="JO213" s="11"/>
      <c r="JP213" s="11"/>
      <c r="JQ213" s="11"/>
      <c r="JR213" s="11"/>
      <c r="JS213" s="11"/>
      <c r="JT213" s="11"/>
      <c r="JU213" s="11"/>
      <c r="JV213" s="11"/>
      <c r="JW213" s="11"/>
      <c r="JX213" s="11"/>
      <c r="JY213" s="11"/>
      <c r="JZ213" s="11"/>
      <c r="KA213" s="11"/>
      <c r="KB213" s="11"/>
      <c r="KC213" s="11"/>
      <c r="KD213" s="11"/>
      <c r="KE213" s="11"/>
      <c r="KF213" s="11"/>
      <c r="KG213" s="11"/>
      <c r="KH213" s="11"/>
      <c r="KI213" s="11"/>
      <c r="KJ213" s="11"/>
      <c r="KK213" s="11"/>
      <c r="KL213" s="11"/>
      <c r="KM213" s="11"/>
      <c r="KN213" s="11"/>
      <c r="KO213" s="11"/>
      <c r="KP213" s="11"/>
      <c r="KQ213" s="11"/>
      <c r="KR213" s="11"/>
      <c r="KS213" s="11"/>
      <c r="KT213" s="11"/>
      <c r="KU213" s="11"/>
      <c r="KV213" s="11"/>
      <c r="KW213" s="11"/>
      <c r="KX213" s="11"/>
      <c r="KY213" s="11"/>
      <c r="KZ213" s="11"/>
      <c r="LA213" s="11"/>
      <c r="LB213" s="11"/>
      <c r="LC213" s="11"/>
      <c r="LD213" s="11"/>
      <c r="LE213" s="11"/>
      <c r="LF213" s="11"/>
      <c r="LG213" s="11"/>
      <c r="LH213" s="11"/>
      <c r="LI213" s="11"/>
      <c r="LJ213" s="11"/>
      <c r="LK213" s="11"/>
      <c r="LL213" s="11"/>
      <c r="LM213" s="11"/>
      <c r="LN213" s="11"/>
      <c r="LO213" s="11"/>
      <c r="LP213" s="11"/>
      <c r="LQ213" s="11"/>
      <c r="LR213" s="11"/>
      <c r="LS213" s="11"/>
      <c r="LT213" s="11"/>
      <c r="LU213" s="11"/>
      <c r="LV213" s="11"/>
      <c r="LW213" s="11"/>
      <c r="LX213" s="11"/>
      <c r="LY213" s="11"/>
      <c r="LZ213" s="11"/>
      <c r="MA213" s="11"/>
      <c r="MB213" s="11"/>
      <c r="MC213" s="11"/>
      <c r="MD213" s="11"/>
      <c r="ME213" s="11"/>
      <c r="MF213" s="11"/>
      <c r="MG213" s="11"/>
      <c r="MH213" s="11"/>
      <c r="MI213" s="11"/>
      <c r="MJ213" s="11"/>
      <c r="MK213" s="11"/>
      <c r="ML213" s="11"/>
      <c r="MM213" s="11"/>
      <c r="MN213" s="11"/>
      <c r="MO213" s="11"/>
      <c r="MP213" s="11"/>
      <c r="MQ213" s="11"/>
      <c r="MR213" s="11"/>
      <c r="MS213" s="11"/>
      <c r="MT213" s="11"/>
      <c r="MU213" s="11"/>
      <c r="MV213" s="11"/>
      <c r="MW213" s="11"/>
      <c r="MX213" s="11"/>
      <c r="MY213" s="11"/>
      <c r="MZ213" s="11"/>
      <c r="NA213" s="11"/>
      <c r="NB213" s="11"/>
      <c r="NC213" s="11"/>
      <c r="ND213" s="11"/>
      <c r="NE213" s="11"/>
      <c r="NF213" s="11"/>
      <c r="NG213" s="11"/>
      <c r="NH213" s="11"/>
      <c r="NI213" s="11"/>
      <c r="NJ213" s="11"/>
      <c r="NK213" s="11"/>
      <c r="NL213" s="11"/>
      <c r="NM213" s="11"/>
    </row>
    <row r="214" spans="1:377" s="12" customFormat="1" ht="34.5" customHeight="1" x14ac:dyDescent="0.55000000000000004">
      <c r="A214" s="32" t="s">
        <v>55</v>
      </c>
      <c r="B214" s="33">
        <v>46235</v>
      </c>
      <c r="C214" s="33"/>
      <c r="D214" s="317"/>
      <c r="E214" s="241"/>
      <c r="F214" s="241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242"/>
      <c r="Y214" s="242"/>
      <c r="Z214" s="329"/>
      <c r="AA214" s="611">
        <v>47</v>
      </c>
      <c r="AB214" s="611">
        <v>48</v>
      </c>
      <c r="AC214" s="261"/>
      <c r="AD214" s="261"/>
      <c r="AE214" s="261"/>
      <c r="AF214" s="261"/>
      <c r="AG214" s="261"/>
      <c r="AH214" s="261"/>
      <c r="AI214" s="349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/>
      <c r="BC214" s="134"/>
      <c r="BD214" s="134"/>
      <c r="BE214" s="134"/>
      <c r="BF214" s="134"/>
      <c r="BG214" s="134"/>
      <c r="BH214" s="134"/>
      <c r="BI214" s="134"/>
      <c r="BJ214" s="134"/>
      <c r="BK214" s="134"/>
      <c r="BL214" s="134"/>
      <c r="BM214" s="134"/>
      <c r="BN214" s="134"/>
      <c r="BO214" s="134"/>
      <c r="BP214" s="134"/>
      <c r="BQ214" s="134"/>
      <c r="BR214" s="134"/>
      <c r="BS214" s="134"/>
      <c r="BT214" s="134"/>
      <c r="BU214" s="134"/>
      <c r="BV214" s="134"/>
      <c r="BW214" s="134"/>
      <c r="BX214" s="134"/>
      <c r="BY214" s="367"/>
      <c r="BZ214" s="83"/>
      <c r="CA214" s="83"/>
      <c r="CB214" s="83"/>
      <c r="CC214" s="83"/>
      <c r="CD214" s="83"/>
      <c r="CE214" s="83"/>
      <c r="CF214" s="83"/>
      <c r="CG214" s="83"/>
      <c r="CH214" s="83"/>
      <c r="CI214" s="83"/>
      <c r="CJ214" s="83"/>
      <c r="CK214" s="83"/>
      <c r="CL214" s="83"/>
      <c r="CM214" s="83"/>
      <c r="CN214" s="83"/>
      <c r="CO214" s="83"/>
      <c r="CP214" s="83"/>
      <c r="CQ214" s="83"/>
      <c r="CR214" s="83"/>
      <c r="CS214" s="83"/>
      <c r="CT214" s="83"/>
      <c r="CU214" s="83"/>
      <c r="CV214" s="83"/>
      <c r="CW214" s="83"/>
      <c r="CX214" s="83"/>
      <c r="CY214" s="364"/>
      <c r="CZ214" s="83"/>
      <c r="DA214" s="83"/>
      <c r="DB214" s="83"/>
      <c r="DC214" s="83"/>
      <c r="DD214" s="83"/>
      <c r="DE214" s="83"/>
      <c r="DF214" s="83"/>
      <c r="DG214" s="83"/>
      <c r="DH214" s="83"/>
      <c r="DI214" s="83"/>
      <c r="DJ214" s="83"/>
      <c r="DK214" s="83"/>
      <c r="DL214" s="83"/>
      <c r="DM214" s="83"/>
      <c r="DN214" s="83"/>
      <c r="DO214" s="83"/>
      <c r="DP214" s="364"/>
      <c r="DQ214" s="83"/>
      <c r="DR214" s="83"/>
      <c r="DS214" s="83"/>
      <c r="DT214" s="83"/>
      <c r="DU214" s="83"/>
      <c r="DV214" s="83"/>
      <c r="DW214" s="83"/>
      <c r="DX214" s="83"/>
      <c r="DY214" s="83"/>
      <c r="DZ214" s="83"/>
      <c r="EA214" s="83"/>
      <c r="EB214" s="83"/>
      <c r="EC214" s="83"/>
      <c r="ED214" s="83"/>
      <c r="EE214" s="83"/>
      <c r="EF214" s="83"/>
      <c r="EG214" s="83"/>
      <c r="EH214" s="83"/>
      <c r="EI214" s="83"/>
      <c r="EJ214" s="83"/>
      <c r="EK214" s="83"/>
      <c r="EL214" s="83"/>
      <c r="EM214" s="83"/>
      <c r="EN214" s="83"/>
      <c r="EO214" s="364"/>
      <c r="EP214" s="83"/>
      <c r="EQ214" s="83"/>
      <c r="ER214" s="83"/>
      <c r="ES214" s="83"/>
      <c r="ET214" s="83"/>
      <c r="EU214" s="83"/>
      <c r="EV214" s="83"/>
      <c r="EW214" s="34"/>
      <c r="EX214" s="34"/>
      <c r="EY214" s="34"/>
      <c r="EZ214" s="34"/>
      <c r="FA214" s="321"/>
      <c r="FB214" s="129"/>
      <c r="FC214" s="11"/>
      <c r="FD214" s="11"/>
      <c r="FE214" s="11"/>
      <c r="FF214" s="11"/>
      <c r="FG214" s="11"/>
      <c r="FH214" s="11"/>
      <c r="FI214" s="11"/>
      <c r="FJ214" s="138"/>
      <c r="FK214" s="138"/>
      <c r="FL214" s="138"/>
      <c r="FM214" s="127"/>
      <c r="FN214" s="127"/>
      <c r="FO214" s="127"/>
      <c r="FP214" s="127"/>
      <c r="FQ214" s="252"/>
      <c r="FR214" s="252"/>
      <c r="FS214" s="50"/>
      <c r="FT214" s="334"/>
      <c r="FU214" s="9"/>
      <c r="FV214" s="48">
        <f t="shared" si="253"/>
        <v>0</v>
      </c>
      <c r="FW214" s="48">
        <f t="shared" si="253"/>
        <v>0</v>
      </c>
      <c r="FX214" s="48">
        <f t="shared" si="253"/>
        <v>0</v>
      </c>
      <c r="FY214" s="48">
        <f t="shared" si="253"/>
        <v>0</v>
      </c>
      <c r="FZ214" s="48">
        <f t="shared" si="253"/>
        <v>0</v>
      </c>
      <c r="GA214" s="48">
        <f t="shared" si="253"/>
        <v>0</v>
      </c>
      <c r="GB214" s="48">
        <f t="shared" si="253"/>
        <v>0</v>
      </c>
      <c r="GC214" s="48">
        <f t="shared" si="253"/>
        <v>0</v>
      </c>
      <c r="GD214" s="48">
        <f t="shared" si="253"/>
        <v>0</v>
      </c>
      <c r="GE214" s="48">
        <f t="shared" si="253"/>
        <v>0</v>
      </c>
      <c r="GF214" s="48">
        <f t="shared" si="252"/>
        <v>0</v>
      </c>
      <c r="GG214" s="48">
        <f t="shared" si="252"/>
        <v>0</v>
      </c>
      <c r="GH214" s="48">
        <f t="shared" si="252"/>
        <v>0</v>
      </c>
      <c r="GI214" s="48">
        <f t="shared" si="252"/>
        <v>0</v>
      </c>
      <c r="GJ214" s="48">
        <f t="shared" si="252"/>
        <v>0</v>
      </c>
      <c r="GK214" s="48">
        <f t="shared" si="252"/>
        <v>0</v>
      </c>
      <c r="GL214" s="48">
        <f t="shared" si="252"/>
        <v>0</v>
      </c>
      <c r="GM214" s="48">
        <f t="shared" si="252"/>
        <v>0</v>
      </c>
      <c r="GN214" s="48">
        <f t="shared" si="252"/>
        <v>0</v>
      </c>
      <c r="GO214" s="48">
        <f t="shared" si="252"/>
        <v>0</v>
      </c>
      <c r="GP214" s="48">
        <f t="shared" si="250"/>
        <v>0</v>
      </c>
      <c r="GQ214" s="48">
        <f t="shared" si="250"/>
        <v>0</v>
      </c>
      <c r="GR214" s="48">
        <f t="shared" si="250"/>
        <v>0</v>
      </c>
      <c r="GS214" s="48">
        <f t="shared" si="250"/>
        <v>0</v>
      </c>
      <c r="GT214" s="48">
        <f t="shared" si="250"/>
        <v>0</v>
      </c>
      <c r="GU214" s="48">
        <f t="shared" si="250"/>
        <v>0</v>
      </c>
      <c r="GV214" s="48">
        <f t="shared" si="250"/>
        <v>0</v>
      </c>
      <c r="GW214" s="48">
        <f t="shared" si="250"/>
        <v>0</v>
      </c>
      <c r="GX214" s="48">
        <f t="shared" si="250"/>
        <v>0</v>
      </c>
      <c r="GY214" s="48">
        <f t="shared" si="250"/>
        <v>0</v>
      </c>
      <c r="GZ214" s="48">
        <f t="shared" si="255"/>
        <v>0</v>
      </c>
      <c r="HA214" s="48">
        <f t="shared" si="255"/>
        <v>0</v>
      </c>
      <c r="HB214" s="48">
        <f t="shared" si="255"/>
        <v>0</v>
      </c>
      <c r="HC214" s="48">
        <f t="shared" si="255"/>
        <v>0</v>
      </c>
      <c r="HD214" s="48">
        <f t="shared" si="255"/>
        <v>0</v>
      </c>
      <c r="HE214" s="48">
        <f t="shared" si="255"/>
        <v>0</v>
      </c>
      <c r="HF214" s="48">
        <f t="shared" si="255"/>
        <v>0</v>
      </c>
      <c r="HG214" s="48">
        <f t="shared" si="255"/>
        <v>0</v>
      </c>
      <c r="HH214" s="48">
        <f t="shared" si="255"/>
        <v>0</v>
      </c>
      <c r="HI214" s="48">
        <f t="shared" si="255"/>
        <v>0</v>
      </c>
      <c r="HJ214" s="48">
        <f t="shared" si="254"/>
        <v>0</v>
      </c>
      <c r="HK214" s="48">
        <f t="shared" si="254"/>
        <v>0</v>
      </c>
      <c r="HL214" s="48">
        <f t="shared" si="254"/>
        <v>0</v>
      </c>
      <c r="HM214" s="48">
        <f t="shared" si="254"/>
        <v>0</v>
      </c>
      <c r="HN214" s="48">
        <f t="shared" si="254"/>
        <v>0</v>
      </c>
      <c r="HO214" s="48">
        <f t="shared" si="254"/>
        <v>0</v>
      </c>
      <c r="HP214" s="48">
        <f t="shared" si="254"/>
        <v>1</v>
      </c>
      <c r="HQ214" s="48">
        <f t="shared" si="254"/>
        <v>1</v>
      </c>
      <c r="HR214" s="48">
        <f t="shared" si="254"/>
        <v>0</v>
      </c>
      <c r="HS214" s="48">
        <f t="shared" si="254"/>
        <v>0</v>
      </c>
      <c r="HT214" s="48">
        <f t="shared" si="256"/>
        <v>0</v>
      </c>
      <c r="HU214" s="48">
        <f t="shared" si="256"/>
        <v>0</v>
      </c>
      <c r="HV214" s="48">
        <f t="shared" si="256"/>
        <v>0</v>
      </c>
      <c r="HW214" s="48">
        <f t="shared" si="256"/>
        <v>0</v>
      </c>
      <c r="HX214" s="48">
        <f t="shared" si="256"/>
        <v>0</v>
      </c>
      <c r="HY214" s="48">
        <f t="shared" si="256"/>
        <v>0</v>
      </c>
      <c r="HZ214" s="48">
        <f t="shared" si="256"/>
        <v>0</v>
      </c>
      <c r="IA214" s="48">
        <f t="shared" si="256"/>
        <v>0</v>
      </c>
      <c r="IB214" s="48">
        <f t="shared" si="256"/>
        <v>0</v>
      </c>
      <c r="IC214" s="48">
        <f t="shared" si="256"/>
        <v>0</v>
      </c>
      <c r="ID214" s="48">
        <f t="shared" si="249"/>
        <v>0</v>
      </c>
      <c r="IE214" s="48">
        <f t="shared" si="249"/>
        <v>0</v>
      </c>
      <c r="IF214" s="48">
        <f t="shared" si="249"/>
        <v>0</v>
      </c>
      <c r="IG214" s="48">
        <f t="shared" ref="ID214:IS226" si="257">COUNTIF($E214:$FS214,IG$4)</f>
        <v>0</v>
      </c>
      <c r="IH214" s="48">
        <f t="shared" si="257"/>
        <v>0</v>
      </c>
      <c r="II214" s="48">
        <f t="shared" si="257"/>
        <v>0</v>
      </c>
      <c r="IJ214" s="48">
        <f t="shared" si="257"/>
        <v>0</v>
      </c>
      <c r="IK214" s="48">
        <f t="shared" si="257"/>
        <v>0</v>
      </c>
      <c r="IL214" s="48">
        <f t="shared" si="257"/>
        <v>0</v>
      </c>
      <c r="IM214" s="48">
        <f t="shared" si="257"/>
        <v>0</v>
      </c>
      <c r="IN214" s="48">
        <f t="shared" si="251"/>
        <v>0</v>
      </c>
      <c r="IO214" s="48">
        <f t="shared" si="251"/>
        <v>0</v>
      </c>
      <c r="IP214" s="48">
        <f t="shared" si="251"/>
        <v>0</v>
      </c>
      <c r="IQ214" s="48">
        <f t="shared" si="251"/>
        <v>0</v>
      </c>
      <c r="IR214" s="48">
        <f t="shared" si="251"/>
        <v>0</v>
      </c>
      <c r="IS214" s="48">
        <f t="shared" si="251"/>
        <v>0</v>
      </c>
      <c r="IT214" s="48">
        <f t="shared" si="251"/>
        <v>0</v>
      </c>
      <c r="IU214" s="48">
        <f t="shared" si="251"/>
        <v>0</v>
      </c>
      <c r="IV214" s="48">
        <f t="shared" si="251"/>
        <v>0</v>
      </c>
      <c r="IW214" s="48">
        <f t="shared" si="251"/>
        <v>0</v>
      </c>
      <c r="IX214" s="48">
        <f t="shared" si="251"/>
        <v>0</v>
      </c>
      <c r="IY214" s="48">
        <f t="shared" si="251"/>
        <v>0</v>
      </c>
      <c r="IZ214" s="11"/>
      <c r="JA214" s="11"/>
      <c r="JB214" s="11"/>
      <c r="JC214" s="11"/>
      <c r="JD214" s="11"/>
      <c r="JE214" s="11"/>
      <c r="JF214" s="11"/>
      <c r="JG214" s="11"/>
      <c r="JH214" s="11"/>
      <c r="JI214" s="11"/>
      <c r="JJ214" s="11"/>
      <c r="JK214" s="11"/>
      <c r="JL214" s="11"/>
      <c r="JM214" s="11"/>
      <c r="JN214" s="11"/>
      <c r="JO214" s="11"/>
      <c r="JP214" s="11"/>
      <c r="JQ214" s="11"/>
      <c r="JR214" s="11"/>
      <c r="JS214" s="11"/>
      <c r="JT214" s="11"/>
      <c r="JU214" s="11"/>
      <c r="JV214" s="11"/>
      <c r="JW214" s="11"/>
      <c r="JX214" s="11"/>
      <c r="JY214" s="11"/>
      <c r="JZ214" s="11"/>
      <c r="KA214" s="11"/>
      <c r="KB214" s="11"/>
      <c r="KC214" s="11"/>
      <c r="KD214" s="11"/>
      <c r="KE214" s="11"/>
      <c r="KF214" s="11"/>
      <c r="KG214" s="11"/>
      <c r="KH214" s="11"/>
      <c r="KI214" s="11"/>
      <c r="KJ214" s="11"/>
      <c r="KK214" s="11"/>
      <c r="KL214" s="11"/>
      <c r="KM214" s="11"/>
      <c r="KN214" s="11"/>
      <c r="KO214" s="11"/>
      <c r="KP214" s="11"/>
      <c r="KQ214" s="11"/>
      <c r="KR214" s="11"/>
      <c r="KS214" s="11"/>
      <c r="KT214" s="11"/>
      <c r="KU214" s="11"/>
      <c r="KV214" s="11"/>
      <c r="KW214" s="11"/>
      <c r="KX214" s="11"/>
      <c r="KY214" s="11"/>
      <c r="KZ214" s="11"/>
      <c r="LA214" s="11"/>
      <c r="LB214" s="11"/>
      <c r="LC214" s="11"/>
      <c r="LD214" s="11"/>
      <c r="LE214" s="11"/>
      <c r="LF214" s="11"/>
      <c r="LG214" s="11"/>
      <c r="LH214" s="11"/>
      <c r="LI214" s="11"/>
      <c r="LJ214" s="11"/>
      <c r="LK214" s="11"/>
      <c r="LL214" s="11"/>
      <c r="LM214" s="11"/>
      <c r="LN214" s="11"/>
      <c r="LO214" s="11"/>
      <c r="LP214" s="11"/>
      <c r="LQ214" s="11"/>
      <c r="LR214" s="11"/>
      <c r="LS214" s="11"/>
      <c r="LT214" s="11"/>
      <c r="LU214" s="11"/>
      <c r="LV214" s="11"/>
      <c r="LW214" s="11"/>
      <c r="LX214" s="11"/>
      <c r="LY214" s="11"/>
      <c r="LZ214" s="11"/>
      <c r="MA214" s="11"/>
      <c r="MB214" s="11"/>
      <c r="MC214" s="11"/>
      <c r="MD214" s="11"/>
      <c r="ME214" s="11"/>
      <c r="MF214" s="11"/>
      <c r="MG214" s="11"/>
      <c r="MH214" s="11"/>
      <c r="MI214" s="11"/>
      <c r="MJ214" s="11"/>
      <c r="MK214" s="11"/>
      <c r="ML214" s="11"/>
      <c r="MM214" s="11"/>
      <c r="MN214" s="11"/>
      <c r="MO214" s="11"/>
      <c r="MP214" s="11"/>
      <c r="MQ214" s="11"/>
      <c r="MR214" s="11"/>
      <c r="MS214" s="11"/>
      <c r="MT214" s="11"/>
      <c r="MU214" s="11"/>
      <c r="MV214" s="11"/>
      <c r="MW214" s="11"/>
      <c r="MX214" s="11"/>
      <c r="MY214" s="11"/>
      <c r="MZ214" s="11"/>
      <c r="NA214" s="11"/>
      <c r="NB214" s="11"/>
      <c r="NC214" s="11"/>
      <c r="ND214" s="11"/>
      <c r="NE214" s="11"/>
      <c r="NF214" s="11"/>
      <c r="NG214" s="11"/>
      <c r="NH214" s="11"/>
      <c r="NI214" s="11"/>
      <c r="NJ214" s="11"/>
      <c r="NK214" s="11"/>
      <c r="NL214" s="11"/>
      <c r="NM214" s="11"/>
    </row>
    <row r="215" spans="1:377" s="556" customFormat="1" ht="41.25" customHeight="1" x14ac:dyDescent="0.55000000000000004">
      <c r="A215" s="521" t="s">
        <v>56</v>
      </c>
      <c r="B215" s="522">
        <v>46236</v>
      </c>
      <c r="C215" s="522"/>
      <c r="D215" s="565"/>
      <c r="E215" s="545"/>
      <c r="F215" s="545"/>
      <c r="G215" s="526"/>
      <c r="H215" s="526"/>
      <c r="I215" s="526"/>
      <c r="J215" s="526"/>
      <c r="K215" s="526"/>
      <c r="L215" s="526"/>
      <c r="M215" s="526"/>
      <c r="N215" s="526"/>
      <c r="O215" s="526"/>
      <c r="P215" s="555"/>
      <c r="Q215" s="526"/>
      <c r="R215" s="526"/>
      <c r="S215" s="526"/>
      <c r="T215" s="526"/>
      <c r="U215" s="526"/>
      <c r="V215" s="526"/>
      <c r="W215" s="526"/>
      <c r="X215" s="526"/>
      <c r="Y215" s="526"/>
      <c r="Z215" s="526"/>
      <c r="AA215" s="595"/>
      <c r="AB215" s="596"/>
      <c r="AC215" s="596"/>
      <c r="AD215" s="596"/>
      <c r="AE215" s="596"/>
      <c r="AF215" s="596"/>
      <c r="AG215" s="596"/>
      <c r="AH215" s="596"/>
      <c r="AI215" s="560"/>
      <c r="AJ215" s="802"/>
      <c r="AK215" s="803"/>
      <c r="AL215" s="597"/>
      <c r="AM215" s="597"/>
      <c r="AN215" s="597"/>
      <c r="AO215" s="597"/>
      <c r="AP215" s="597"/>
      <c r="AQ215" s="597"/>
      <c r="AR215" s="597"/>
      <c r="AS215" s="597"/>
      <c r="AT215" s="597"/>
      <c r="AU215" s="597"/>
      <c r="AV215" s="597"/>
      <c r="AW215" s="597"/>
      <c r="AX215" s="597"/>
      <c r="AY215" s="597"/>
      <c r="AZ215" s="597"/>
      <c r="BA215" s="597"/>
      <c r="BB215" s="597"/>
      <c r="BC215" s="597"/>
      <c r="BD215" s="597"/>
      <c r="BE215" s="597"/>
      <c r="BF215" s="597"/>
      <c r="BG215" s="597"/>
      <c r="BH215" s="597"/>
      <c r="BI215" s="597"/>
      <c r="BJ215" s="597"/>
      <c r="BK215" s="597"/>
      <c r="BL215" s="597"/>
      <c r="BM215" s="597"/>
      <c r="BN215" s="597"/>
      <c r="BO215" s="597"/>
      <c r="BP215" s="597"/>
      <c r="BQ215" s="597"/>
      <c r="BR215" s="597"/>
      <c r="BS215" s="597"/>
      <c r="BT215" s="597"/>
      <c r="BU215" s="597"/>
      <c r="BV215" s="597"/>
      <c r="BW215" s="597"/>
      <c r="BX215" s="597"/>
      <c r="BY215" s="567"/>
      <c r="BZ215" s="562"/>
      <c r="CA215" s="562"/>
      <c r="CB215" s="562"/>
      <c r="CC215" s="562"/>
      <c r="CD215" s="562"/>
      <c r="CE215" s="562"/>
      <c r="CF215" s="562"/>
      <c r="CG215" s="562"/>
      <c r="CH215" s="562"/>
      <c r="CI215" s="562"/>
      <c r="CJ215" s="562"/>
      <c r="CK215" s="562"/>
      <c r="CL215" s="562"/>
      <c r="CM215" s="562"/>
      <c r="CN215" s="562"/>
      <c r="CO215" s="562"/>
      <c r="CP215" s="562"/>
      <c r="CQ215" s="562"/>
      <c r="CR215" s="562"/>
      <c r="CS215" s="562"/>
      <c r="CT215" s="562"/>
      <c r="CU215" s="562"/>
      <c r="CV215" s="562"/>
      <c r="CW215" s="562"/>
      <c r="CX215" s="562"/>
      <c r="CY215" s="561"/>
      <c r="CZ215" s="562"/>
      <c r="DA215" s="562"/>
      <c r="DB215" s="562"/>
      <c r="DC215" s="562"/>
      <c r="DD215" s="562"/>
      <c r="DE215" s="562"/>
      <c r="DF215" s="562"/>
      <c r="DG215" s="562"/>
      <c r="DH215" s="562"/>
      <c r="DI215" s="562"/>
      <c r="DJ215" s="562"/>
      <c r="DK215" s="562"/>
      <c r="DL215" s="562"/>
      <c r="DM215" s="562"/>
      <c r="DN215" s="562"/>
      <c r="DO215" s="562"/>
      <c r="DP215" s="561"/>
      <c r="DQ215" s="562"/>
      <c r="DR215" s="562"/>
      <c r="DS215" s="562"/>
      <c r="DT215" s="562"/>
      <c r="DU215" s="562"/>
      <c r="DV215" s="562"/>
      <c r="DW215" s="562"/>
      <c r="DX215" s="562"/>
      <c r="DY215" s="562"/>
      <c r="DZ215" s="562"/>
      <c r="EA215" s="562"/>
      <c r="EB215" s="562"/>
      <c r="EC215" s="562"/>
      <c r="ED215" s="562"/>
      <c r="EE215" s="562"/>
      <c r="EF215" s="562"/>
      <c r="EG215" s="562"/>
      <c r="EH215" s="562"/>
      <c r="EI215" s="562"/>
      <c r="EJ215" s="562"/>
      <c r="EK215" s="562"/>
      <c r="EL215" s="562"/>
      <c r="EM215" s="562"/>
      <c r="EN215" s="562"/>
      <c r="EO215" s="561"/>
      <c r="EP215" s="562"/>
      <c r="EQ215" s="562"/>
      <c r="ER215" s="562"/>
      <c r="ES215" s="562"/>
      <c r="ET215" s="562"/>
      <c r="EU215" s="562"/>
      <c r="EV215" s="562"/>
      <c r="EW215" s="568"/>
      <c r="EX215" s="568"/>
      <c r="EY215" s="568"/>
      <c r="EZ215" s="568"/>
      <c r="FA215" s="568"/>
      <c r="FB215" s="539"/>
      <c r="FC215" s="539"/>
      <c r="FD215" s="539"/>
      <c r="FE215" s="542"/>
      <c r="FF215" s="542"/>
      <c r="FG215" s="542"/>
      <c r="FH215" s="541"/>
      <c r="FI215" s="542"/>
      <c r="FJ215" s="542"/>
      <c r="FK215" s="542"/>
      <c r="FL215" s="542"/>
      <c r="FM215" s="549"/>
      <c r="FN215" s="549"/>
      <c r="FO215" s="549"/>
      <c r="FP215" s="549"/>
      <c r="FQ215" s="569"/>
      <c r="FR215" s="550"/>
      <c r="FS215" s="598"/>
      <c r="FT215" s="599"/>
      <c r="FU215" s="599"/>
      <c r="FV215" s="48">
        <f t="shared" si="253"/>
        <v>0</v>
      </c>
      <c r="FW215" s="48">
        <f t="shared" si="253"/>
        <v>0</v>
      </c>
      <c r="FX215" s="48">
        <f t="shared" si="253"/>
        <v>0</v>
      </c>
      <c r="FY215" s="48">
        <f t="shared" si="253"/>
        <v>0</v>
      </c>
      <c r="FZ215" s="48">
        <f t="shared" si="253"/>
        <v>0</v>
      </c>
      <c r="GA215" s="48">
        <f t="shared" si="253"/>
        <v>0</v>
      </c>
      <c r="GB215" s="48">
        <f t="shared" si="253"/>
        <v>0</v>
      </c>
      <c r="GC215" s="48">
        <f t="shared" si="253"/>
        <v>0</v>
      </c>
      <c r="GD215" s="48">
        <f t="shared" si="253"/>
        <v>0</v>
      </c>
      <c r="GE215" s="48">
        <f t="shared" si="253"/>
        <v>0</v>
      </c>
      <c r="GF215" s="48">
        <f t="shared" si="252"/>
        <v>0</v>
      </c>
      <c r="GG215" s="48">
        <f t="shared" si="252"/>
        <v>0</v>
      </c>
      <c r="GH215" s="48">
        <f t="shared" si="252"/>
        <v>0</v>
      </c>
      <c r="GI215" s="48">
        <f t="shared" si="252"/>
        <v>0</v>
      </c>
      <c r="GJ215" s="48">
        <f t="shared" si="252"/>
        <v>0</v>
      </c>
      <c r="GK215" s="48">
        <f t="shared" si="252"/>
        <v>0</v>
      </c>
      <c r="GL215" s="48">
        <f t="shared" si="252"/>
        <v>0</v>
      </c>
      <c r="GM215" s="48">
        <f t="shared" si="252"/>
        <v>0</v>
      </c>
      <c r="GN215" s="48">
        <f t="shared" si="252"/>
        <v>0</v>
      </c>
      <c r="GO215" s="48">
        <f t="shared" si="252"/>
        <v>0</v>
      </c>
      <c r="GP215" s="48">
        <f t="shared" si="250"/>
        <v>0</v>
      </c>
      <c r="GQ215" s="48">
        <f t="shared" si="250"/>
        <v>0</v>
      </c>
      <c r="GR215" s="48">
        <f t="shared" si="250"/>
        <v>0</v>
      </c>
      <c r="GS215" s="48">
        <f t="shared" si="250"/>
        <v>0</v>
      </c>
      <c r="GT215" s="48">
        <f t="shared" si="250"/>
        <v>0</v>
      </c>
      <c r="GU215" s="48">
        <f t="shared" si="250"/>
        <v>0</v>
      </c>
      <c r="GV215" s="48">
        <f t="shared" si="250"/>
        <v>0</v>
      </c>
      <c r="GW215" s="48">
        <f t="shared" si="250"/>
        <v>0</v>
      </c>
      <c r="GX215" s="48">
        <f t="shared" si="250"/>
        <v>0</v>
      </c>
      <c r="GY215" s="48">
        <f t="shared" si="250"/>
        <v>0</v>
      </c>
      <c r="GZ215" s="48">
        <f t="shared" si="255"/>
        <v>0</v>
      </c>
      <c r="HA215" s="48">
        <f t="shared" si="255"/>
        <v>0</v>
      </c>
      <c r="HB215" s="48">
        <f t="shared" si="255"/>
        <v>0</v>
      </c>
      <c r="HC215" s="48">
        <f t="shared" si="255"/>
        <v>0</v>
      </c>
      <c r="HD215" s="48">
        <f t="shared" si="255"/>
        <v>0</v>
      </c>
      <c r="HE215" s="48">
        <f t="shared" si="255"/>
        <v>0</v>
      </c>
      <c r="HF215" s="48">
        <f t="shared" si="255"/>
        <v>0</v>
      </c>
      <c r="HG215" s="48">
        <f t="shared" si="255"/>
        <v>0</v>
      </c>
      <c r="HH215" s="48">
        <f t="shared" si="255"/>
        <v>0</v>
      </c>
      <c r="HI215" s="48">
        <f t="shared" si="255"/>
        <v>0</v>
      </c>
      <c r="HJ215" s="48">
        <f t="shared" si="254"/>
        <v>0</v>
      </c>
      <c r="HK215" s="48">
        <f t="shared" si="254"/>
        <v>0</v>
      </c>
      <c r="HL215" s="48">
        <f t="shared" si="254"/>
        <v>0</v>
      </c>
      <c r="HM215" s="48">
        <f t="shared" si="254"/>
        <v>0</v>
      </c>
      <c r="HN215" s="48">
        <f t="shared" si="254"/>
        <v>0</v>
      </c>
      <c r="HO215" s="48">
        <f t="shared" si="254"/>
        <v>0</v>
      </c>
      <c r="HP215" s="48">
        <f t="shared" si="254"/>
        <v>0</v>
      </c>
      <c r="HQ215" s="48">
        <f t="shared" si="254"/>
        <v>0</v>
      </c>
      <c r="HR215" s="48">
        <f t="shared" si="254"/>
        <v>0</v>
      </c>
      <c r="HS215" s="48">
        <f t="shared" si="254"/>
        <v>0</v>
      </c>
      <c r="HT215" s="48">
        <f t="shared" si="256"/>
        <v>0</v>
      </c>
      <c r="HU215" s="48">
        <f t="shared" si="256"/>
        <v>0</v>
      </c>
      <c r="HV215" s="48">
        <f t="shared" si="256"/>
        <v>0</v>
      </c>
      <c r="HW215" s="48">
        <f t="shared" si="256"/>
        <v>0</v>
      </c>
      <c r="HX215" s="48">
        <f t="shared" si="256"/>
        <v>0</v>
      </c>
      <c r="HY215" s="48">
        <f t="shared" si="256"/>
        <v>0</v>
      </c>
      <c r="HZ215" s="48">
        <f t="shared" si="256"/>
        <v>0</v>
      </c>
      <c r="IA215" s="48">
        <f t="shared" si="256"/>
        <v>0</v>
      </c>
      <c r="IB215" s="48">
        <f t="shared" si="256"/>
        <v>0</v>
      </c>
      <c r="IC215" s="48">
        <f t="shared" si="256"/>
        <v>0</v>
      </c>
      <c r="ID215" s="48">
        <f t="shared" si="257"/>
        <v>0</v>
      </c>
      <c r="IE215" s="48">
        <f t="shared" si="257"/>
        <v>0</v>
      </c>
      <c r="IF215" s="48">
        <f t="shared" si="257"/>
        <v>0</v>
      </c>
      <c r="IG215" s="48">
        <f t="shared" si="257"/>
        <v>0</v>
      </c>
      <c r="IH215" s="48">
        <f t="shared" si="257"/>
        <v>0</v>
      </c>
      <c r="II215" s="48">
        <f t="shared" si="257"/>
        <v>0</v>
      </c>
      <c r="IJ215" s="48">
        <f t="shared" si="257"/>
        <v>0</v>
      </c>
      <c r="IK215" s="48">
        <f t="shared" si="257"/>
        <v>0</v>
      </c>
      <c r="IL215" s="48">
        <f t="shared" si="257"/>
        <v>0</v>
      </c>
      <c r="IM215" s="48">
        <f t="shared" si="257"/>
        <v>0</v>
      </c>
      <c r="IN215" s="48">
        <f t="shared" si="257"/>
        <v>0</v>
      </c>
      <c r="IO215" s="48">
        <f t="shared" si="257"/>
        <v>0</v>
      </c>
      <c r="IP215" s="48">
        <f t="shared" si="257"/>
        <v>0</v>
      </c>
      <c r="IQ215" s="48">
        <f t="shared" si="257"/>
        <v>0</v>
      </c>
      <c r="IR215" s="48">
        <f t="shared" si="257"/>
        <v>0</v>
      </c>
      <c r="IS215" s="48">
        <f t="shared" si="257"/>
        <v>0</v>
      </c>
      <c r="IT215" s="48">
        <f t="shared" ref="IN215:IY226" si="258">COUNTIF($E215:$FS215,IT$4)</f>
        <v>0</v>
      </c>
      <c r="IU215" s="48">
        <f t="shared" si="258"/>
        <v>0</v>
      </c>
      <c r="IV215" s="48">
        <f t="shared" si="258"/>
        <v>0</v>
      </c>
      <c r="IW215" s="48">
        <f t="shared" si="258"/>
        <v>0</v>
      </c>
      <c r="IX215" s="48">
        <f t="shared" si="258"/>
        <v>0</v>
      </c>
      <c r="IY215" s="48">
        <f t="shared" si="258"/>
        <v>0</v>
      </c>
      <c r="IZ215" s="555"/>
      <c r="JA215" s="555"/>
      <c r="JB215" s="555"/>
      <c r="JC215" s="555"/>
      <c r="JD215" s="555"/>
      <c r="JE215" s="555"/>
      <c r="JF215" s="555"/>
      <c r="JG215" s="555"/>
      <c r="JH215" s="555"/>
      <c r="JI215" s="555"/>
      <c r="JJ215" s="555"/>
      <c r="JK215" s="555"/>
      <c r="JL215" s="555"/>
      <c r="JM215" s="555"/>
      <c r="JN215" s="555"/>
      <c r="JO215" s="555"/>
      <c r="JP215" s="555"/>
      <c r="JQ215" s="555"/>
      <c r="JR215" s="555"/>
      <c r="JS215" s="555"/>
      <c r="JT215" s="555"/>
      <c r="JU215" s="555"/>
      <c r="JV215" s="555"/>
      <c r="JW215" s="555"/>
      <c r="JX215" s="555"/>
      <c r="JY215" s="555"/>
      <c r="JZ215" s="555"/>
      <c r="KA215" s="555"/>
      <c r="KB215" s="555"/>
      <c r="KC215" s="555"/>
      <c r="KD215" s="555"/>
      <c r="KE215" s="555"/>
      <c r="KF215" s="555"/>
      <c r="KG215" s="555"/>
      <c r="KH215" s="555"/>
      <c r="KI215" s="555"/>
      <c r="KJ215" s="555"/>
      <c r="KK215" s="555"/>
      <c r="KL215" s="555"/>
      <c r="KM215" s="555"/>
      <c r="KN215" s="555"/>
      <c r="KO215" s="555"/>
      <c r="KP215" s="555"/>
      <c r="KQ215" s="555"/>
      <c r="KR215" s="555"/>
      <c r="KS215" s="555"/>
      <c r="KT215" s="555"/>
      <c r="KU215" s="555"/>
      <c r="KV215" s="555"/>
      <c r="KW215" s="555"/>
      <c r="KX215" s="555"/>
      <c r="KY215" s="555"/>
      <c r="KZ215" s="555"/>
      <c r="LA215" s="555"/>
      <c r="LB215" s="555"/>
      <c r="LC215" s="555"/>
      <c r="LD215" s="555"/>
      <c r="LE215" s="555"/>
      <c r="LF215" s="555"/>
      <c r="LG215" s="555"/>
      <c r="LH215" s="555"/>
      <c r="LI215" s="555"/>
      <c r="LJ215" s="555"/>
      <c r="LK215" s="555"/>
      <c r="LL215" s="555"/>
      <c r="LM215" s="555"/>
      <c r="LN215" s="555"/>
      <c r="LO215" s="555"/>
      <c r="LP215" s="555"/>
      <c r="LQ215" s="555"/>
      <c r="LR215" s="555"/>
      <c r="LS215" s="555"/>
      <c r="LT215" s="555"/>
      <c r="LU215" s="555"/>
      <c r="LV215" s="555"/>
      <c r="LW215" s="555"/>
      <c r="LX215" s="555"/>
      <c r="LY215" s="555"/>
      <c r="LZ215" s="555"/>
      <c r="MA215" s="555"/>
      <c r="MB215" s="555"/>
      <c r="MC215" s="555"/>
      <c r="MD215" s="555"/>
      <c r="ME215" s="555"/>
      <c r="MF215" s="555"/>
      <c r="MG215" s="555"/>
      <c r="MH215" s="555"/>
      <c r="MI215" s="555"/>
      <c r="MJ215" s="555"/>
      <c r="MK215" s="555"/>
      <c r="ML215" s="555"/>
      <c r="MM215" s="555"/>
      <c r="MN215" s="555"/>
      <c r="MO215" s="555"/>
      <c r="MP215" s="555"/>
      <c r="MQ215" s="555"/>
      <c r="MR215" s="555"/>
      <c r="MS215" s="555"/>
      <c r="MT215" s="555"/>
      <c r="MU215" s="555"/>
      <c r="MV215" s="555"/>
      <c r="MW215" s="555"/>
      <c r="MX215" s="555"/>
      <c r="MY215" s="555"/>
      <c r="MZ215" s="555"/>
      <c r="NA215" s="555"/>
      <c r="NB215" s="555"/>
      <c r="NC215" s="555"/>
      <c r="ND215" s="555"/>
      <c r="NE215" s="555"/>
      <c r="NF215" s="555"/>
      <c r="NG215" s="555"/>
      <c r="NH215" s="555"/>
      <c r="NI215" s="555"/>
      <c r="NJ215" s="555"/>
      <c r="NK215" s="555"/>
      <c r="NL215" s="555"/>
      <c r="NM215" s="555"/>
    </row>
    <row r="216" spans="1:377" s="12" customFormat="1" ht="47.25" customHeight="1" x14ac:dyDescent="0.55000000000000004">
      <c r="A216" s="32" t="s">
        <v>48</v>
      </c>
      <c r="B216" s="33">
        <v>46237</v>
      </c>
      <c r="C216" s="33" t="s">
        <v>49</v>
      </c>
      <c r="D216" s="317"/>
      <c r="E216" s="111"/>
      <c r="F216" s="111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329"/>
      <c r="AA216" s="611">
        <v>49</v>
      </c>
      <c r="AB216" s="611">
        <v>50</v>
      </c>
      <c r="AC216" s="227"/>
      <c r="AD216" s="227"/>
      <c r="AE216" s="227"/>
      <c r="AF216" s="227"/>
      <c r="AG216" s="227"/>
      <c r="AH216" s="227"/>
      <c r="AI216" s="349"/>
      <c r="AJ216" s="776"/>
      <c r="AK216" s="777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  <c r="BK216" s="134"/>
      <c r="BL216" s="134"/>
      <c r="BM216" s="134"/>
      <c r="BN216" s="134"/>
      <c r="BO216" s="134"/>
      <c r="BP216" s="134"/>
      <c r="BQ216" s="134"/>
      <c r="BR216" s="134"/>
      <c r="BS216" s="134"/>
      <c r="BT216" s="134"/>
      <c r="BU216" s="134"/>
      <c r="BV216" s="134"/>
      <c r="BW216" s="134"/>
      <c r="BX216" s="134"/>
      <c r="BY216" s="381"/>
      <c r="BZ216" s="83"/>
      <c r="CA216" s="83"/>
      <c r="CB216" s="83"/>
      <c r="CC216" s="83"/>
      <c r="CD216" s="83"/>
      <c r="CE216" s="83"/>
      <c r="CF216" s="83"/>
      <c r="CG216" s="83"/>
      <c r="CH216" s="83"/>
      <c r="CI216" s="83"/>
      <c r="CJ216" s="83"/>
      <c r="CK216" s="83"/>
      <c r="CL216" s="83"/>
      <c r="CM216" s="83"/>
      <c r="CN216" s="83"/>
      <c r="CO216" s="83"/>
      <c r="CP216" s="83"/>
      <c r="CQ216" s="83"/>
      <c r="CR216" s="83"/>
      <c r="CS216" s="83"/>
      <c r="CT216" s="83"/>
      <c r="CU216" s="83"/>
      <c r="CV216" s="83"/>
      <c r="CW216" s="83"/>
      <c r="CX216" s="83"/>
      <c r="CY216" s="391"/>
      <c r="CZ216" s="83"/>
      <c r="DA216" s="83"/>
      <c r="DB216" s="83"/>
      <c r="DC216" s="83"/>
      <c r="DD216" s="83"/>
      <c r="DE216" s="83"/>
      <c r="DF216" s="83"/>
      <c r="DG216" s="83"/>
      <c r="DH216" s="83"/>
      <c r="DI216" s="83"/>
      <c r="DJ216" s="83"/>
      <c r="DK216" s="83"/>
      <c r="DL216" s="83"/>
      <c r="DM216" s="83"/>
      <c r="DN216" s="83"/>
      <c r="DO216" s="83"/>
      <c r="DP216" s="391"/>
      <c r="DQ216" s="83"/>
      <c r="DR216" s="83"/>
      <c r="DS216" s="83"/>
      <c r="DT216" s="83"/>
      <c r="DU216" s="83"/>
      <c r="DV216" s="83"/>
      <c r="DW216" s="83"/>
      <c r="DX216" s="83"/>
      <c r="DY216" s="83"/>
      <c r="DZ216" s="83"/>
      <c r="EA216" s="83"/>
      <c r="EB216" s="83"/>
      <c r="EC216" s="83"/>
      <c r="ED216" s="83"/>
      <c r="EE216" s="83"/>
      <c r="EF216" s="83"/>
      <c r="EG216" s="83"/>
      <c r="EH216" s="83"/>
      <c r="EI216" s="83"/>
      <c r="EJ216" s="83"/>
      <c r="EK216" s="83"/>
      <c r="EL216" s="83"/>
      <c r="EM216" s="83"/>
      <c r="EN216" s="83"/>
      <c r="EO216" s="391"/>
      <c r="EP216" s="83"/>
      <c r="EQ216" s="83"/>
      <c r="ER216" s="83"/>
      <c r="ES216" s="83"/>
      <c r="ET216" s="83"/>
      <c r="EU216" s="83"/>
      <c r="EV216" s="83"/>
      <c r="EW216" s="34"/>
      <c r="EX216" s="34"/>
      <c r="EY216" s="34"/>
      <c r="EZ216" s="34"/>
      <c r="FA216" s="321"/>
      <c r="FB216" s="129"/>
      <c r="FC216" s="252"/>
      <c r="FD216" s="252"/>
      <c r="FE216" s="127"/>
      <c r="FF216" s="252"/>
      <c r="FG216" s="138"/>
      <c r="FH216" s="199"/>
      <c r="FI216" s="138"/>
      <c r="FJ216" s="138"/>
      <c r="FK216" s="138"/>
      <c r="FL216" s="138"/>
      <c r="FM216" s="127"/>
      <c r="FN216" s="127"/>
      <c r="FO216" s="127"/>
      <c r="FP216" s="127"/>
      <c r="FQ216" s="252"/>
      <c r="FR216" s="110"/>
      <c r="FS216" s="78"/>
      <c r="FT216" s="334"/>
      <c r="FU216" s="9"/>
      <c r="FV216" s="48">
        <f t="shared" si="253"/>
        <v>0</v>
      </c>
      <c r="FW216" s="48">
        <f t="shared" si="253"/>
        <v>0</v>
      </c>
      <c r="FX216" s="48">
        <f t="shared" si="253"/>
        <v>0</v>
      </c>
      <c r="FY216" s="48">
        <f t="shared" si="253"/>
        <v>0</v>
      </c>
      <c r="FZ216" s="48">
        <f t="shared" si="253"/>
        <v>0</v>
      </c>
      <c r="GA216" s="48">
        <f t="shared" si="253"/>
        <v>0</v>
      </c>
      <c r="GB216" s="48">
        <f t="shared" si="253"/>
        <v>0</v>
      </c>
      <c r="GC216" s="48">
        <f t="shared" si="253"/>
        <v>0</v>
      </c>
      <c r="GD216" s="48">
        <f t="shared" si="253"/>
        <v>0</v>
      </c>
      <c r="GE216" s="48">
        <f t="shared" si="253"/>
        <v>0</v>
      </c>
      <c r="GF216" s="48">
        <f t="shared" si="252"/>
        <v>0</v>
      </c>
      <c r="GG216" s="48">
        <f t="shared" si="252"/>
        <v>0</v>
      </c>
      <c r="GH216" s="48">
        <f t="shared" si="252"/>
        <v>0</v>
      </c>
      <c r="GI216" s="48">
        <f t="shared" si="252"/>
        <v>0</v>
      </c>
      <c r="GJ216" s="48">
        <f t="shared" si="252"/>
        <v>0</v>
      </c>
      <c r="GK216" s="48">
        <f t="shared" si="252"/>
        <v>0</v>
      </c>
      <c r="GL216" s="48">
        <f t="shared" si="252"/>
        <v>0</v>
      </c>
      <c r="GM216" s="48">
        <f t="shared" si="252"/>
        <v>0</v>
      </c>
      <c r="GN216" s="48">
        <f t="shared" si="252"/>
        <v>0</v>
      </c>
      <c r="GO216" s="48">
        <f t="shared" si="252"/>
        <v>0</v>
      </c>
      <c r="GP216" s="48">
        <f t="shared" si="250"/>
        <v>0</v>
      </c>
      <c r="GQ216" s="48">
        <f t="shared" si="250"/>
        <v>0</v>
      </c>
      <c r="GR216" s="48">
        <f t="shared" si="250"/>
        <v>0</v>
      </c>
      <c r="GS216" s="48">
        <f t="shared" si="250"/>
        <v>0</v>
      </c>
      <c r="GT216" s="48">
        <f t="shared" si="250"/>
        <v>0</v>
      </c>
      <c r="GU216" s="48">
        <f t="shared" si="250"/>
        <v>0</v>
      </c>
      <c r="GV216" s="48">
        <f t="shared" si="250"/>
        <v>0</v>
      </c>
      <c r="GW216" s="48">
        <f t="shared" si="250"/>
        <v>0</v>
      </c>
      <c r="GX216" s="48">
        <f t="shared" si="250"/>
        <v>0</v>
      </c>
      <c r="GY216" s="48">
        <f t="shared" si="250"/>
        <v>0</v>
      </c>
      <c r="GZ216" s="48">
        <f t="shared" si="255"/>
        <v>0</v>
      </c>
      <c r="HA216" s="48">
        <f t="shared" si="255"/>
        <v>0</v>
      </c>
      <c r="HB216" s="48">
        <f t="shared" si="255"/>
        <v>0</v>
      </c>
      <c r="HC216" s="48">
        <f t="shared" si="255"/>
        <v>0</v>
      </c>
      <c r="HD216" s="48">
        <f t="shared" si="255"/>
        <v>0</v>
      </c>
      <c r="HE216" s="48">
        <f t="shared" si="255"/>
        <v>0</v>
      </c>
      <c r="HF216" s="48">
        <f t="shared" si="255"/>
        <v>0</v>
      </c>
      <c r="HG216" s="48">
        <f t="shared" si="255"/>
        <v>0</v>
      </c>
      <c r="HH216" s="48">
        <f t="shared" si="255"/>
        <v>0</v>
      </c>
      <c r="HI216" s="48">
        <f t="shared" si="255"/>
        <v>0</v>
      </c>
      <c r="HJ216" s="48">
        <f t="shared" si="254"/>
        <v>0</v>
      </c>
      <c r="HK216" s="48">
        <f t="shared" si="254"/>
        <v>0</v>
      </c>
      <c r="HL216" s="48">
        <f t="shared" si="254"/>
        <v>0</v>
      </c>
      <c r="HM216" s="48">
        <f t="shared" si="254"/>
        <v>0</v>
      </c>
      <c r="HN216" s="48">
        <f t="shared" si="254"/>
        <v>0</v>
      </c>
      <c r="HO216" s="48">
        <f t="shared" si="254"/>
        <v>0</v>
      </c>
      <c r="HP216" s="48">
        <f t="shared" si="254"/>
        <v>0</v>
      </c>
      <c r="HQ216" s="48">
        <f t="shared" si="254"/>
        <v>0</v>
      </c>
      <c r="HR216" s="48">
        <f t="shared" si="254"/>
        <v>1</v>
      </c>
      <c r="HS216" s="48">
        <f t="shared" si="254"/>
        <v>1</v>
      </c>
      <c r="HT216" s="48">
        <f t="shared" si="256"/>
        <v>0</v>
      </c>
      <c r="HU216" s="48">
        <f t="shared" si="256"/>
        <v>0</v>
      </c>
      <c r="HV216" s="48">
        <f t="shared" si="256"/>
        <v>0</v>
      </c>
      <c r="HW216" s="48">
        <f t="shared" si="256"/>
        <v>0</v>
      </c>
      <c r="HX216" s="48">
        <f t="shared" si="256"/>
        <v>0</v>
      </c>
      <c r="HY216" s="48">
        <f t="shared" si="256"/>
        <v>0</v>
      </c>
      <c r="HZ216" s="48">
        <f t="shared" si="256"/>
        <v>0</v>
      </c>
      <c r="IA216" s="48">
        <f t="shared" si="256"/>
        <v>0</v>
      </c>
      <c r="IB216" s="48">
        <f t="shared" si="256"/>
        <v>0</v>
      </c>
      <c r="IC216" s="48">
        <f t="shared" si="256"/>
        <v>0</v>
      </c>
      <c r="ID216" s="48">
        <f t="shared" si="257"/>
        <v>0</v>
      </c>
      <c r="IE216" s="48">
        <f t="shared" si="257"/>
        <v>0</v>
      </c>
      <c r="IF216" s="48">
        <f t="shared" si="257"/>
        <v>0</v>
      </c>
      <c r="IG216" s="48">
        <f t="shared" si="257"/>
        <v>0</v>
      </c>
      <c r="IH216" s="48">
        <f t="shared" si="257"/>
        <v>0</v>
      </c>
      <c r="II216" s="48">
        <f t="shared" si="257"/>
        <v>0</v>
      </c>
      <c r="IJ216" s="48">
        <f t="shared" si="257"/>
        <v>0</v>
      </c>
      <c r="IK216" s="48">
        <f t="shared" si="257"/>
        <v>0</v>
      </c>
      <c r="IL216" s="48">
        <f t="shared" si="257"/>
        <v>0</v>
      </c>
      <c r="IM216" s="48">
        <f t="shared" si="257"/>
        <v>0</v>
      </c>
      <c r="IN216" s="48">
        <f t="shared" si="258"/>
        <v>0</v>
      </c>
      <c r="IO216" s="48">
        <f t="shared" si="258"/>
        <v>0</v>
      </c>
      <c r="IP216" s="48">
        <f t="shared" si="258"/>
        <v>0</v>
      </c>
      <c r="IQ216" s="48">
        <f t="shared" si="258"/>
        <v>0</v>
      </c>
      <c r="IR216" s="48">
        <f t="shared" si="258"/>
        <v>0</v>
      </c>
      <c r="IS216" s="48">
        <f t="shared" si="258"/>
        <v>0</v>
      </c>
      <c r="IT216" s="48">
        <f t="shared" si="258"/>
        <v>0</v>
      </c>
      <c r="IU216" s="48">
        <f t="shared" si="258"/>
        <v>0</v>
      </c>
      <c r="IV216" s="48">
        <f t="shared" si="258"/>
        <v>0</v>
      </c>
      <c r="IW216" s="48">
        <f t="shared" si="258"/>
        <v>0</v>
      </c>
      <c r="IX216" s="48">
        <f t="shared" si="258"/>
        <v>0</v>
      </c>
      <c r="IY216" s="48">
        <f t="shared" si="258"/>
        <v>0</v>
      </c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11"/>
      <c r="KC216" s="11"/>
      <c r="KD216" s="11"/>
      <c r="KE216" s="11"/>
      <c r="KF216" s="11"/>
      <c r="KG216" s="11"/>
      <c r="KH216" s="11"/>
      <c r="KI216" s="11"/>
      <c r="KJ216" s="11"/>
      <c r="KK216" s="11"/>
      <c r="KL216" s="11"/>
      <c r="KM216" s="11"/>
      <c r="KN216" s="11"/>
      <c r="KO216" s="11"/>
      <c r="KP216" s="11"/>
      <c r="KQ216" s="11"/>
      <c r="KR216" s="11"/>
      <c r="KS216" s="11"/>
      <c r="KT216" s="11"/>
      <c r="KU216" s="11"/>
      <c r="KV216" s="11"/>
      <c r="KW216" s="11"/>
      <c r="KX216" s="11"/>
      <c r="KY216" s="11"/>
      <c r="KZ216" s="11"/>
      <c r="LA216" s="11"/>
      <c r="LB216" s="11"/>
      <c r="LC216" s="11"/>
      <c r="LD216" s="11"/>
      <c r="LE216" s="11"/>
      <c r="LF216" s="11"/>
      <c r="LG216" s="11"/>
      <c r="LH216" s="11"/>
      <c r="LI216" s="11"/>
      <c r="LJ216" s="11"/>
      <c r="LK216" s="11"/>
      <c r="LL216" s="11"/>
      <c r="LM216" s="11"/>
      <c r="LN216" s="11"/>
      <c r="LO216" s="11"/>
      <c r="LP216" s="11"/>
      <c r="LQ216" s="11"/>
      <c r="LR216" s="11"/>
      <c r="LS216" s="11"/>
      <c r="LT216" s="11"/>
      <c r="LU216" s="11"/>
      <c r="LV216" s="11"/>
      <c r="LW216" s="11"/>
      <c r="LX216" s="11"/>
      <c r="LY216" s="11"/>
      <c r="LZ216" s="11"/>
      <c r="MA216" s="11"/>
      <c r="MB216" s="11"/>
      <c r="MC216" s="11"/>
      <c r="MD216" s="11"/>
      <c r="ME216" s="11"/>
      <c r="MF216" s="11"/>
      <c r="MG216" s="11"/>
      <c r="MH216" s="11"/>
      <c r="MI216" s="11"/>
      <c r="MJ216" s="11"/>
      <c r="MK216" s="11"/>
      <c r="ML216" s="11"/>
      <c r="MM216" s="11"/>
      <c r="MN216" s="11"/>
      <c r="MO216" s="11"/>
      <c r="MP216" s="11"/>
      <c r="MQ216" s="11"/>
      <c r="MR216" s="11"/>
      <c r="MS216" s="11"/>
      <c r="MT216" s="11"/>
      <c r="MU216" s="11"/>
      <c r="MV216" s="11"/>
      <c r="MW216" s="11"/>
      <c r="MX216" s="11"/>
      <c r="MY216" s="11"/>
      <c r="MZ216" s="11"/>
      <c r="NA216" s="11"/>
      <c r="NB216" s="11"/>
      <c r="NC216" s="11"/>
      <c r="ND216" s="11"/>
      <c r="NE216" s="11"/>
      <c r="NF216" s="11"/>
      <c r="NG216" s="11"/>
      <c r="NH216" s="11"/>
      <c r="NI216" s="11"/>
      <c r="NJ216" s="11"/>
      <c r="NK216" s="11"/>
      <c r="NL216" s="11"/>
      <c r="NM216" s="11"/>
    </row>
    <row r="217" spans="1:377" s="12" customFormat="1" ht="52.2" customHeight="1" x14ac:dyDescent="0.55000000000000004">
      <c r="A217" s="32"/>
      <c r="B217" s="33"/>
      <c r="C217" s="33" t="s">
        <v>50</v>
      </c>
      <c r="D217" s="317"/>
      <c r="E217" s="111"/>
      <c r="F217" s="111"/>
      <c r="G217" s="111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329"/>
      <c r="AA217" s="611"/>
      <c r="AB217" s="611"/>
      <c r="AC217" s="227"/>
      <c r="AD217" s="227"/>
      <c r="AE217" s="227"/>
      <c r="AF217" s="227"/>
      <c r="AG217" s="227"/>
      <c r="AH217" s="227"/>
      <c r="AI217" s="349"/>
      <c r="AJ217" s="776"/>
      <c r="AK217" s="777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  <c r="BK217" s="134"/>
      <c r="BL217" s="134"/>
      <c r="BM217" s="134"/>
      <c r="BN217" s="134"/>
      <c r="BO217" s="134"/>
      <c r="BP217" s="134"/>
      <c r="BQ217" s="134"/>
      <c r="BR217" s="134"/>
      <c r="BS217" s="134"/>
      <c r="BT217" s="134"/>
      <c r="BU217" s="134"/>
      <c r="BV217" s="134"/>
      <c r="BW217" s="134"/>
      <c r="BX217" s="134"/>
      <c r="BY217" s="367"/>
      <c r="BZ217" s="83"/>
      <c r="CA217" s="83"/>
      <c r="CB217" s="83"/>
      <c r="CC217" s="83"/>
      <c r="CD217" s="83"/>
      <c r="CE217" s="83"/>
      <c r="CF217" s="83"/>
      <c r="CG217" s="83"/>
      <c r="CH217" s="83"/>
      <c r="CI217" s="83"/>
      <c r="CJ217" s="83"/>
      <c r="CK217" s="83"/>
      <c r="CL217" s="83"/>
      <c r="CM217" s="83"/>
      <c r="CN217" s="83"/>
      <c r="CO217" s="83"/>
      <c r="CP217" s="83"/>
      <c r="CQ217" s="83"/>
      <c r="CR217" s="83"/>
      <c r="CS217" s="83"/>
      <c r="CT217" s="83"/>
      <c r="CU217" s="83"/>
      <c r="CV217" s="83"/>
      <c r="CW217" s="83"/>
      <c r="CX217" s="83"/>
      <c r="CY217" s="362"/>
      <c r="CZ217" s="83"/>
      <c r="DA217" s="83"/>
      <c r="DB217" s="83"/>
      <c r="DC217" s="83"/>
      <c r="DD217" s="83"/>
      <c r="DE217" s="83"/>
      <c r="DF217" s="83"/>
      <c r="DG217" s="83"/>
      <c r="DH217" s="83"/>
      <c r="DI217" s="83"/>
      <c r="DJ217" s="83"/>
      <c r="DK217" s="83"/>
      <c r="DL217" s="83"/>
      <c r="DM217" s="83"/>
      <c r="DN217" s="83"/>
      <c r="DO217" s="83"/>
      <c r="DP217" s="362"/>
      <c r="DQ217" s="83"/>
      <c r="DR217" s="83"/>
      <c r="DS217" s="83"/>
      <c r="DT217" s="83"/>
      <c r="DU217" s="83"/>
      <c r="DV217" s="83"/>
      <c r="DW217" s="83"/>
      <c r="DX217" s="83"/>
      <c r="DY217" s="83"/>
      <c r="DZ217" s="83"/>
      <c r="EA217" s="83"/>
      <c r="EB217" s="83"/>
      <c r="EC217" s="83"/>
      <c r="ED217" s="83"/>
      <c r="EE217" s="83"/>
      <c r="EF217" s="83"/>
      <c r="EG217" s="83"/>
      <c r="EH217" s="83"/>
      <c r="EI217" s="83"/>
      <c r="EJ217" s="83"/>
      <c r="EK217" s="83"/>
      <c r="EL217" s="83"/>
      <c r="EM217" s="83"/>
      <c r="EN217" s="83"/>
      <c r="EO217" s="362"/>
      <c r="EP217" s="83"/>
      <c r="EQ217" s="83"/>
      <c r="ER217" s="83"/>
      <c r="ES217" s="83"/>
      <c r="ET217" s="83"/>
      <c r="EU217" s="83"/>
      <c r="EV217" s="83"/>
      <c r="EW217" s="34"/>
      <c r="EX217" s="34"/>
      <c r="EY217" s="34"/>
      <c r="EZ217" s="34"/>
      <c r="FA217" s="321"/>
      <c r="FB217" s="667"/>
      <c r="FC217" s="129"/>
      <c r="FD217" s="129"/>
      <c r="FE217" s="138"/>
      <c r="FF217" s="138"/>
      <c r="FG217" s="138"/>
      <c r="FH217" s="199"/>
      <c r="FI217" s="138"/>
      <c r="FJ217" s="138"/>
      <c r="FK217" s="138"/>
      <c r="FL217" s="138"/>
      <c r="FM217" s="127"/>
      <c r="FN217" s="127"/>
      <c r="FO217" s="127"/>
      <c r="FP217" s="127"/>
      <c r="FQ217" s="252"/>
      <c r="FR217" s="110"/>
      <c r="FS217" s="78"/>
      <c r="FT217" s="334"/>
      <c r="FU217" s="9"/>
      <c r="FV217" s="48">
        <f t="shared" si="253"/>
        <v>0</v>
      </c>
      <c r="FW217" s="48">
        <f t="shared" si="253"/>
        <v>0</v>
      </c>
      <c r="FX217" s="48">
        <f t="shared" si="253"/>
        <v>0</v>
      </c>
      <c r="FY217" s="48">
        <f t="shared" si="253"/>
        <v>0</v>
      </c>
      <c r="FZ217" s="48">
        <f t="shared" si="253"/>
        <v>0</v>
      </c>
      <c r="GA217" s="48">
        <f t="shared" si="253"/>
        <v>0</v>
      </c>
      <c r="GB217" s="48">
        <f t="shared" si="253"/>
        <v>0</v>
      </c>
      <c r="GC217" s="48">
        <f t="shared" si="253"/>
        <v>0</v>
      </c>
      <c r="GD217" s="48">
        <f t="shared" si="253"/>
        <v>0</v>
      </c>
      <c r="GE217" s="48">
        <f t="shared" si="253"/>
        <v>0</v>
      </c>
      <c r="GF217" s="48">
        <f t="shared" si="252"/>
        <v>0</v>
      </c>
      <c r="GG217" s="48">
        <f t="shared" si="252"/>
        <v>0</v>
      </c>
      <c r="GH217" s="48">
        <f t="shared" si="252"/>
        <v>0</v>
      </c>
      <c r="GI217" s="48">
        <f t="shared" si="252"/>
        <v>0</v>
      </c>
      <c r="GJ217" s="48">
        <f t="shared" si="252"/>
        <v>0</v>
      </c>
      <c r="GK217" s="48">
        <f t="shared" si="252"/>
        <v>0</v>
      </c>
      <c r="GL217" s="48">
        <f t="shared" si="252"/>
        <v>0</v>
      </c>
      <c r="GM217" s="48">
        <f t="shared" si="252"/>
        <v>0</v>
      </c>
      <c r="GN217" s="48">
        <f t="shared" si="252"/>
        <v>0</v>
      </c>
      <c r="GO217" s="48">
        <f t="shared" si="252"/>
        <v>0</v>
      </c>
      <c r="GP217" s="48">
        <f t="shared" si="250"/>
        <v>0</v>
      </c>
      <c r="GQ217" s="48">
        <f t="shared" si="250"/>
        <v>0</v>
      </c>
      <c r="GR217" s="48">
        <f t="shared" si="250"/>
        <v>0</v>
      </c>
      <c r="GS217" s="48">
        <f t="shared" si="250"/>
        <v>0</v>
      </c>
      <c r="GT217" s="48">
        <f t="shared" si="250"/>
        <v>0</v>
      </c>
      <c r="GU217" s="48">
        <f t="shared" si="250"/>
        <v>0</v>
      </c>
      <c r="GV217" s="48">
        <f t="shared" si="250"/>
        <v>0</v>
      </c>
      <c r="GW217" s="48">
        <f t="shared" si="250"/>
        <v>0</v>
      </c>
      <c r="GX217" s="48">
        <f t="shared" si="250"/>
        <v>0</v>
      </c>
      <c r="GY217" s="48">
        <f t="shared" si="250"/>
        <v>0</v>
      </c>
      <c r="GZ217" s="48">
        <f t="shared" si="255"/>
        <v>0</v>
      </c>
      <c r="HA217" s="48">
        <f t="shared" si="255"/>
        <v>0</v>
      </c>
      <c r="HB217" s="48">
        <f t="shared" si="255"/>
        <v>0</v>
      </c>
      <c r="HC217" s="48">
        <f t="shared" si="255"/>
        <v>0</v>
      </c>
      <c r="HD217" s="48">
        <f t="shared" si="255"/>
        <v>0</v>
      </c>
      <c r="HE217" s="48">
        <f t="shared" si="255"/>
        <v>0</v>
      </c>
      <c r="HF217" s="48">
        <f t="shared" si="255"/>
        <v>0</v>
      </c>
      <c r="HG217" s="48">
        <f t="shared" si="255"/>
        <v>0</v>
      </c>
      <c r="HH217" s="48">
        <f t="shared" si="255"/>
        <v>0</v>
      </c>
      <c r="HI217" s="48">
        <f t="shared" si="255"/>
        <v>0</v>
      </c>
      <c r="HJ217" s="48">
        <f t="shared" si="254"/>
        <v>0</v>
      </c>
      <c r="HK217" s="48">
        <f t="shared" si="254"/>
        <v>0</v>
      </c>
      <c r="HL217" s="48">
        <f t="shared" si="254"/>
        <v>0</v>
      </c>
      <c r="HM217" s="48">
        <f t="shared" si="254"/>
        <v>0</v>
      </c>
      <c r="HN217" s="48">
        <f t="shared" si="254"/>
        <v>0</v>
      </c>
      <c r="HO217" s="48">
        <f t="shared" si="254"/>
        <v>0</v>
      </c>
      <c r="HP217" s="48">
        <f t="shared" si="254"/>
        <v>0</v>
      </c>
      <c r="HQ217" s="48">
        <f t="shared" si="254"/>
        <v>0</v>
      </c>
      <c r="HR217" s="48">
        <f t="shared" si="254"/>
        <v>0</v>
      </c>
      <c r="HS217" s="48">
        <f t="shared" si="254"/>
        <v>0</v>
      </c>
      <c r="HT217" s="48">
        <f t="shared" si="256"/>
        <v>0</v>
      </c>
      <c r="HU217" s="48">
        <f t="shared" si="256"/>
        <v>0</v>
      </c>
      <c r="HV217" s="48">
        <f t="shared" si="256"/>
        <v>0</v>
      </c>
      <c r="HW217" s="48">
        <f t="shared" si="256"/>
        <v>0</v>
      </c>
      <c r="HX217" s="48">
        <f t="shared" si="256"/>
        <v>0</v>
      </c>
      <c r="HY217" s="48">
        <f t="shared" si="256"/>
        <v>0</v>
      </c>
      <c r="HZ217" s="48">
        <f t="shared" si="256"/>
        <v>0</v>
      </c>
      <c r="IA217" s="48">
        <f t="shared" si="256"/>
        <v>0</v>
      </c>
      <c r="IB217" s="48">
        <f t="shared" si="256"/>
        <v>0</v>
      </c>
      <c r="IC217" s="48">
        <f t="shared" si="256"/>
        <v>0</v>
      </c>
      <c r="ID217" s="48">
        <f t="shared" si="257"/>
        <v>0</v>
      </c>
      <c r="IE217" s="48">
        <f t="shared" si="257"/>
        <v>0</v>
      </c>
      <c r="IF217" s="48">
        <f t="shared" si="257"/>
        <v>0</v>
      </c>
      <c r="IG217" s="48">
        <f t="shared" si="257"/>
        <v>0</v>
      </c>
      <c r="IH217" s="48">
        <f t="shared" si="257"/>
        <v>0</v>
      </c>
      <c r="II217" s="48">
        <f t="shared" si="257"/>
        <v>0</v>
      </c>
      <c r="IJ217" s="48">
        <f t="shared" si="257"/>
        <v>0</v>
      </c>
      <c r="IK217" s="48">
        <f t="shared" si="257"/>
        <v>0</v>
      </c>
      <c r="IL217" s="48">
        <f t="shared" si="257"/>
        <v>0</v>
      </c>
      <c r="IM217" s="48">
        <f t="shared" si="257"/>
        <v>0</v>
      </c>
      <c r="IN217" s="48">
        <f t="shared" si="258"/>
        <v>0</v>
      </c>
      <c r="IO217" s="48">
        <f t="shared" si="258"/>
        <v>0</v>
      </c>
      <c r="IP217" s="48">
        <f t="shared" si="258"/>
        <v>0</v>
      </c>
      <c r="IQ217" s="48">
        <f t="shared" si="258"/>
        <v>0</v>
      </c>
      <c r="IR217" s="48">
        <f t="shared" si="258"/>
        <v>0</v>
      </c>
      <c r="IS217" s="48">
        <f t="shared" si="258"/>
        <v>0</v>
      </c>
      <c r="IT217" s="48">
        <f t="shared" si="258"/>
        <v>0</v>
      </c>
      <c r="IU217" s="48">
        <f t="shared" si="258"/>
        <v>0</v>
      </c>
      <c r="IV217" s="48">
        <f t="shared" si="258"/>
        <v>0</v>
      </c>
      <c r="IW217" s="48">
        <f t="shared" si="258"/>
        <v>0</v>
      </c>
      <c r="IX217" s="48">
        <f t="shared" si="258"/>
        <v>0</v>
      </c>
      <c r="IY217" s="48">
        <f t="shared" si="258"/>
        <v>0</v>
      </c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11"/>
      <c r="KC217" s="11"/>
      <c r="KD217" s="11"/>
      <c r="KE217" s="11"/>
      <c r="KF217" s="11"/>
      <c r="KG217" s="11"/>
      <c r="KH217" s="11"/>
      <c r="KI217" s="11"/>
      <c r="KJ217" s="11"/>
      <c r="KK217" s="11"/>
      <c r="KL217" s="11"/>
      <c r="KM217" s="11"/>
      <c r="KN217" s="11"/>
      <c r="KO217" s="11"/>
      <c r="KP217" s="11"/>
      <c r="KQ217" s="11"/>
      <c r="KR217" s="11"/>
      <c r="KS217" s="11"/>
      <c r="KT217" s="11"/>
      <c r="KU217" s="11"/>
      <c r="KV217" s="11"/>
      <c r="KW217" s="11"/>
      <c r="KX217" s="11"/>
      <c r="KY217" s="11"/>
      <c r="KZ217" s="11"/>
      <c r="LA217" s="11"/>
      <c r="LB217" s="11"/>
      <c r="LC217" s="11"/>
      <c r="LD217" s="11"/>
      <c r="LE217" s="11"/>
      <c r="LF217" s="11"/>
      <c r="LG217" s="11"/>
      <c r="LH217" s="11"/>
      <c r="LI217" s="11"/>
      <c r="LJ217" s="11"/>
      <c r="LK217" s="11"/>
      <c r="LL217" s="11"/>
      <c r="LM217" s="11"/>
      <c r="LN217" s="11"/>
      <c r="LO217" s="11"/>
      <c r="LP217" s="11"/>
      <c r="LQ217" s="11"/>
      <c r="LR217" s="11"/>
      <c r="LS217" s="11"/>
      <c r="LT217" s="11"/>
      <c r="LU217" s="11"/>
      <c r="LV217" s="11"/>
      <c r="LW217" s="11"/>
      <c r="LX217" s="11"/>
      <c r="LY217" s="11"/>
      <c r="LZ217" s="11"/>
      <c r="MA217" s="11"/>
      <c r="MB217" s="11"/>
      <c r="MC217" s="11"/>
      <c r="MD217" s="11"/>
      <c r="ME217" s="11"/>
      <c r="MF217" s="11"/>
      <c r="MG217" s="11"/>
      <c r="MH217" s="11"/>
      <c r="MI217" s="11"/>
      <c r="MJ217" s="11"/>
      <c r="MK217" s="11"/>
      <c r="ML217" s="11"/>
      <c r="MM217" s="11"/>
      <c r="MN217" s="11"/>
      <c r="MO217" s="11"/>
      <c r="MP217" s="11"/>
      <c r="MQ217" s="11"/>
      <c r="MR217" s="11"/>
      <c r="MS217" s="11"/>
      <c r="MT217" s="11"/>
      <c r="MU217" s="11"/>
      <c r="MV217" s="11"/>
      <c r="MW217" s="11"/>
      <c r="MX217" s="11"/>
      <c r="MY217" s="11"/>
      <c r="MZ217" s="11"/>
      <c r="NA217" s="11"/>
      <c r="NB217" s="11"/>
      <c r="NC217" s="11"/>
      <c r="ND217" s="11"/>
      <c r="NE217" s="11"/>
      <c r="NF217" s="11"/>
      <c r="NG217" s="11"/>
      <c r="NH217" s="11"/>
      <c r="NI217" s="11"/>
      <c r="NJ217" s="11"/>
      <c r="NK217" s="11"/>
      <c r="NL217" s="11"/>
      <c r="NM217" s="11"/>
    </row>
    <row r="218" spans="1:377" s="12" customFormat="1" ht="48" customHeight="1" x14ac:dyDescent="0.55000000000000004">
      <c r="A218" s="32" t="s">
        <v>51</v>
      </c>
      <c r="B218" s="33">
        <v>46238</v>
      </c>
      <c r="C218" s="33" t="s">
        <v>49</v>
      </c>
      <c r="D218" s="317"/>
      <c r="E218" s="111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329"/>
      <c r="AA218" s="611">
        <v>49</v>
      </c>
      <c r="AB218" s="611">
        <v>50</v>
      </c>
      <c r="AC218" s="268"/>
      <c r="AD218" s="268"/>
      <c r="AE218" s="268"/>
      <c r="AF218" s="268"/>
      <c r="AG218" s="268"/>
      <c r="AH218" s="268"/>
      <c r="AI218" s="349"/>
      <c r="AJ218" s="273"/>
      <c r="AK218" s="273"/>
      <c r="AL218" s="273"/>
      <c r="AM218" s="273"/>
      <c r="AN218" s="273"/>
      <c r="AO218" s="273"/>
      <c r="AP218" s="273"/>
      <c r="AQ218" s="273"/>
      <c r="AR218" s="273"/>
      <c r="AS218" s="273"/>
      <c r="AT218" s="273"/>
      <c r="AU218" s="273"/>
      <c r="AV218" s="273"/>
      <c r="AW218" s="273"/>
      <c r="AX218" s="273"/>
      <c r="AY218" s="273"/>
      <c r="AZ218" s="273"/>
      <c r="BA218" s="273"/>
      <c r="BB218" s="273"/>
      <c r="BC218" s="273"/>
      <c r="BD218" s="273"/>
      <c r="BE218" s="273"/>
      <c r="BF218" s="273"/>
      <c r="BG218" s="273"/>
      <c r="BH218" s="273"/>
      <c r="BI218" s="273"/>
      <c r="BJ218" s="273"/>
      <c r="BK218" s="273"/>
      <c r="BL218" s="273"/>
      <c r="BM218" s="273"/>
      <c r="BN218" s="273"/>
      <c r="BO218" s="273"/>
      <c r="BP218" s="273"/>
      <c r="BQ218" s="273"/>
      <c r="BR218" s="273"/>
      <c r="BS218" s="273"/>
      <c r="BT218" s="273"/>
      <c r="BU218" s="273"/>
      <c r="BV218" s="273"/>
      <c r="BW218" s="273"/>
      <c r="BX218" s="273"/>
      <c r="BY218" s="367"/>
      <c r="BZ218" s="274"/>
      <c r="CA218" s="274"/>
      <c r="CB218" s="274"/>
      <c r="CC218" s="274"/>
      <c r="CD218" s="274"/>
      <c r="CE218" s="274"/>
      <c r="CF218" s="274"/>
      <c r="CG218" s="274"/>
      <c r="CH218" s="274"/>
      <c r="CI218" s="274"/>
      <c r="CJ218" s="274"/>
      <c r="CK218" s="274"/>
      <c r="CL218" s="274"/>
      <c r="CM218" s="274"/>
      <c r="CN218" s="274"/>
      <c r="CO218" s="274"/>
      <c r="CP218" s="274"/>
      <c r="CQ218" s="274"/>
      <c r="CR218" s="274"/>
      <c r="CS218" s="274"/>
      <c r="CT218" s="274"/>
      <c r="CU218" s="274"/>
      <c r="CV218" s="274"/>
      <c r="CW218" s="274"/>
      <c r="CX218" s="274"/>
      <c r="CY218" s="381"/>
      <c r="CZ218" s="274"/>
      <c r="DA218" s="274"/>
      <c r="DB218" s="274"/>
      <c r="DC218" s="274"/>
      <c r="DD218" s="274"/>
      <c r="DE218" s="274"/>
      <c r="DF218" s="274"/>
      <c r="DG218" s="274"/>
      <c r="DH218" s="274"/>
      <c r="DI218" s="274"/>
      <c r="DJ218" s="274"/>
      <c r="DK218" s="274"/>
      <c r="DL218" s="274"/>
      <c r="DM218" s="274"/>
      <c r="DN218" s="274"/>
      <c r="DO218" s="274"/>
      <c r="DP218" s="381"/>
      <c r="DQ218" s="274"/>
      <c r="DR218" s="274"/>
      <c r="DS218" s="274"/>
      <c r="DT218" s="274"/>
      <c r="DU218" s="274"/>
      <c r="DV218" s="274"/>
      <c r="DW218" s="274"/>
      <c r="DX218" s="274"/>
      <c r="DY218" s="274"/>
      <c r="DZ218" s="274"/>
      <c r="EA218" s="274"/>
      <c r="EB218" s="274"/>
      <c r="EC218" s="274"/>
      <c r="ED218" s="274"/>
      <c r="EE218" s="274"/>
      <c r="EF218" s="274"/>
      <c r="EG218" s="274"/>
      <c r="EH218" s="274"/>
      <c r="EI218" s="274"/>
      <c r="EJ218" s="274"/>
      <c r="EK218" s="274"/>
      <c r="EL218" s="274"/>
      <c r="EM218" s="274"/>
      <c r="EN218" s="274"/>
      <c r="EO218" s="380"/>
      <c r="EP218" s="274"/>
      <c r="EQ218" s="274"/>
      <c r="ER218" s="274"/>
      <c r="ES218" s="274"/>
      <c r="ET218" s="274"/>
      <c r="EU218" s="274"/>
      <c r="EV218" s="274"/>
      <c r="EW218" s="274"/>
      <c r="EX218" s="274"/>
      <c r="EY218" s="274"/>
      <c r="EZ218" s="274"/>
      <c r="FA218" s="409"/>
      <c r="FB218" s="129"/>
      <c r="FC218" s="129"/>
      <c r="FD218" s="129"/>
      <c r="FE218" s="138"/>
      <c r="FF218" s="138"/>
      <c r="FG218" s="138"/>
      <c r="FH218" s="199"/>
      <c r="FI218" s="138"/>
      <c r="FJ218" s="127"/>
      <c r="FK218" s="127"/>
      <c r="FL218" s="127"/>
      <c r="FM218" s="127"/>
      <c r="FN218" s="127"/>
      <c r="FO218" s="127"/>
      <c r="FP218" s="127"/>
      <c r="FQ218" s="252"/>
      <c r="FR218" s="110"/>
      <c r="FS218" s="78"/>
      <c r="FT218" s="334"/>
      <c r="FU218" s="9"/>
      <c r="FV218" s="48">
        <f t="shared" si="253"/>
        <v>0</v>
      </c>
      <c r="FW218" s="48">
        <f t="shared" si="253"/>
        <v>0</v>
      </c>
      <c r="FX218" s="48">
        <f t="shared" si="253"/>
        <v>0</v>
      </c>
      <c r="FY218" s="48">
        <f t="shared" si="253"/>
        <v>0</v>
      </c>
      <c r="FZ218" s="48">
        <f t="shared" si="253"/>
        <v>0</v>
      </c>
      <c r="GA218" s="48">
        <f t="shared" si="253"/>
        <v>0</v>
      </c>
      <c r="GB218" s="48">
        <f t="shared" si="253"/>
        <v>0</v>
      </c>
      <c r="GC218" s="48">
        <f t="shared" si="253"/>
        <v>0</v>
      </c>
      <c r="GD218" s="48">
        <f t="shared" si="253"/>
        <v>0</v>
      </c>
      <c r="GE218" s="48">
        <f t="shared" si="253"/>
        <v>0</v>
      </c>
      <c r="GF218" s="48">
        <f t="shared" si="252"/>
        <v>0</v>
      </c>
      <c r="GG218" s="48">
        <f t="shared" si="252"/>
        <v>0</v>
      </c>
      <c r="GH218" s="48">
        <f t="shared" si="252"/>
        <v>0</v>
      </c>
      <c r="GI218" s="48">
        <f t="shared" si="252"/>
        <v>0</v>
      </c>
      <c r="GJ218" s="48">
        <f t="shared" si="252"/>
        <v>0</v>
      </c>
      <c r="GK218" s="48">
        <f t="shared" si="252"/>
        <v>0</v>
      </c>
      <c r="GL218" s="48">
        <f t="shared" si="252"/>
        <v>0</v>
      </c>
      <c r="GM218" s="48">
        <f t="shared" si="252"/>
        <v>0</v>
      </c>
      <c r="GN218" s="48">
        <f t="shared" si="252"/>
        <v>0</v>
      </c>
      <c r="GO218" s="48">
        <f t="shared" si="252"/>
        <v>0</v>
      </c>
      <c r="GP218" s="48">
        <f t="shared" si="250"/>
        <v>0</v>
      </c>
      <c r="GQ218" s="48">
        <f t="shared" si="250"/>
        <v>0</v>
      </c>
      <c r="GR218" s="48">
        <f t="shared" si="250"/>
        <v>0</v>
      </c>
      <c r="GS218" s="48">
        <f t="shared" si="250"/>
        <v>0</v>
      </c>
      <c r="GT218" s="48">
        <f t="shared" si="250"/>
        <v>0</v>
      </c>
      <c r="GU218" s="48">
        <f t="shared" si="250"/>
        <v>0</v>
      </c>
      <c r="GV218" s="48">
        <f t="shared" si="250"/>
        <v>0</v>
      </c>
      <c r="GW218" s="48">
        <f t="shared" si="250"/>
        <v>0</v>
      </c>
      <c r="GX218" s="48">
        <f t="shared" si="250"/>
        <v>0</v>
      </c>
      <c r="GY218" s="48">
        <f t="shared" si="250"/>
        <v>0</v>
      </c>
      <c r="GZ218" s="48">
        <f t="shared" si="255"/>
        <v>0</v>
      </c>
      <c r="HA218" s="48">
        <f t="shared" si="255"/>
        <v>0</v>
      </c>
      <c r="HB218" s="48">
        <f t="shared" si="255"/>
        <v>0</v>
      </c>
      <c r="HC218" s="48">
        <f t="shared" si="255"/>
        <v>0</v>
      </c>
      <c r="HD218" s="48">
        <f t="shared" si="255"/>
        <v>0</v>
      </c>
      <c r="HE218" s="48">
        <f t="shared" si="255"/>
        <v>0</v>
      </c>
      <c r="HF218" s="48">
        <f t="shared" si="255"/>
        <v>0</v>
      </c>
      <c r="HG218" s="48">
        <f t="shared" si="255"/>
        <v>0</v>
      </c>
      <c r="HH218" s="48">
        <f t="shared" si="255"/>
        <v>0</v>
      </c>
      <c r="HI218" s="48">
        <f t="shared" si="255"/>
        <v>0</v>
      </c>
      <c r="HJ218" s="48">
        <f t="shared" si="254"/>
        <v>0</v>
      </c>
      <c r="HK218" s="48">
        <f t="shared" si="254"/>
        <v>0</v>
      </c>
      <c r="HL218" s="48">
        <f t="shared" si="254"/>
        <v>0</v>
      </c>
      <c r="HM218" s="48">
        <f t="shared" si="254"/>
        <v>0</v>
      </c>
      <c r="HN218" s="48">
        <f t="shared" si="254"/>
        <v>0</v>
      </c>
      <c r="HO218" s="48">
        <f t="shared" si="254"/>
        <v>0</v>
      </c>
      <c r="HP218" s="48">
        <f t="shared" si="254"/>
        <v>0</v>
      </c>
      <c r="HQ218" s="48">
        <f t="shared" si="254"/>
        <v>0</v>
      </c>
      <c r="HR218" s="48">
        <f t="shared" si="254"/>
        <v>1</v>
      </c>
      <c r="HS218" s="48">
        <f t="shared" si="254"/>
        <v>1</v>
      </c>
      <c r="HT218" s="48">
        <f t="shared" si="256"/>
        <v>0</v>
      </c>
      <c r="HU218" s="48">
        <f t="shared" si="256"/>
        <v>0</v>
      </c>
      <c r="HV218" s="48">
        <f t="shared" si="256"/>
        <v>0</v>
      </c>
      <c r="HW218" s="48">
        <f t="shared" si="256"/>
        <v>0</v>
      </c>
      <c r="HX218" s="48">
        <f t="shared" si="256"/>
        <v>0</v>
      </c>
      <c r="HY218" s="48">
        <f t="shared" si="256"/>
        <v>0</v>
      </c>
      <c r="HZ218" s="48">
        <f t="shared" si="256"/>
        <v>0</v>
      </c>
      <c r="IA218" s="48">
        <f t="shared" si="256"/>
        <v>0</v>
      </c>
      <c r="IB218" s="48">
        <f t="shared" si="256"/>
        <v>0</v>
      </c>
      <c r="IC218" s="48">
        <f t="shared" si="256"/>
        <v>0</v>
      </c>
      <c r="ID218" s="48">
        <f t="shared" si="257"/>
        <v>0</v>
      </c>
      <c r="IE218" s="48">
        <f t="shared" si="257"/>
        <v>0</v>
      </c>
      <c r="IF218" s="48">
        <f t="shared" si="257"/>
        <v>0</v>
      </c>
      <c r="IG218" s="48">
        <f t="shared" si="257"/>
        <v>0</v>
      </c>
      <c r="IH218" s="48">
        <f t="shared" si="257"/>
        <v>0</v>
      </c>
      <c r="II218" s="48">
        <f t="shared" si="257"/>
        <v>0</v>
      </c>
      <c r="IJ218" s="48">
        <f t="shared" si="257"/>
        <v>0</v>
      </c>
      <c r="IK218" s="48">
        <f t="shared" si="257"/>
        <v>0</v>
      </c>
      <c r="IL218" s="48">
        <f t="shared" si="257"/>
        <v>0</v>
      </c>
      <c r="IM218" s="48">
        <f t="shared" si="257"/>
        <v>0</v>
      </c>
      <c r="IN218" s="48">
        <f t="shared" si="258"/>
        <v>0</v>
      </c>
      <c r="IO218" s="48">
        <f t="shared" si="258"/>
        <v>0</v>
      </c>
      <c r="IP218" s="48">
        <f t="shared" si="258"/>
        <v>0</v>
      </c>
      <c r="IQ218" s="48">
        <f t="shared" si="258"/>
        <v>0</v>
      </c>
      <c r="IR218" s="48">
        <f t="shared" si="258"/>
        <v>0</v>
      </c>
      <c r="IS218" s="48">
        <f t="shared" si="258"/>
        <v>0</v>
      </c>
      <c r="IT218" s="48">
        <f t="shared" si="258"/>
        <v>0</v>
      </c>
      <c r="IU218" s="48">
        <f t="shared" si="258"/>
        <v>0</v>
      </c>
      <c r="IV218" s="48">
        <f t="shared" si="258"/>
        <v>0</v>
      </c>
      <c r="IW218" s="48">
        <f t="shared" si="258"/>
        <v>0</v>
      </c>
      <c r="IX218" s="48">
        <f t="shared" si="258"/>
        <v>0</v>
      </c>
      <c r="IY218" s="48">
        <f t="shared" si="258"/>
        <v>0</v>
      </c>
      <c r="IZ218" s="11"/>
      <c r="JA218" s="11"/>
      <c r="JB218" s="11"/>
      <c r="JC218" s="11"/>
      <c r="JD218" s="11"/>
      <c r="JE218" s="11"/>
      <c r="JF218" s="11"/>
      <c r="JG218" s="11"/>
      <c r="JH218" s="11"/>
      <c r="JI218" s="11"/>
      <c r="JJ218" s="11"/>
      <c r="JK218" s="11"/>
      <c r="JL218" s="11"/>
      <c r="JM218" s="11"/>
      <c r="JN218" s="11"/>
      <c r="JO218" s="11"/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11"/>
      <c r="KC218" s="11"/>
      <c r="KD218" s="11"/>
      <c r="KE218" s="11"/>
      <c r="KF218" s="11"/>
      <c r="KG218" s="11"/>
      <c r="KH218" s="11"/>
      <c r="KI218" s="11"/>
      <c r="KJ218" s="11"/>
      <c r="KK218" s="11"/>
      <c r="KL218" s="11"/>
      <c r="KM218" s="11"/>
      <c r="KN218" s="11"/>
      <c r="KO218" s="11"/>
      <c r="KP218" s="11"/>
      <c r="KQ218" s="11"/>
      <c r="KR218" s="11"/>
      <c r="KS218" s="11"/>
      <c r="KT218" s="11"/>
      <c r="KU218" s="11"/>
      <c r="KV218" s="11"/>
      <c r="KW218" s="11"/>
      <c r="KX218" s="11"/>
      <c r="KY218" s="11"/>
      <c r="KZ218" s="11"/>
      <c r="LA218" s="11"/>
      <c r="LB218" s="11"/>
      <c r="LC218" s="11"/>
      <c r="LD218" s="11"/>
      <c r="LE218" s="11"/>
      <c r="LF218" s="11"/>
      <c r="LG218" s="11"/>
      <c r="LH218" s="11"/>
      <c r="LI218" s="11"/>
      <c r="LJ218" s="11"/>
      <c r="LK218" s="11"/>
      <c r="LL218" s="11"/>
      <c r="LM218" s="11"/>
      <c r="LN218" s="11"/>
      <c r="LO218" s="11"/>
      <c r="LP218" s="11"/>
      <c r="LQ218" s="11"/>
      <c r="LR218" s="11"/>
      <c r="LS218" s="11"/>
      <c r="LT218" s="11"/>
      <c r="LU218" s="11"/>
      <c r="LV218" s="11"/>
      <c r="LW218" s="11"/>
      <c r="LX218" s="11"/>
      <c r="LY218" s="11"/>
      <c r="LZ218" s="11"/>
      <c r="MA218" s="11"/>
      <c r="MB218" s="11"/>
      <c r="MC218" s="11"/>
      <c r="MD218" s="11"/>
      <c r="ME218" s="11"/>
      <c r="MF218" s="11"/>
      <c r="MG218" s="11"/>
      <c r="MH218" s="11"/>
      <c r="MI218" s="11"/>
      <c r="MJ218" s="11"/>
      <c r="MK218" s="11"/>
      <c r="ML218" s="11"/>
      <c r="MM218" s="11"/>
      <c r="MN218" s="11"/>
      <c r="MO218" s="11"/>
      <c r="MP218" s="11"/>
      <c r="MQ218" s="11"/>
      <c r="MR218" s="11"/>
      <c r="MS218" s="11"/>
      <c r="MT218" s="11"/>
      <c r="MU218" s="11"/>
      <c r="MV218" s="11"/>
      <c r="MW218" s="11"/>
      <c r="MX218" s="11"/>
      <c r="MY218" s="11"/>
      <c r="MZ218" s="11"/>
      <c r="NA218" s="11"/>
      <c r="NB218" s="11"/>
      <c r="NC218" s="11"/>
      <c r="ND218" s="11"/>
      <c r="NE218" s="11"/>
      <c r="NF218" s="11"/>
      <c r="NG218" s="11"/>
      <c r="NH218" s="11"/>
      <c r="NI218" s="11"/>
      <c r="NJ218" s="11"/>
      <c r="NK218" s="11"/>
      <c r="NL218" s="11"/>
      <c r="NM218" s="11"/>
    </row>
    <row r="219" spans="1:377" s="12" customFormat="1" ht="42" customHeight="1" x14ac:dyDescent="0.55000000000000004">
      <c r="A219" s="32"/>
      <c r="B219" s="33"/>
      <c r="C219" s="33" t="s">
        <v>50</v>
      </c>
      <c r="D219" s="317"/>
      <c r="E219" s="119"/>
      <c r="F219" s="119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329"/>
      <c r="AA219" s="115"/>
      <c r="AB219" s="611"/>
      <c r="AC219" s="113"/>
      <c r="AD219" s="113"/>
      <c r="AE219" s="113"/>
      <c r="AF219" s="113"/>
      <c r="AG219" s="113"/>
      <c r="AH219" s="113"/>
      <c r="AI219" s="349"/>
      <c r="AJ219" s="113"/>
      <c r="AK219" s="113"/>
      <c r="AL219" s="113"/>
      <c r="AM219" s="113"/>
      <c r="AN219" s="113"/>
      <c r="AO219" s="113"/>
      <c r="AP219" s="113"/>
      <c r="AQ219" s="113"/>
      <c r="AR219" s="113"/>
      <c r="AS219" s="113"/>
      <c r="AT219" s="113"/>
      <c r="AU219" s="113"/>
      <c r="AV219" s="113"/>
      <c r="AW219" s="113"/>
      <c r="AX219" s="113"/>
      <c r="AY219" s="113"/>
      <c r="AZ219" s="113"/>
      <c r="BA219" s="113"/>
      <c r="BB219" s="113"/>
      <c r="BC219" s="113"/>
      <c r="BD219" s="113"/>
      <c r="BE219" s="113"/>
      <c r="BF219" s="113"/>
      <c r="BG219" s="113"/>
      <c r="BH219" s="113"/>
      <c r="BI219" s="113"/>
      <c r="BJ219" s="113"/>
      <c r="BK219" s="113"/>
      <c r="BL219" s="113"/>
      <c r="BM219" s="113"/>
      <c r="BN219" s="113"/>
      <c r="BO219" s="113"/>
      <c r="BP219" s="113"/>
      <c r="BQ219" s="113"/>
      <c r="BR219" s="113"/>
      <c r="BS219" s="113"/>
      <c r="BT219" s="113"/>
      <c r="BU219" s="113"/>
      <c r="BV219" s="113"/>
      <c r="BW219" s="113"/>
      <c r="BX219" s="113"/>
      <c r="BY219" s="381"/>
      <c r="BZ219" s="83"/>
      <c r="CA219" s="83"/>
      <c r="CB219" s="83"/>
      <c r="CC219" s="83"/>
      <c r="CD219" s="83"/>
      <c r="CE219" s="83"/>
      <c r="CF219" s="83"/>
      <c r="CG219" s="83"/>
      <c r="CH219" s="83"/>
      <c r="CI219" s="83"/>
      <c r="CJ219" s="83"/>
      <c r="CK219" s="83"/>
      <c r="CL219" s="83"/>
      <c r="CM219" s="83"/>
      <c r="CN219" s="83"/>
      <c r="CO219" s="83"/>
      <c r="CP219" s="83"/>
      <c r="CQ219" s="83"/>
      <c r="CR219" s="83"/>
      <c r="CS219" s="83"/>
      <c r="CT219" s="83"/>
      <c r="CU219" s="83"/>
      <c r="CV219" s="83"/>
      <c r="CW219" s="83"/>
      <c r="CX219" s="83"/>
      <c r="CY219" s="364"/>
      <c r="CZ219" s="83"/>
      <c r="DA219" s="83"/>
      <c r="DB219" s="83"/>
      <c r="DC219" s="83"/>
      <c r="DD219" s="83"/>
      <c r="DE219" s="83"/>
      <c r="DF219" s="83"/>
      <c r="DG219" s="83"/>
      <c r="DH219" s="83"/>
      <c r="DI219" s="83"/>
      <c r="DJ219" s="83"/>
      <c r="DK219" s="83"/>
      <c r="DL219" s="83"/>
      <c r="DM219" s="83"/>
      <c r="DN219" s="83"/>
      <c r="DO219" s="83"/>
      <c r="DP219" s="364"/>
      <c r="DQ219" s="83"/>
      <c r="DR219" s="83"/>
      <c r="DS219" s="83"/>
      <c r="DT219" s="83"/>
      <c r="DU219" s="83"/>
      <c r="DV219" s="83"/>
      <c r="DW219" s="83"/>
      <c r="DX219" s="83"/>
      <c r="DY219" s="83"/>
      <c r="DZ219" s="83"/>
      <c r="EA219" s="83"/>
      <c r="EB219" s="83"/>
      <c r="EC219" s="83"/>
      <c r="ED219" s="83"/>
      <c r="EE219" s="83"/>
      <c r="EF219" s="83"/>
      <c r="EG219" s="83"/>
      <c r="EH219" s="83"/>
      <c r="EI219" s="83"/>
      <c r="EJ219" s="83"/>
      <c r="EK219" s="83"/>
      <c r="EL219" s="83"/>
      <c r="EM219" s="83"/>
      <c r="EN219" s="83"/>
      <c r="EO219" s="364"/>
      <c r="EP219" s="83"/>
      <c r="EQ219" s="83"/>
      <c r="ER219" s="83"/>
      <c r="ES219" s="83"/>
      <c r="ET219" s="83"/>
      <c r="EU219" s="83"/>
      <c r="EV219" s="83"/>
      <c r="EW219" s="34"/>
      <c r="EX219" s="34"/>
      <c r="EY219" s="34"/>
      <c r="EZ219" s="34"/>
      <c r="FA219" s="321"/>
      <c r="FB219" s="129"/>
      <c r="FC219" s="129"/>
      <c r="FD219" s="129"/>
      <c r="FE219" s="138"/>
      <c r="FF219" s="138"/>
      <c r="FG219" s="138"/>
      <c r="FH219" s="199"/>
      <c r="FI219" s="138"/>
      <c r="FJ219" s="127"/>
      <c r="FK219" s="127"/>
      <c r="FL219" s="127"/>
      <c r="FM219" s="127"/>
      <c r="FN219" s="127"/>
      <c r="FO219" s="127"/>
      <c r="FP219" s="127"/>
      <c r="FQ219" s="252"/>
      <c r="FR219" s="110"/>
      <c r="FS219" s="78"/>
      <c r="FT219" s="334"/>
      <c r="FU219" s="9"/>
      <c r="FV219" s="48">
        <f t="shared" si="253"/>
        <v>0</v>
      </c>
      <c r="FW219" s="48">
        <f t="shared" si="253"/>
        <v>0</v>
      </c>
      <c r="FX219" s="48">
        <f t="shared" si="253"/>
        <v>0</v>
      </c>
      <c r="FY219" s="48">
        <f t="shared" si="253"/>
        <v>0</v>
      </c>
      <c r="FZ219" s="48">
        <f t="shared" si="253"/>
        <v>0</v>
      </c>
      <c r="GA219" s="48">
        <f t="shared" si="253"/>
        <v>0</v>
      </c>
      <c r="GB219" s="48">
        <f t="shared" si="253"/>
        <v>0</v>
      </c>
      <c r="GC219" s="48">
        <f t="shared" si="253"/>
        <v>0</v>
      </c>
      <c r="GD219" s="48">
        <f t="shared" si="253"/>
        <v>0</v>
      </c>
      <c r="GE219" s="48">
        <f t="shared" si="253"/>
        <v>0</v>
      </c>
      <c r="GF219" s="48">
        <f t="shared" si="252"/>
        <v>0</v>
      </c>
      <c r="GG219" s="48">
        <f t="shared" si="252"/>
        <v>0</v>
      </c>
      <c r="GH219" s="48">
        <f t="shared" si="252"/>
        <v>0</v>
      </c>
      <c r="GI219" s="48">
        <f t="shared" si="252"/>
        <v>0</v>
      </c>
      <c r="GJ219" s="48">
        <f t="shared" si="252"/>
        <v>0</v>
      </c>
      <c r="GK219" s="48">
        <f t="shared" si="252"/>
        <v>0</v>
      </c>
      <c r="GL219" s="48">
        <f t="shared" si="252"/>
        <v>0</v>
      </c>
      <c r="GM219" s="48">
        <f t="shared" si="252"/>
        <v>0</v>
      </c>
      <c r="GN219" s="48">
        <f t="shared" si="252"/>
        <v>0</v>
      </c>
      <c r="GO219" s="48">
        <f t="shared" si="252"/>
        <v>0</v>
      </c>
      <c r="GP219" s="48">
        <f t="shared" si="252"/>
        <v>0</v>
      </c>
      <c r="GQ219" s="48">
        <f t="shared" ref="GP219:GY226" si="259">COUNTIF($E219:$FS219,GQ$4)</f>
        <v>0</v>
      </c>
      <c r="GR219" s="48">
        <f t="shared" si="259"/>
        <v>0</v>
      </c>
      <c r="GS219" s="48">
        <f t="shared" si="259"/>
        <v>0</v>
      </c>
      <c r="GT219" s="48">
        <f t="shared" si="259"/>
        <v>0</v>
      </c>
      <c r="GU219" s="48">
        <f t="shared" si="259"/>
        <v>0</v>
      </c>
      <c r="GV219" s="48">
        <f t="shared" si="259"/>
        <v>0</v>
      </c>
      <c r="GW219" s="48">
        <f t="shared" si="259"/>
        <v>0</v>
      </c>
      <c r="GX219" s="48">
        <f t="shared" si="259"/>
        <v>0</v>
      </c>
      <c r="GY219" s="48">
        <f t="shared" si="259"/>
        <v>0</v>
      </c>
      <c r="GZ219" s="48">
        <f t="shared" si="255"/>
        <v>0</v>
      </c>
      <c r="HA219" s="48">
        <f t="shared" si="255"/>
        <v>0</v>
      </c>
      <c r="HB219" s="48">
        <f t="shared" si="255"/>
        <v>0</v>
      </c>
      <c r="HC219" s="48">
        <f t="shared" si="255"/>
        <v>0</v>
      </c>
      <c r="HD219" s="48">
        <f t="shared" si="255"/>
        <v>0</v>
      </c>
      <c r="HE219" s="48">
        <f t="shared" si="255"/>
        <v>0</v>
      </c>
      <c r="HF219" s="48">
        <f t="shared" si="255"/>
        <v>0</v>
      </c>
      <c r="HG219" s="48">
        <f t="shared" si="255"/>
        <v>0</v>
      </c>
      <c r="HH219" s="48">
        <f t="shared" si="255"/>
        <v>0</v>
      </c>
      <c r="HI219" s="48">
        <f t="shared" si="255"/>
        <v>0</v>
      </c>
      <c r="HJ219" s="48">
        <f t="shared" si="254"/>
        <v>0</v>
      </c>
      <c r="HK219" s="48">
        <f t="shared" si="254"/>
        <v>0</v>
      </c>
      <c r="HL219" s="48">
        <f t="shared" si="254"/>
        <v>0</v>
      </c>
      <c r="HM219" s="48">
        <f t="shared" si="254"/>
        <v>0</v>
      </c>
      <c r="HN219" s="48">
        <f t="shared" si="254"/>
        <v>0</v>
      </c>
      <c r="HO219" s="48">
        <f t="shared" si="254"/>
        <v>0</v>
      </c>
      <c r="HP219" s="48">
        <f t="shared" si="254"/>
        <v>0</v>
      </c>
      <c r="HQ219" s="48">
        <f t="shared" si="254"/>
        <v>0</v>
      </c>
      <c r="HR219" s="48">
        <f t="shared" si="254"/>
        <v>0</v>
      </c>
      <c r="HS219" s="48">
        <f t="shared" si="254"/>
        <v>0</v>
      </c>
      <c r="HT219" s="48">
        <f t="shared" si="256"/>
        <v>0</v>
      </c>
      <c r="HU219" s="48">
        <f t="shared" si="256"/>
        <v>0</v>
      </c>
      <c r="HV219" s="48">
        <f t="shared" si="256"/>
        <v>0</v>
      </c>
      <c r="HW219" s="48">
        <f t="shared" si="256"/>
        <v>0</v>
      </c>
      <c r="HX219" s="48">
        <f t="shared" si="256"/>
        <v>0</v>
      </c>
      <c r="HY219" s="48">
        <f t="shared" si="256"/>
        <v>0</v>
      </c>
      <c r="HZ219" s="48">
        <f t="shared" si="256"/>
        <v>0</v>
      </c>
      <c r="IA219" s="48">
        <f t="shared" si="256"/>
        <v>0</v>
      </c>
      <c r="IB219" s="48">
        <f t="shared" si="256"/>
        <v>0</v>
      </c>
      <c r="IC219" s="48">
        <f t="shared" si="256"/>
        <v>0</v>
      </c>
      <c r="ID219" s="48">
        <f t="shared" si="257"/>
        <v>0</v>
      </c>
      <c r="IE219" s="48">
        <f t="shared" si="257"/>
        <v>0</v>
      </c>
      <c r="IF219" s="48">
        <f t="shared" si="257"/>
        <v>0</v>
      </c>
      <c r="IG219" s="48">
        <f t="shared" si="257"/>
        <v>0</v>
      </c>
      <c r="IH219" s="48">
        <f t="shared" si="257"/>
        <v>0</v>
      </c>
      <c r="II219" s="48">
        <f t="shared" si="257"/>
        <v>0</v>
      </c>
      <c r="IJ219" s="48">
        <f t="shared" si="257"/>
        <v>0</v>
      </c>
      <c r="IK219" s="48">
        <f t="shared" si="257"/>
        <v>0</v>
      </c>
      <c r="IL219" s="48">
        <f t="shared" si="257"/>
        <v>0</v>
      </c>
      <c r="IM219" s="48">
        <f t="shared" si="257"/>
        <v>0</v>
      </c>
      <c r="IN219" s="48">
        <f t="shared" si="258"/>
        <v>0</v>
      </c>
      <c r="IO219" s="48">
        <f t="shared" si="258"/>
        <v>0</v>
      </c>
      <c r="IP219" s="48">
        <f t="shared" si="258"/>
        <v>0</v>
      </c>
      <c r="IQ219" s="48">
        <f t="shared" si="258"/>
        <v>0</v>
      </c>
      <c r="IR219" s="48">
        <f t="shared" si="258"/>
        <v>0</v>
      </c>
      <c r="IS219" s="48">
        <f t="shared" si="258"/>
        <v>0</v>
      </c>
      <c r="IT219" s="48">
        <f t="shared" si="258"/>
        <v>0</v>
      </c>
      <c r="IU219" s="48">
        <f t="shared" si="258"/>
        <v>0</v>
      </c>
      <c r="IV219" s="48">
        <f t="shared" si="258"/>
        <v>0</v>
      </c>
      <c r="IW219" s="48">
        <f t="shared" si="258"/>
        <v>0</v>
      </c>
      <c r="IX219" s="48">
        <f t="shared" si="258"/>
        <v>0</v>
      </c>
      <c r="IY219" s="48">
        <f t="shared" si="258"/>
        <v>0</v>
      </c>
      <c r="IZ219" s="11"/>
      <c r="JA219" s="11"/>
      <c r="JB219" s="11"/>
      <c r="JC219" s="11"/>
      <c r="JD219" s="11"/>
      <c r="JE219" s="11"/>
      <c r="JF219" s="11"/>
      <c r="JG219" s="11"/>
      <c r="JH219" s="11"/>
      <c r="JI219" s="11"/>
      <c r="JJ219" s="11"/>
      <c r="JK219" s="11"/>
      <c r="JL219" s="11"/>
      <c r="JM219" s="11"/>
      <c r="JN219" s="11"/>
      <c r="JO219" s="11"/>
      <c r="JP219" s="11"/>
      <c r="JQ219" s="11"/>
      <c r="JR219" s="11"/>
      <c r="JS219" s="11"/>
      <c r="JT219" s="11"/>
      <c r="JU219" s="11"/>
      <c r="JV219" s="11"/>
      <c r="JW219" s="11"/>
      <c r="JX219" s="11"/>
      <c r="JY219" s="11"/>
      <c r="JZ219" s="11"/>
      <c r="KA219" s="11"/>
      <c r="KB219" s="11"/>
      <c r="KC219" s="11"/>
      <c r="KD219" s="11"/>
      <c r="KE219" s="11"/>
      <c r="KF219" s="11"/>
      <c r="KG219" s="11"/>
      <c r="KH219" s="11"/>
      <c r="KI219" s="11"/>
      <c r="KJ219" s="11"/>
      <c r="KK219" s="11"/>
      <c r="KL219" s="11"/>
      <c r="KM219" s="11"/>
      <c r="KN219" s="11"/>
      <c r="KO219" s="11"/>
      <c r="KP219" s="11"/>
      <c r="KQ219" s="11"/>
      <c r="KR219" s="11"/>
      <c r="KS219" s="11"/>
      <c r="KT219" s="11"/>
      <c r="KU219" s="11"/>
      <c r="KV219" s="11"/>
      <c r="KW219" s="11"/>
      <c r="KX219" s="11"/>
      <c r="KY219" s="11"/>
      <c r="KZ219" s="11"/>
      <c r="LA219" s="11"/>
      <c r="LB219" s="11"/>
      <c r="LC219" s="11"/>
      <c r="LD219" s="11"/>
      <c r="LE219" s="11"/>
      <c r="LF219" s="11"/>
      <c r="LG219" s="11"/>
      <c r="LH219" s="11"/>
      <c r="LI219" s="11"/>
      <c r="LJ219" s="11"/>
      <c r="LK219" s="11"/>
      <c r="LL219" s="11"/>
      <c r="LM219" s="11"/>
      <c r="LN219" s="11"/>
      <c r="LO219" s="11"/>
      <c r="LP219" s="11"/>
      <c r="LQ219" s="11"/>
      <c r="LR219" s="11"/>
      <c r="LS219" s="11"/>
      <c r="LT219" s="11"/>
      <c r="LU219" s="11"/>
      <c r="LV219" s="11"/>
      <c r="LW219" s="11"/>
      <c r="LX219" s="11"/>
      <c r="LY219" s="11"/>
      <c r="LZ219" s="11"/>
      <c r="MA219" s="11"/>
      <c r="MB219" s="11"/>
      <c r="MC219" s="11"/>
      <c r="MD219" s="11"/>
      <c r="ME219" s="11"/>
      <c r="MF219" s="11"/>
      <c r="MG219" s="11"/>
      <c r="MH219" s="11"/>
      <c r="MI219" s="11"/>
      <c r="MJ219" s="11"/>
      <c r="MK219" s="11"/>
      <c r="ML219" s="11"/>
      <c r="MM219" s="11"/>
      <c r="MN219" s="11"/>
      <c r="MO219" s="11"/>
      <c r="MP219" s="11"/>
      <c r="MQ219" s="11"/>
      <c r="MR219" s="11"/>
      <c r="MS219" s="11"/>
      <c r="MT219" s="11"/>
      <c r="MU219" s="11"/>
      <c r="MV219" s="11"/>
      <c r="MW219" s="11"/>
      <c r="MX219" s="11"/>
      <c r="MY219" s="11"/>
      <c r="MZ219" s="11"/>
      <c r="NA219" s="11"/>
      <c r="NB219" s="11"/>
      <c r="NC219" s="11"/>
      <c r="ND219" s="11"/>
      <c r="NE219" s="11"/>
      <c r="NF219" s="11"/>
      <c r="NG219" s="11"/>
      <c r="NH219" s="11"/>
      <c r="NI219" s="11"/>
      <c r="NJ219" s="11"/>
      <c r="NK219" s="11"/>
      <c r="NL219" s="11"/>
      <c r="NM219" s="11"/>
    </row>
    <row r="220" spans="1:377" s="12" customFormat="1" ht="35.4" customHeight="1" x14ac:dyDescent="0.55000000000000004">
      <c r="A220" s="32" t="s">
        <v>52</v>
      </c>
      <c r="B220" s="33">
        <v>46239</v>
      </c>
      <c r="C220" s="33" t="s">
        <v>49</v>
      </c>
      <c r="D220" s="317"/>
      <c r="E220" s="119"/>
      <c r="F220" s="119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329"/>
      <c r="AA220" s="611">
        <v>43</v>
      </c>
      <c r="AB220" s="611">
        <v>52</v>
      </c>
      <c r="AC220" s="113"/>
      <c r="AD220" s="113"/>
      <c r="AE220" s="113"/>
      <c r="AF220" s="113"/>
      <c r="AG220" s="113"/>
      <c r="AH220" s="113"/>
      <c r="AI220" s="349"/>
      <c r="AJ220" s="113"/>
      <c r="AK220" s="113"/>
      <c r="AL220" s="113"/>
      <c r="AM220" s="113"/>
      <c r="AN220" s="113"/>
      <c r="AO220" s="113"/>
      <c r="AP220" s="113"/>
      <c r="AQ220" s="113"/>
      <c r="AR220" s="113"/>
      <c r="AS220" s="113"/>
      <c r="AT220" s="113"/>
      <c r="AU220" s="113"/>
      <c r="AV220" s="113"/>
      <c r="AW220" s="113"/>
      <c r="AX220" s="113"/>
      <c r="AY220" s="113"/>
      <c r="AZ220" s="113"/>
      <c r="BA220" s="113"/>
      <c r="BB220" s="113"/>
      <c r="BC220" s="113"/>
      <c r="BD220" s="113"/>
      <c r="BE220" s="113"/>
      <c r="BF220" s="113"/>
      <c r="BG220" s="113"/>
      <c r="BH220" s="113"/>
      <c r="BI220" s="113"/>
      <c r="BJ220" s="113"/>
      <c r="BK220" s="113"/>
      <c r="BL220" s="113"/>
      <c r="BM220" s="113"/>
      <c r="BN220" s="113"/>
      <c r="BO220" s="113"/>
      <c r="BP220" s="113"/>
      <c r="BQ220" s="113"/>
      <c r="BR220" s="113"/>
      <c r="BS220" s="113"/>
      <c r="BT220" s="113"/>
      <c r="BU220" s="113"/>
      <c r="BV220" s="113"/>
      <c r="BW220" s="113"/>
      <c r="BX220" s="113"/>
      <c r="BY220" s="367"/>
      <c r="BZ220" s="83"/>
      <c r="CA220" s="83"/>
      <c r="CB220" s="83"/>
      <c r="CC220" s="83"/>
      <c r="CD220" s="83"/>
      <c r="CE220" s="83"/>
      <c r="CF220" s="83"/>
      <c r="CG220" s="83"/>
      <c r="CH220" s="83"/>
      <c r="CI220" s="83"/>
      <c r="CJ220" s="83"/>
      <c r="CK220" s="83"/>
      <c r="CL220" s="83"/>
      <c r="CM220" s="83"/>
      <c r="CN220" s="83"/>
      <c r="CO220" s="83"/>
      <c r="CP220" s="83"/>
      <c r="CQ220" s="83"/>
      <c r="CR220" s="83"/>
      <c r="CS220" s="83"/>
      <c r="CT220" s="83"/>
      <c r="CU220" s="83"/>
      <c r="CV220" s="83"/>
      <c r="CW220" s="83"/>
      <c r="CX220" s="83"/>
      <c r="CY220" s="364"/>
      <c r="CZ220" s="83"/>
      <c r="DA220" s="83"/>
      <c r="DB220" s="83"/>
      <c r="DC220" s="83"/>
      <c r="DD220" s="83"/>
      <c r="DE220" s="83"/>
      <c r="DF220" s="83"/>
      <c r="DG220" s="83"/>
      <c r="DH220" s="83"/>
      <c r="DI220" s="83"/>
      <c r="DJ220" s="83"/>
      <c r="DK220" s="83"/>
      <c r="DL220" s="83"/>
      <c r="DM220" s="83"/>
      <c r="DN220" s="83"/>
      <c r="DO220" s="83"/>
      <c r="DP220" s="364"/>
      <c r="DQ220" s="83"/>
      <c r="DR220" s="83"/>
      <c r="DS220" s="83"/>
      <c r="DT220" s="83"/>
      <c r="DU220" s="83"/>
      <c r="DV220" s="83"/>
      <c r="DW220" s="83"/>
      <c r="DX220" s="83"/>
      <c r="DY220" s="83"/>
      <c r="DZ220" s="83"/>
      <c r="EA220" s="83"/>
      <c r="EB220" s="83"/>
      <c r="EC220" s="83"/>
      <c r="ED220" s="83"/>
      <c r="EE220" s="83"/>
      <c r="EF220" s="83"/>
      <c r="EG220" s="83"/>
      <c r="EH220" s="83"/>
      <c r="EI220" s="83"/>
      <c r="EJ220" s="83"/>
      <c r="EK220" s="83"/>
      <c r="EL220" s="83"/>
      <c r="EM220" s="83"/>
      <c r="EN220" s="83"/>
      <c r="EO220" s="364"/>
      <c r="EP220" s="83"/>
      <c r="EQ220" s="83"/>
      <c r="ER220" s="83"/>
      <c r="ES220" s="83"/>
      <c r="ET220" s="83"/>
      <c r="EU220" s="83"/>
      <c r="EV220" s="83"/>
      <c r="EW220" s="34"/>
      <c r="EX220" s="34"/>
      <c r="EY220" s="34"/>
      <c r="EZ220" s="34"/>
      <c r="FA220" s="321"/>
      <c r="FB220" s="109"/>
      <c r="FC220" s="275"/>
      <c r="FD220" s="275"/>
      <c r="FE220" s="110"/>
      <c r="FF220" s="110"/>
      <c r="FG220" s="108"/>
      <c r="FH220" s="276"/>
      <c r="FI220" s="127"/>
      <c r="FJ220" s="127"/>
      <c r="FK220" s="127"/>
      <c r="FL220" s="127"/>
      <c r="FM220" s="127"/>
      <c r="FN220" s="127"/>
      <c r="FO220" s="127"/>
      <c r="FP220" s="127"/>
      <c r="FQ220" s="252"/>
      <c r="FR220" s="252"/>
      <c r="FS220" s="50"/>
      <c r="FT220" s="334"/>
      <c r="FU220" s="9"/>
      <c r="FV220" s="48">
        <f t="shared" si="253"/>
        <v>0</v>
      </c>
      <c r="FW220" s="48">
        <f t="shared" si="253"/>
        <v>0</v>
      </c>
      <c r="FX220" s="48">
        <f t="shared" si="253"/>
        <v>0</v>
      </c>
      <c r="FY220" s="48">
        <f t="shared" si="253"/>
        <v>0</v>
      </c>
      <c r="FZ220" s="48">
        <f t="shared" si="253"/>
        <v>0</v>
      </c>
      <c r="GA220" s="48">
        <f t="shared" si="253"/>
        <v>0</v>
      </c>
      <c r="GB220" s="48">
        <f t="shared" si="253"/>
        <v>0</v>
      </c>
      <c r="GC220" s="48">
        <f t="shared" si="253"/>
        <v>0</v>
      </c>
      <c r="GD220" s="48">
        <f t="shared" si="253"/>
        <v>0</v>
      </c>
      <c r="GE220" s="48">
        <f t="shared" si="253"/>
        <v>0</v>
      </c>
      <c r="GF220" s="48">
        <f t="shared" si="252"/>
        <v>0</v>
      </c>
      <c r="GG220" s="48">
        <f t="shared" si="252"/>
        <v>0</v>
      </c>
      <c r="GH220" s="48">
        <f t="shared" si="252"/>
        <v>0</v>
      </c>
      <c r="GI220" s="48">
        <f t="shared" si="252"/>
        <v>0</v>
      </c>
      <c r="GJ220" s="48">
        <f t="shared" si="252"/>
        <v>0</v>
      </c>
      <c r="GK220" s="48">
        <f t="shared" si="252"/>
        <v>0</v>
      </c>
      <c r="GL220" s="48">
        <f t="shared" si="252"/>
        <v>0</v>
      </c>
      <c r="GM220" s="48">
        <f t="shared" si="252"/>
        <v>0</v>
      </c>
      <c r="GN220" s="48">
        <f t="shared" si="252"/>
        <v>0</v>
      </c>
      <c r="GO220" s="48">
        <f t="shared" si="252"/>
        <v>0</v>
      </c>
      <c r="GP220" s="48">
        <f t="shared" si="259"/>
        <v>0</v>
      </c>
      <c r="GQ220" s="48">
        <f t="shared" si="259"/>
        <v>0</v>
      </c>
      <c r="GR220" s="48">
        <f t="shared" si="259"/>
        <v>0</v>
      </c>
      <c r="GS220" s="48">
        <f t="shared" si="259"/>
        <v>0</v>
      </c>
      <c r="GT220" s="48">
        <f t="shared" si="259"/>
        <v>0</v>
      </c>
      <c r="GU220" s="48">
        <f t="shared" si="259"/>
        <v>0</v>
      </c>
      <c r="GV220" s="48">
        <f t="shared" si="259"/>
        <v>0</v>
      </c>
      <c r="GW220" s="48">
        <f t="shared" si="259"/>
        <v>0</v>
      </c>
      <c r="GX220" s="48">
        <f t="shared" si="259"/>
        <v>0</v>
      </c>
      <c r="GY220" s="48">
        <f t="shared" si="259"/>
        <v>0</v>
      </c>
      <c r="GZ220" s="48">
        <f t="shared" si="255"/>
        <v>0</v>
      </c>
      <c r="HA220" s="48">
        <f t="shared" si="255"/>
        <v>0</v>
      </c>
      <c r="HB220" s="48">
        <f t="shared" si="255"/>
        <v>0</v>
      </c>
      <c r="HC220" s="48">
        <f t="shared" si="255"/>
        <v>0</v>
      </c>
      <c r="HD220" s="48">
        <f t="shared" si="255"/>
        <v>0</v>
      </c>
      <c r="HE220" s="48">
        <f t="shared" si="255"/>
        <v>0</v>
      </c>
      <c r="HF220" s="48">
        <f t="shared" si="255"/>
        <v>0</v>
      </c>
      <c r="HG220" s="48">
        <f t="shared" si="255"/>
        <v>0</v>
      </c>
      <c r="HH220" s="48">
        <f t="shared" si="255"/>
        <v>0</v>
      </c>
      <c r="HI220" s="48">
        <f t="shared" si="255"/>
        <v>0</v>
      </c>
      <c r="HJ220" s="48">
        <f t="shared" si="254"/>
        <v>0</v>
      </c>
      <c r="HK220" s="48">
        <f t="shared" si="254"/>
        <v>0</v>
      </c>
      <c r="HL220" s="48">
        <f t="shared" si="254"/>
        <v>1</v>
      </c>
      <c r="HM220" s="48">
        <f t="shared" si="254"/>
        <v>0</v>
      </c>
      <c r="HN220" s="48">
        <f t="shared" si="254"/>
        <v>0</v>
      </c>
      <c r="HO220" s="48">
        <f t="shared" si="254"/>
        <v>0</v>
      </c>
      <c r="HP220" s="48">
        <f t="shared" si="254"/>
        <v>0</v>
      </c>
      <c r="HQ220" s="48">
        <f t="shared" si="254"/>
        <v>0</v>
      </c>
      <c r="HR220" s="48">
        <f t="shared" si="254"/>
        <v>0</v>
      </c>
      <c r="HS220" s="48">
        <f t="shared" si="254"/>
        <v>0</v>
      </c>
      <c r="HT220" s="48">
        <f t="shared" si="256"/>
        <v>0</v>
      </c>
      <c r="HU220" s="48">
        <f t="shared" si="256"/>
        <v>1</v>
      </c>
      <c r="HV220" s="48">
        <f t="shared" si="256"/>
        <v>0</v>
      </c>
      <c r="HW220" s="48">
        <f t="shared" si="256"/>
        <v>0</v>
      </c>
      <c r="HX220" s="48">
        <f t="shared" si="256"/>
        <v>0</v>
      </c>
      <c r="HY220" s="48">
        <f t="shared" si="256"/>
        <v>0</v>
      </c>
      <c r="HZ220" s="48">
        <f t="shared" si="256"/>
        <v>0</v>
      </c>
      <c r="IA220" s="48">
        <f t="shared" si="256"/>
        <v>0</v>
      </c>
      <c r="IB220" s="48">
        <f t="shared" si="256"/>
        <v>0</v>
      </c>
      <c r="IC220" s="48">
        <f t="shared" si="256"/>
        <v>0</v>
      </c>
      <c r="ID220" s="48">
        <f t="shared" si="257"/>
        <v>0</v>
      </c>
      <c r="IE220" s="48">
        <f t="shared" si="257"/>
        <v>0</v>
      </c>
      <c r="IF220" s="48">
        <f t="shared" si="257"/>
        <v>0</v>
      </c>
      <c r="IG220" s="48">
        <f t="shared" si="257"/>
        <v>0</v>
      </c>
      <c r="IH220" s="48">
        <f t="shared" si="257"/>
        <v>0</v>
      </c>
      <c r="II220" s="48">
        <f t="shared" si="257"/>
        <v>0</v>
      </c>
      <c r="IJ220" s="48">
        <f t="shared" si="257"/>
        <v>0</v>
      </c>
      <c r="IK220" s="48">
        <f t="shared" si="257"/>
        <v>0</v>
      </c>
      <c r="IL220" s="48">
        <f t="shared" si="257"/>
        <v>0</v>
      </c>
      <c r="IM220" s="48">
        <f t="shared" si="257"/>
        <v>0</v>
      </c>
      <c r="IN220" s="48">
        <f t="shared" si="258"/>
        <v>0</v>
      </c>
      <c r="IO220" s="48">
        <f t="shared" si="258"/>
        <v>0</v>
      </c>
      <c r="IP220" s="48">
        <f t="shared" si="258"/>
        <v>0</v>
      </c>
      <c r="IQ220" s="48">
        <f t="shared" si="258"/>
        <v>0</v>
      </c>
      <c r="IR220" s="48">
        <f t="shared" si="258"/>
        <v>0</v>
      </c>
      <c r="IS220" s="48">
        <f t="shared" si="258"/>
        <v>0</v>
      </c>
      <c r="IT220" s="48">
        <f t="shared" si="258"/>
        <v>0</v>
      </c>
      <c r="IU220" s="48">
        <f t="shared" si="258"/>
        <v>0</v>
      </c>
      <c r="IV220" s="48">
        <f t="shared" si="258"/>
        <v>0</v>
      </c>
      <c r="IW220" s="48">
        <f t="shared" si="258"/>
        <v>0</v>
      </c>
      <c r="IX220" s="48">
        <f t="shared" si="258"/>
        <v>0</v>
      </c>
      <c r="IY220" s="48">
        <f t="shared" si="258"/>
        <v>0</v>
      </c>
      <c r="IZ220" s="11"/>
      <c r="JA220" s="11"/>
      <c r="JB220" s="11"/>
      <c r="JC220" s="11"/>
      <c r="JD220" s="11"/>
      <c r="JE220" s="11"/>
      <c r="JF220" s="11"/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11"/>
      <c r="KC220" s="11"/>
      <c r="KD220" s="11"/>
      <c r="KE220" s="11"/>
      <c r="KF220" s="11"/>
      <c r="KG220" s="11"/>
      <c r="KH220" s="11"/>
      <c r="KI220" s="11"/>
      <c r="KJ220" s="11"/>
      <c r="KK220" s="11"/>
      <c r="KL220" s="11"/>
      <c r="KM220" s="11"/>
      <c r="KN220" s="11"/>
      <c r="KO220" s="11"/>
      <c r="KP220" s="11"/>
      <c r="KQ220" s="11"/>
      <c r="KR220" s="11"/>
      <c r="KS220" s="11"/>
      <c r="KT220" s="11"/>
      <c r="KU220" s="11"/>
      <c r="KV220" s="11"/>
      <c r="KW220" s="11"/>
      <c r="KX220" s="11"/>
      <c r="KY220" s="11"/>
      <c r="KZ220" s="11"/>
      <c r="LA220" s="11"/>
      <c r="LB220" s="11"/>
      <c r="LC220" s="11"/>
      <c r="LD220" s="11"/>
      <c r="LE220" s="11"/>
      <c r="LF220" s="11"/>
      <c r="LG220" s="11"/>
      <c r="LH220" s="11"/>
      <c r="LI220" s="11"/>
      <c r="LJ220" s="11"/>
      <c r="LK220" s="11"/>
      <c r="LL220" s="11"/>
      <c r="LM220" s="11"/>
      <c r="LN220" s="11"/>
      <c r="LO220" s="11"/>
      <c r="LP220" s="11"/>
      <c r="LQ220" s="11"/>
      <c r="LR220" s="11"/>
      <c r="LS220" s="11"/>
      <c r="LT220" s="11"/>
      <c r="LU220" s="11"/>
      <c r="LV220" s="11"/>
      <c r="LW220" s="11"/>
      <c r="LX220" s="11"/>
      <c r="LY220" s="11"/>
      <c r="LZ220" s="11"/>
      <c r="MA220" s="11"/>
      <c r="MB220" s="11"/>
      <c r="MC220" s="11"/>
      <c r="MD220" s="11"/>
      <c r="ME220" s="11"/>
      <c r="MF220" s="11"/>
      <c r="MG220" s="11"/>
      <c r="MH220" s="11"/>
      <c r="MI220" s="11"/>
      <c r="MJ220" s="11"/>
      <c r="MK220" s="11"/>
      <c r="ML220" s="11"/>
      <c r="MM220" s="11"/>
      <c r="MN220" s="11"/>
      <c r="MO220" s="11"/>
      <c r="MP220" s="11"/>
      <c r="MQ220" s="11"/>
      <c r="MR220" s="11"/>
      <c r="MS220" s="11"/>
      <c r="MT220" s="11"/>
      <c r="MU220" s="11"/>
      <c r="MV220" s="11"/>
      <c r="MW220" s="11"/>
      <c r="MX220" s="11"/>
      <c r="MY220" s="11"/>
      <c r="MZ220" s="11"/>
      <c r="NA220" s="11"/>
      <c r="NB220" s="11"/>
      <c r="NC220" s="11"/>
      <c r="ND220" s="11"/>
      <c r="NE220" s="11"/>
      <c r="NF220" s="11"/>
      <c r="NG220" s="11"/>
      <c r="NH220" s="11"/>
      <c r="NI220" s="11"/>
      <c r="NJ220" s="11"/>
      <c r="NK220" s="11"/>
      <c r="NL220" s="11"/>
      <c r="NM220" s="11"/>
    </row>
    <row r="221" spans="1:377" s="12" customFormat="1" ht="46.5" customHeight="1" x14ac:dyDescent="0.55000000000000004">
      <c r="A221" s="32"/>
      <c r="B221" s="33"/>
      <c r="C221" s="33" t="s">
        <v>50</v>
      </c>
      <c r="D221" s="317"/>
      <c r="E221" s="545"/>
      <c r="F221" s="545"/>
      <c r="G221" s="526"/>
      <c r="H221" s="526"/>
      <c r="I221" s="526"/>
      <c r="J221" s="526"/>
      <c r="K221" s="526"/>
      <c r="L221" s="526"/>
      <c r="M221" s="526"/>
      <c r="N221" s="526"/>
      <c r="O221" s="526"/>
      <c r="P221" s="526"/>
      <c r="Q221" s="526"/>
      <c r="R221" s="526"/>
      <c r="S221" s="526"/>
      <c r="T221" s="526"/>
      <c r="U221" s="526"/>
      <c r="V221" s="526"/>
      <c r="W221" s="526"/>
      <c r="X221" s="526"/>
      <c r="Y221" s="526"/>
      <c r="Z221" s="526"/>
      <c r="AA221" s="527"/>
      <c r="AB221" s="708"/>
      <c r="AC221" s="559"/>
      <c r="AD221" s="559"/>
      <c r="AE221" s="559"/>
      <c r="AF221" s="559"/>
      <c r="AG221" s="559"/>
      <c r="AH221" s="559"/>
      <c r="AI221" s="560"/>
      <c r="AJ221" s="560"/>
      <c r="AK221" s="560"/>
      <c r="AL221" s="560"/>
      <c r="AM221" s="560"/>
      <c r="AN221" s="560"/>
      <c r="AO221" s="560"/>
      <c r="AP221" s="560"/>
      <c r="AQ221" s="560"/>
      <c r="AR221" s="560"/>
      <c r="AS221" s="560"/>
      <c r="AT221" s="560"/>
      <c r="AU221" s="560"/>
      <c r="AV221" s="560"/>
      <c r="AW221" s="560"/>
      <c r="AX221" s="560"/>
      <c r="AY221" s="560"/>
      <c r="AZ221" s="560"/>
      <c r="BA221" s="560"/>
      <c r="BB221" s="560"/>
      <c r="BC221" s="560"/>
      <c r="BD221" s="560"/>
      <c r="BE221" s="560"/>
      <c r="BF221" s="560"/>
      <c r="BG221" s="560"/>
      <c r="BH221" s="560"/>
      <c r="BI221" s="560"/>
      <c r="BJ221" s="560"/>
      <c r="BK221" s="560"/>
      <c r="BL221" s="560"/>
      <c r="BM221" s="560"/>
      <c r="BN221" s="560"/>
      <c r="BO221" s="560"/>
      <c r="BP221" s="560"/>
      <c r="BQ221" s="560"/>
      <c r="BR221" s="560"/>
      <c r="BS221" s="560"/>
      <c r="BT221" s="560"/>
      <c r="BU221" s="560"/>
      <c r="BV221" s="560"/>
      <c r="BW221" s="560"/>
      <c r="BX221" s="560"/>
      <c r="BY221" s="567"/>
      <c r="BZ221" s="562"/>
      <c r="CA221" s="562"/>
      <c r="CB221" s="562"/>
      <c r="CC221" s="562"/>
      <c r="CD221" s="562"/>
      <c r="CE221" s="562"/>
      <c r="CF221" s="562"/>
      <c r="CG221" s="562"/>
      <c r="CH221" s="562"/>
      <c r="CI221" s="562"/>
      <c r="CJ221" s="562"/>
      <c r="CK221" s="562"/>
      <c r="CL221" s="562"/>
      <c r="CM221" s="562"/>
      <c r="CN221" s="562"/>
      <c r="CO221" s="562"/>
      <c r="CP221" s="562"/>
      <c r="CQ221" s="562"/>
      <c r="CR221" s="562"/>
      <c r="CS221" s="562"/>
      <c r="CT221" s="562"/>
      <c r="CU221" s="562"/>
      <c r="CV221" s="562"/>
      <c r="CW221" s="562"/>
      <c r="CX221" s="562"/>
      <c r="CY221" s="709"/>
      <c r="CZ221" s="562"/>
      <c r="DA221" s="562"/>
      <c r="DB221" s="562"/>
      <c r="DC221" s="562"/>
      <c r="DD221" s="562"/>
      <c r="DE221" s="562"/>
      <c r="DF221" s="562"/>
      <c r="DG221" s="562"/>
      <c r="DH221" s="562"/>
      <c r="DI221" s="562"/>
      <c r="DJ221" s="562"/>
      <c r="DK221" s="562"/>
      <c r="DL221" s="562"/>
      <c r="DM221" s="562"/>
      <c r="DN221" s="562"/>
      <c r="DO221" s="562"/>
      <c r="DP221" s="709"/>
      <c r="DQ221" s="562"/>
      <c r="DR221" s="562"/>
      <c r="DS221" s="562"/>
      <c r="DT221" s="562"/>
      <c r="DU221" s="562"/>
      <c r="DV221" s="562"/>
      <c r="DW221" s="562"/>
      <c r="DX221" s="562"/>
      <c r="DY221" s="562"/>
      <c r="DZ221" s="562"/>
      <c r="EA221" s="562"/>
      <c r="EB221" s="562"/>
      <c r="EC221" s="562"/>
      <c r="ED221" s="562"/>
      <c r="EE221" s="562"/>
      <c r="EF221" s="562"/>
      <c r="EG221" s="562"/>
      <c r="EH221" s="562"/>
      <c r="EI221" s="562"/>
      <c r="EJ221" s="562"/>
      <c r="EK221" s="562"/>
      <c r="EL221" s="562"/>
      <c r="EM221" s="562"/>
      <c r="EN221" s="562"/>
      <c r="EO221" s="709"/>
      <c r="EP221" s="562"/>
      <c r="EQ221" s="562"/>
      <c r="ER221" s="562"/>
      <c r="ES221" s="562"/>
      <c r="ET221" s="562"/>
      <c r="EU221" s="562"/>
      <c r="EV221" s="562"/>
      <c r="EW221" s="568"/>
      <c r="EX221" s="568"/>
      <c r="EY221" s="568"/>
      <c r="EZ221" s="568"/>
      <c r="FA221" s="568"/>
      <c r="FB221" s="539"/>
      <c r="FC221" s="539"/>
      <c r="FD221" s="710"/>
      <c r="FE221" s="569"/>
      <c r="FF221" s="569"/>
      <c r="FG221" s="138"/>
      <c r="FH221" s="127"/>
      <c r="FI221" s="127"/>
      <c r="FJ221" s="127"/>
      <c r="FK221" s="127"/>
      <c r="FL221" s="127"/>
      <c r="FM221" s="127"/>
      <c r="FN221" s="127"/>
      <c r="FO221" s="127"/>
      <c r="FP221" s="127"/>
      <c r="FQ221" s="252"/>
      <c r="FR221" s="252"/>
      <c r="FS221" s="50"/>
      <c r="FT221" s="334"/>
      <c r="FU221" s="9"/>
      <c r="FV221" s="48">
        <f t="shared" si="253"/>
        <v>0</v>
      </c>
      <c r="FW221" s="48">
        <f t="shared" si="253"/>
        <v>0</v>
      </c>
      <c r="FX221" s="48">
        <f t="shared" si="253"/>
        <v>0</v>
      </c>
      <c r="FY221" s="48">
        <f t="shared" si="253"/>
        <v>0</v>
      </c>
      <c r="FZ221" s="48">
        <f t="shared" si="253"/>
        <v>0</v>
      </c>
      <c r="GA221" s="48">
        <f t="shared" si="253"/>
        <v>0</v>
      </c>
      <c r="GB221" s="48">
        <f t="shared" si="253"/>
        <v>0</v>
      </c>
      <c r="GC221" s="48">
        <f t="shared" si="253"/>
        <v>0</v>
      </c>
      <c r="GD221" s="48">
        <f t="shared" si="253"/>
        <v>0</v>
      </c>
      <c r="GE221" s="48">
        <f t="shared" si="253"/>
        <v>0</v>
      </c>
      <c r="GF221" s="48">
        <f t="shared" si="252"/>
        <v>0</v>
      </c>
      <c r="GG221" s="48">
        <f t="shared" si="252"/>
        <v>0</v>
      </c>
      <c r="GH221" s="48">
        <f t="shared" si="252"/>
        <v>0</v>
      </c>
      <c r="GI221" s="48">
        <f t="shared" si="252"/>
        <v>0</v>
      </c>
      <c r="GJ221" s="48">
        <f t="shared" si="252"/>
        <v>0</v>
      </c>
      <c r="GK221" s="48">
        <f t="shared" si="252"/>
        <v>0</v>
      </c>
      <c r="GL221" s="48">
        <f t="shared" si="252"/>
        <v>0</v>
      </c>
      <c r="GM221" s="48">
        <f t="shared" si="252"/>
        <v>0</v>
      </c>
      <c r="GN221" s="48">
        <f t="shared" si="252"/>
        <v>0</v>
      </c>
      <c r="GO221" s="48">
        <f t="shared" si="252"/>
        <v>0</v>
      </c>
      <c r="GP221" s="48">
        <f t="shared" si="259"/>
        <v>0</v>
      </c>
      <c r="GQ221" s="48">
        <f t="shared" si="259"/>
        <v>0</v>
      </c>
      <c r="GR221" s="48">
        <f t="shared" si="259"/>
        <v>0</v>
      </c>
      <c r="GS221" s="48">
        <f t="shared" si="259"/>
        <v>0</v>
      </c>
      <c r="GT221" s="48">
        <f t="shared" si="259"/>
        <v>0</v>
      </c>
      <c r="GU221" s="48">
        <f t="shared" si="259"/>
        <v>0</v>
      </c>
      <c r="GV221" s="48">
        <f t="shared" si="259"/>
        <v>0</v>
      </c>
      <c r="GW221" s="48">
        <f t="shared" si="259"/>
        <v>0</v>
      </c>
      <c r="GX221" s="48">
        <f t="shared" si="259"/>
        <v>0</v>
      </c>
      <c r="GY221" s="48">
        <f t="shared" si="259"/>
        <v>0</v>
      </c>
      <c r="GZ221" s="48">
        <f t="shared" si="255"/>
        <v>0</v>
      </c>
      <c r="HA221" s="48">
        <f t="shared" si="255"/>
        <v>0</v>
      </c>
      <c r="HB221" s="48">
        <f t="shared" si="255"/>
        <v>0</v>
      </c>
      <c r="HC221" s="48">
        <f t="shared" si="255"/>
        <v>0</v>
      </c>
      <c r="HD221" s="48">
        <f t="shared" si="255"/>
        <v>0</v>
      </c>
      <c r="HE221" s="48">
        <f t="shared" si="255"/>
        <v>0</v>
      </c>
      <c r="HF221" s="48">
        <f t="shared" si="255"/>
        <v>0</v>
      </c>
      <c r="HG221" s="48">
        <f t="shared" si="255"/>
        <v>0</v>
      </c>
      <c r="HH221" s="48">
        <f t="shared" si="255"/>
        <v>0</v>
      </c>
      <c r="HI221" s="48">
        <f t="shared" si="255"/>
        <v>0</v>
      </c>
      <c r="HJ221" s="48">
        <f t="shared" si="254"/>
        <v>0</v>
      </c>
      <c r="HK221" s="48">
        <f t="shared" si="254"/>
        <v>0</v>
      </c>
      <c r="HL221" s="48">
        <f t="shared" si="254"/>
        <v>0</v>
      </c>
      <c r="HM221" s="48">
        <f t="shared" si="254"/>
        <v>0</v>
      </c>
      <c r="HN221" s="48">
        <f t="shared" si="254"/>
        <v>0</v>
      </c>
      <c r="HO221" s="48">
        <f t="shared" si="254"/>
        <v>0</v>
      </c>
      <c r="HP221" s="48">
        <f t="shared" si="254"/>
        <v>0</v>
      </c>
      <c r="HQ221" s="48">
        <f t="shared" si="254"/>
        <v>0</v>
      </c>
      <c r="HR221" s="48">
        <f t="shared" si="254"/>
        <v>0</v>
      </c>
      <c r="HS221" s="48">
        <f t="shared" si="254"/>
        <v>0</v>
      </c>
      <c r="HT221" s="48">
        <f t="shared" si="256"/>
        <v>0</v>
      </c>
      <c r="HU221" s="48">
        <f t="shared" si="256"/>
        <v>0</v>
      </c>
      <c r="HV221" s="48">
        <f t="shared" si="256"/>
        <v>0</v>
      </c>
      <c r="HW221" s="48">
        <f t="shared" si="256"/>
        <v>0</v>
      </c>
      <c r="HX221" s="48">
        <f t="shared" si="256"/>
        <v>0</v>
      </c>
      <c r="HY221" s="48">
        <f t="shared" si="256"/>
        <v>0</v>
      </c>
      <c r="HZ221" s="48">
        <f t="shared" si="256"/>
        <v>0</v>
      </c>
      <c r="IA221" s="48">
        <f t="shared" si="256"/>
        <v>0</v>
      </c>
      <c r="IB221" s="48">
        <f t="shared" si="256"/>
        <v>0</v>
      </c>
      <c r="IC221" s="48">
        <f t="shared" si="256"/>
        <v>0</v>
      </c>
      <c r="ID221" s="48">
        <f t="shared" si="257"/>
        <v>0</v>
      </c>
      <c r="IE221" s="48">
        <f t="shared" si="257"/>
        <v>0</v>
      </c>
      <c r="IF221" s="48">
        <f t="shared" si="257"/>
        <v>0</v>
      </c>
      <c r="IG221" s="48">
        <f t="shared" si="257"/>
        <v>0</v>
      </c>
      <c r="IH221" s="48">
        <f t="shared" si="257"/>
        <v>0</v>
      </c>
      <c r="II221" s="48">
        <f t="shared" si="257"/>
        <v>0</v>
      </c>
      <c r="IJ221" s="48">
        <f t="shared" si="257"/>
        <v>0</v>
      </c>
      <c r="IK221" s="48">
        <f t="shared" si="257"/>
        <v>0</v>
      </c>
      <c r="IL221" s="48">
        <f t="shared" si="257"/>
        <v>0</v>
      </c>
      <c r="IM221" s="48">
        <f t="shared" si="257"/>
        <v>0</v>
      </c>
      <c r="IN221" s="48">
        <f t="shared" si="258"/>
        <v>0</v>
      </c>
      <c r="IO221" s="48">
        <f t="shared" si="258"/>
        <v>0</v>
      </c>
      <c r="IP221" s="48">
        <f t="shared" si="258"/>
        <v>0</v>
      </c>
      <c r="IQ221" s="48">
        <f t="shared" si="258"/>
        <v>0</v>
      </c>
      <c r="IR221" s="48">
        <f t="shared" si="258"/>
        <v>0</v>
      </c>
      <c r="IS221" s="48">
        <f t="shared" si="258"/>
        <v>0</v>
      </c>
      <c r="IT221" s="48">
        <f t="shared" si="258"/>
        <v>0</v>
      </c>
      <c r="IU221" s="48">
        <f t="shared" si="258"/>
        <v>0</v>
      </c>
      <c r="IV221" s="48">
        <f t="shared" si="258"/>
        <v>0</v>
      </c>
      <c r="IW221" s="48">
        <f t="shared" si="258"/>
        <v>0</v>
      </c>
      <c r="IX221" s="48">
        <f t="shared" si="258"/>
        <v>0</v>
      </c>
      <c r="IY221" s="48">
        <f t="shared" si="258"/>
        <v>0</v>
      </c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/>
      <c r="KB221" s="11"/>
      <c r="KC221" s="11"/>
      <c r="KD221" s="11"/>
      <c r="KE221" s="11"/>
      <c r="KF221" s="11"/>
      <c r="KG221" s="11"/>
      <c r="KH221" s="11"/>
      <c r="KI221" s="11"/>
      <c r="KJ221" s="11"/>
      <c r="KK221" s="11"/>
      <c r="KL221" s="11"/>
      <c r="KM221" s="11"/>
      <c r="KN221" s="11"/>
      <c r="KO221" s="11"/>
      <c r="KP221" s="11"/>
      <c r="KQ221" s="11"/>
      <c r="KR221" s="11"/>
      <c r="KS221" s="11"/>
      <c r="KT221" s="11"/>
      <c r="KU221" s="11"/>
      <c r="KV221" s="11"/>
      <c r="KW221" s="11"/>
      <c r="KX221" s="11"/>
      <c r="KY221" s="11"/>
      <c r="KZ221" s="11"/>
      <c r="LA221" s="11"/>
      <c r="LB221" s="11"/>
      <c r="LC221" s="11"/>
      <c r="LD221" s="11"/>
      <c r="LE221" s="11"/>
      <c r="LF221" s="11"/>
      <c r="LG221" s="11"/>
      <c r="LH221" s="11"/>
      <c r="LI221" s="11"/>
      <c r="LJ221" s="11"/>
      <c r="LK221" s="11"/>
      <c r="LL221" s="11"/>
      <c r="LM221" s="11"/>
      <c r="LN221" s="11"/>
      <c r="LO221" s="11"/>
      <c r="LP221" s="11"/>
      <c r="LQ221" s="11"/>
      <c r="LR221" s="11"/>
      <c r="LS221" s="11"/>
      <c r="LT221" s="11"/>
      <c r="LU221" s="11"/>
      <c r="LV221" s="11"/>
      <c r="LW221" s="11"/>
      <c r="LX221" s="11"/>
      <c r="LY221" s="11"/>
      <c r="LZ221" s="11"/>
      <c r="MA221" s="11"/>
      <c r="MB221" s="11"/>
      <c r="MC221" s="11"/>
      <c r="MD221" s="11"/>
      <c r="ME221" s="11"/>
      <c r="MF221" s="11"/>
      <c r="MG221" s="11"/>
      <c r="MH221" s="11"/>
      <c r="MI221" s="11"/>
      <c r="MJ221" s="11"/>
      <c r="MK221" s="11"/>
      <c r="ML221" s="11"/>
      <c r="MM221" s="11"/>
      <c r="MN221" s="11"/>
      <c r="MO221" s="11"/>
      <c r="MP221" s="11"/>
      <c r="MQ221" s="11"/>
      <c r="MR221" s="11"/>
      <c r="MS221" s="11"/>
      <c r="MT221" s="11"/>
      <c r="MU221" s="11"/>
      <c r="MV221" s="11"/>
      <c r="MW221" s="11"/>
      <c r="MX221" s="11"/>
      <c r="MY221" s="11"/>
      <c r="MZ221" s="11"/>
      <c r="NA221" s="11"/>
      <c r="NB221" s="11"/>
      <c r="NC221" s="11"/>
      <c r="ND221" s="11"/>
      <c r="NE221" s="11"/>
      <c r="NF221" s="11"/>
      <c r="NG221" s="11"/>
      <c r="NH221" s="11"/>
      <c r="NI221" s="11"/>
      <c r="NJ221" s="11"/>
      <c r="NK221" s="11"/>
      <c r="NL221" s="11"/>
      <c r="NM221" s="11"/>
    </row>
    <row r="222" spans="1:377" s="12" customFormat="1" ht="56.25" customHeight="1" x14ac:dyDescent="0.55000000000000004">
      <c r="A222" s="32" t="s">
        <v>53</v>
      </c>
      <c r="B222" s="33">
        <v>46240</v>
      </c>
      <c r="C222" s="33" t="s">
        <v>49</v>
      </c>
      <c r="D222" s="317"/>
      <c r="E222" s="119"/>
      <c r="F222" s="119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329"/>
      <c r="AA222" s="115">
        <v>43</v>
      </c>
      <c r="AB222" s="611">
        <v>52</v>
      </c>
      <c r="AC222" s="113"/>
      <c r="AD222" s="113"/>
      <c r="AE222" s="113"/>
      <c r="AF222" s="113"/>
      <c r="AG222" s="113"/>
      <c r="AH222" s="113"/>
      <c r="AI222" s="349"/>
      <c r="AJ222" s="113"/>
      <c r="AK222" s="113"/>
      <c r="AL222" s="113"/>
      <c r="AM222" s="113"/>
      <c r="AN222" s="113"/>
      <c r="AO222" s="113"/>
      <c r="AP222" s="113"/>
      <c r="AQ222" s="113"/>
      <c r="AR222" s="113"/>
      <c r="AS222" s="113"/>
      <c r="AT222" s="113"/>
      <c r="AU222" s="113"/>
      <c r="AV222" s="113"/>
      <c r="AW222" s="113"/>
      <c r="AX222" s="113"/>
      <c r="AY222" s="113"/>
      <c r="AZ222" s="113"/>
      <c r="BA222" s="113"/>
      <c r="BB222" s="113"/>
      <c r="BC222" s="113"/>
      <c r="BD222" s="113"/>
      <c r="BE222" s="113"/>
      <c r="BF222" s="113"/>
      <c r="BG222" s="113"/>
      <c r="BH222" s="113"/>
      <c r="BI222" s="113"/>
      <c r="BJ222" s="113"/>
      <c r="BK222" s="113"/>
      <c r="BL222" s="113"/>
      <c r="BM222" s="113"/>
      <c r="BN222" s="113"/>
      <c r="BO222" s="113"/>
      <c r="BP222" s="113"/>
      <c r="BQ222" s="113"/>
      <c r="BR222" s="113"/>
      <c r="BS222" s="113"/>
      <c r="BT222" s="113"/>
      <c r="BU222" s="113"/>
      <c r="BV222" s="113"/>
      <c r="BW222" s="113"/>
      <c r="BX222" s="113"/>
      <c r="BY222" s="367"/>
      <c r="BZ222" s="274"/>
      <c r="CA222" s="274"/>
      <c r="CB222" s="274"/>
      <c r="CC222" s="274"/>
      <c r="CD222" s="274"/>
      <c r="CE222" s="274"/>
      <c r="CF222" s="274"/>
      <c r="CG222" s="274"/>
      <c r="CH222" s="274"/>
      <c r="CI222" s="274"/>
      <c r="CJ222" s="274"/>
      <c r="CK222" s="274"/>
      <c r="CL222" s="274"/>
      <c r="CM222" s="274"/>
      <c r="CN222" s="274"/>
      <c r="CO222" s="274"/>
      <c r="CP222" s="274"/>
      <c r="CQ222" s="274"/>
      <c r="CR222" s="274"/>
      <c r="CS222" s="274"/>
      <c r="CT222" s="274"/>
      <c r="CU222" s="274"/>
      <c r="CV222" s="274"/>
      <c r="CW222" s="274"/>
      <c r="CX222" s="274"/>
      <c r="CY222" s="403"/>
      <c r="CZ222" s="274"/>
      <c r="DA222" s="274"/>
      <c r="DB222" s="274"/>
      <c r="DC222" s="274"/>
      <c r="DD222" s="274"/>
      <c r="DE222" s="274"/>
      <c r="DF222" s="274"/>
      <c r="DG222" s="274"/>
      <c r="DH222" s="274"/>
      <c r="DI222" s="274"/>
      <c r="DJ222" s="274"/>
      <c r="DK222" s="274"/>
      <c r="DL222" s="274"/>
      <c r="DM222" s="274"/>
      <c r="DN222" s="274"/>
      <c r="DO222" s="274"/>
      <c r="DP222" s="403"/>
      <c r="DQ222" s="277"/>
      <c r="DR222" s="277"/>
      <c r="DS222" s="277"/>
      <c r="DT222" s="277"/>
      <c r="DU222" s="277"/>
      <c r="DV222" s="277"/>
      <c r="DW222" s="277"/>
      <c r="DX222" s="277"/>
      <c r="DY222" s="277"/>
      <c r="DZ222" s="277"/>
      <c r="EA222" s="277"/>
      <c r="EB222" s="277"/>
      <c r="EC222" s="277"/>
      <c r="ED222" s="277"/>
      <c r="EE222" s="277"/>
      <c r="EF222" s="277"/>
      <c r="EG222" s="277"/>
      <c r="EH222" s="277"/>
      <c r="EI222" s="277"/>
      <c r="EJ222" s="277"/>
      <c r="EK222" s="277"/>
      <c r="EL222" s="277"/>
      <c r="EM222" s="277"/>
      <c r="EN222" s="277"/>
      <c r="EO222" s="403"/>
      <c r="EP222" s="274"/>
      <c r="EQ222" s="274"/>
      <c r="ER222" s="274"/>
      <c r="ES222" s="274"/>
      <c r="ET222" s="274"/>
      <c r="EU222" s="274"/>
      <c r="EV222" s="274"/>
      <c r="EW222" s="274"/>
      <c r="EX222" s="274"/>
      <c r="EY222" s="274"/>
      <c r="EZ222" s="274"/>
      <c r="FA222" s="409"/>
      <c r="FB222" s="129"/>
      <c r="FC222" s="129"/>
      <c r="FD222" s="129"/>
      <c r="FE222" s="108"/>
      <c r="FF222" s="108"/>
      <c r="FG222" s="138"/>
      <c r="FH222" s="127"/>
      <c r="FI222" s="127"/>
      <c r="FJ222" s="127"/>
      <c r="FK222" s="127"/>
      <c r="FL222" s="127"/>
      <c r="FM222" s="127"/>
      <c r="FN222" s="127"/>
      <c r="FO222" s="127"/>
      <c r="FP222" s="127"/>
      <c r="FQ222" s="252"/>
      <c r="FR222" s="110"/>
      <c r="FS222" s="78"/>
      <c r="FT222" s="334"/>
      <c r="FU222" s="9"/>
      <c r="FV222" s="48">
        <f t="shared" si="253"/>
        <v>0</v>
      </c>
      <c r="FW222" s="48">
        <f t="shared" si="253"/>
        <v>0</v>
      </c>
      <c r="FX222" s="48">
        <f t="shared" si="253"/>
        <v>0</v>
      </c>
      <c r="FY222" s="48">
        <f t="shared" si="253"/>
        <v>0</v>
      </c>
      <c r="FZ222" s="48">
        <f t="shared" si="253"/>
        <v>0</v>
      </c>
      <c r="GA222" s="48">
        <f t="shared" si="253"/>
        <v>0</v>
      </c>
      <c r="GB222" s="48">
        <f t="shared" si="253"/>
        <v>0</v>
      </c>
      <c r="GC222" s="48">
        <f t="shared" si="253"/>
        <v>0</v>
      </c>
      <c r="GD222" s="48">
        <f t="shared" si="253"/>
        <v>0</v>
      </c>
      <c r="GE222" s="48">
        <f t="shared" si="253"/>
        <v>0</v>
      </c>
      <c r="GF222" s="48">
        <f t="shared" si="252"/>
        <v>0</v>
      </c>
      <c r="GG222" s="48">
        <f t="shared" si="252"/>
        <v>0</v>
      </c>
      <c r="GH222" s="48">
        <f t="shared" si="252"/>
        <v>0</v>
      </c>
      <c r="GI222" s="48">
        <f t="shared" si="252"/>
        <v>0</v>
      </c>
      <c r="GJ222" s="48">
        <f t="shared" si="252"/>
        <v>0</v>
      </c>
      <c r="GK222" s="48">
        <f t="shared" si="252"/>
        <v>0</v>
      </c>
      <c r="GL222" s="48">
        <f t="shared" si="252"/>
        <v>0</v>
      </c>
      <c r="GM222" s="48">
        <f t="shared" si="252"/>
        <v>0</v>
      </c>
      <c r="GN222" s="48">
        <f t="shared" si="252"/>
        <v>0</v>
      </c>
      <c r="GO222" s="48">
        <f t="shared" si="252"/>
        <v>0</v>
      </c>
      <c r="GP222" s="48">
        <f t="shared" si="259"/>
        <v>0</v>
      </c>
      <c r="GQ222" s="48">
        <f t="shared" si="259"/>
        <v>0</v>
      </c>
      <c r="GR222" s="48">
        <f t="shared" si="259"/>
        <v>0</v>
      </c>
      <c r="GS222" s="48">
        <f t="shared" si="259"/>
        <v>0</v>
      </c>
      <c r="GT222" s="48">
        <f t="shared" si="259"/>
        <v>0</v>
      </c>
      <c r="GU222" s="48">
        <f t="shared" si="259"/>
        <v>0</v>
      </c>
      <c r="GV222" s="48">
        <f t="shared" si="259"/>
        <v>0</v>
      </c>
      <c r="GW222" s="48">
        <f t="shared" si="259"/>
        <v>0</v>
      </c>
      <c r="GX222" s="48">
        <f t="shared" si="259"/>
        <v>0</v>
      </c>
      <c r="GY222" s="48">
        <f t="shared" si="259"/>
        <v>0</v>
      </c>
      <c r="GZ222" s="48">
        <f t="shared" si="255"/>
        <v>0</v>
      </c>
      <c r="HA222" s="48">
        <f t="shared" si="255"/>
        <v>0</v>
      </c>
      <c r="HB222" s="48">
        <f t="shared" si="255"/>
        <v>0</v>
      </c>
      <c r="HC222" s="48">
        <f t="shared" si="255"/>
        <v>0</v>
      </c>
      <c r="HD222" s="48">
        <f t="shared" si="255"/>
        <v>0</v>
      </c>
      <c r="HE222" s="48">
        <f t="shared" si="255"/>
        <v>0</v>
      </c>
      <c r="HF222" s="48">
        <f t="shared" si="255"/>
        <v>0</v>
      </c>
      <c r="HG222" s="48">
        <f t="shared" si="255"/>
        <v>0</v>
      </c>
      <c r="HH222" s="48">
        <f t="shared" si="255"/>
        <v>0</v>
      </c>
      <c r="HI222" s="48">
        <f t="shared" si="255"/>
        <v>0</v>
      </c>
      <c r="HJ222" s="48">
        <f t="shared" si="254"/>
        <v>0</v>
      </c>
      <c r="HK222" s="48">
        <f t="shared" si="254"/>
        <v>0</v>
      </c>
      <c r="HL222" s="48">
        <f t="shared" si="254"/>
        <v>1</v>
      </c>
      <c r="HM222" s="48">
        <f t="shared" si="254"/>
        <v>0</v>
      </c>
      <c r="HN222" s="48">
        <f t="shared" si="254"/>
        <v>0</v>
      </c>
      <c r="HO222" s="48">
        <f t="shared" si="254"/>
        <v>0</v>
      </c>
      <c r="HP222" s="48">
        <f t="shared" si="254"/>
        <v>0</v>
      </c>
      <c r="HQ222" s="48">
        <f t="shared" si="254"/>
        <v>0</v>
      </c>
      <c r="HR222" s="48">
        <f t="shared" si="254"/>
        <v>0</v>
      </c>
      <c r="HS222" s="48">
        <f t="shared" si="254"/>
        <v>0</v>
      </c>
      <c r="HT222" s="48">
        <f t="shared" si="256"/>
        <v>0</v>
      </c>
      <c r="HU222" s="48">
        <f t="shared" si="256"/>
        <v>1</v>
      </c>
      <c r="HV222" s="48">
        <f t="shared" si="256"/>
        <v>0</v>
      </c>
      <c r="HW222" s="48">
        <f t="shared" si="256"/>
        <v>0</v>
      </c>
      <c r="HX222" s="48">
        <f t="shared" si="256"/>
        <v>0</v>
      </c>
      <c r="HY222" s="48">
        <f t="shared" si="256"/>
        <v>0</v>
      </c>
      <c r="HZ222" s="48">
        <f t="shared" si="256"/>
        <v>0</v>
      </c>
      <c r="IA222" s="48">
        <f t="shared" si="256"/>
        <v>0</v>
      </c>
      <c r="IB222" s="48">
        <f t="shared" si="256"/>
        <v>0</v>
      </c>
      <c r="IC222" s="48">
        <f t="shared" si="256"/>
        <v>0</v>
      </c>
      <c r="ID222" s="48">
        <f t="shared" si="257"/>
        <v>0</v>
      </c>
      <c r="IE222" s="48">
        <f t="shared" si="257"/>
        <v>0</v>
      </c>
      <c r="IF222" s="48">
        <f t="shared" si="257"/>
        <v>0</v>
      </c>
      <c r="IG222" s="48">
        <f t="shared" si="257"/>
        <v>0</v>
      </c>
      <c r="IH222" s="48">
        <f t="shared" si="257"/>
        <v>0</v>
      </c>
      <c r="II222" s="48">
        <f t="shared" si="257"/>
        <v>0</v>
      </c>
      <c r="IJ222" s="48">
        <f t="shared" si="257"/>
        <v>0</v>
      </c>
      <c r="IK222" s="48">
        <f t="shared" si="257"/>
        <v>0</v>
      </c>
      <c r="IL222" s="48">
        <f t="shared" si="257"/>
        <v>0</v>
      </c>
      <c r="IM222" s="48">
        <f t="shared" si="257"/>
        <v>0</v>
      </c>
      <c r="IN222" s="48">
        <f t="shared" si="258"/>
        <v>0</v>
      </c>
      <c r="IO222" s="48">
        <f t="shared" si="258"/>
        <v>0</v>
      </c>
      <c r="IP222" s="48">
        <f t="shared" si="258"/>
        <v>0</v>
      </c>
      <c r="IQ222" s="48">
        <f t="shared" si="258"/>
        <v>0</v>
      </c>
      <c r="IR222" s="48">
        <f t="shared" si="258"/>
        <v>0</v>
      </c>
      <c r="IS222" s="48">
        <f t="shared" si="258"/>
        <v>0</v>
      </c>
      <c r="IT222" s="48">
        <f t="shared" si="258"/>
        <v>0</v>
      </c>
      <c r="IU222" s="48">
        <f t="shared" si="258"/>
        <v>0</v>
      </c>
      <c r="IV222" s="48">
        <f t="shared" si="258"/>
        <v>0</v>
      </c>
      <c r="IW222" s="48">
        <f t="shared" si="258"/>
        <v>0</v>
      </c>
      <c r="IX222" s="48">
        <f t="shared" si="258"/>
        <v>0</v>
      </c>
      <c r="IY222" s="48">
        <f t="shared" si="258"/>
        <v>0</v>
      </c>
      <c r="IZ222" s="11"/>
      <c r="JA222" s="11"/>
      <c r="JB222" s="11"/>
      <c r="JC222" s="11"/>
      <c r="JD222" s="11"/>
      <c r="JE222" s="11"/>
      <c r="JF222" s="11"/>
      <c r="JG222" s="11"/>
      <c r="JH222" s="11"/>
      <c r="JI222" s="11"/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/>
      <c r="JZ222" s="11"/>
      <c r="KA222" s="11"/>
      <c r="KB222" s="11"/>
      <c r="KC222" s="11"/>
      <c r="KD222" s="11"/>
      <c r="KE222" s="11"/>
      <c r="KF222" s="11"/>
      <c r="KG222" s="11"/>
      <c r="KH222" s="11"/>
      <c r="KI222" s="11"/>
      <c r="KJ222" s="11"/>
      <c r="KK222" s="11"/>
      <c r="KL222" s="11"/>
      <c r="KM222" s="11"/>
      <c r="KN222" s="11"/>
      <c r="KO222" s="11"/>
      <c r="KP222" s="11"/>
      <c r="KQ222" s="11"/>
      <c r="KR222" s="11"/>
      <c r="KS222" s="11"/>
      <c r="KT222" s="11"/>
      <c r="KU222" s="11"/>
      <c r="KV222" s="11"/>
      <c r="KW222" s="11"/>
      <c r="KX222" s="11"/>
      <c r="KY222" s="11"/>
      <c r="KZ222" s="11"/>
      <c r="LA222" s="11"/>
      <c r="LB222" s="11"/>
      <c r="LC222" s="11"/>
      <c r="LD222" s="11"/>
      <c r="LE222" s="11"/>
      <c r="LF222" s="11"/>
      <c r="LG222" s="11"/>
      <c r="LH222" s="11"/>
      <c r="LI222" s="11"/>
      <c r="LJ222" s="11"/>
      <c r="LK222" s="11"/>
      <c r="LL222" s="11"/>
      <c r="LM222" s="11"/>
      <c r="LN222" s="11"/>
      <c r="LO222" s="11"/>
      <c r="LP222" s="11"/>
      <c r="LQ222" s="11"/>
      <c r="LR222" s="11"/>
      <c r="LS222" s="11"/>
      <c r="LT222" s="11"/>
      <c r="LU222" s="11"/>
      <c r="LV222" s="11"/>
      <c r="LW222" s="11"/>
      <c r="LX222" s="11"/>
      <c r="LY222" s="11"/>
      <c r="LZ222" s="11"/>
      <c r="MA222" s="11"/>
      <c r="MB222" s="11"/>
      <c r="MC222" s="11"/>
      <c r="MD222" s="11"/>
      <c r="ME222" s="11"/>
      <c r="MF222" s="11"/>
      <c r="MG222" s="11"/>
      <c r="MH222" s="11"/>
      <c r="MI222" s="11"/>
      <c r="MJ222" s="11"/>
      <c r="MK222" s="11"/>
      <c r="ML222" s="11"/>
      <c r="MM222" s="11"/>
      <c r="MN222" s="11"/>
      <c r="MO222" s="11"/>
      <c r="MP222" s="11"/>
      <c r="MQ222" s="11"/>
      <c r="MR222" s="11"/>
      <c r="MS222" s="11"/>
      <c r="MT222" s="11"/>
      <c r="MU222" s="11"/>
      <c r="MV222" s="11"/>
      <c r="MW222" s="11"/>
      <c r="MX222" s="11"/>
      <c r="MY222" s="11"/>
      <c r="MZ222" s="11"/>
      <c r="NA222" s="11"/>
      <c r="NB222" s="11"/>
      <c r="NC222" s="11"/>
      <c r="ND222" s="11"/>
      <c r="NE222" s="11"/>
      <c r="NF222" s="11"/>
      <c r="NG222" s="11"/>
      <c r="NH222" s="11"/>
      <c r="NI222" s="11"/>
      <c r="NJ222" s="11"/>
      <c r="NK222" s="11"/>
      <c r="NL222" s="11"/>
      <c r="NM222" s="11"/>
    </row>
    <row r="223" spans="1:377" s="12" customFormat="1" ht="48.75" customHeight="1" x14ac:dyDescent="0.55000000000000004">
      <c r="A223" s="32"/>
      <c r="B223" s="33"/>
      <c r="C223" s="33" t="s">
        <v>50</v>
      </c>
      <c r="D223" s="317"/>
      <c r="E223" s="711"/>
      <c r="F223" s="711"/>
      <c r="G223" s="712"/>
      <c r="H223" s="712"/>
      <c r="I223" s="712"/>
      <c r="J223" s="712"/>
      <c r="K223" s="712"/>
      <c r="L223" s="712"/>
      <c r="M223" s="712"/>
      <c r="N223" s="712"/>
      <c r="O223" s="712"/>
      <c r="P223" s="712"/>
      <c r="Q223" s="712"/>
      <c r="R223" s="712"/>
      <c r="S223" s="712"/>
      <c r="T223" s="712"/>
      <c r="U223" s="712"/>
      <c r="V223" s="712"/>
      <c r="W223" s="712"/>
      <c r="X223" s="712"/>
      <c r="Y223" s="712"/>
      <c r="Z223" s="558"/>
      <c r="AA223" s="527"/>
      <c r="AB223" s="708"/>
      <c r="AC223" s="713"/>
      <c r="AD223" s="713"/>
      <c r="AE223" s="713"/>
      <c r="AF223" s="713"/>
      <c r="AG223" s="713"/>
      <c r="AH223" s="713"/>
      <c r="AI223" s="560"/>
      <c r="AJ223" s="559"/>
      <c r="AK223" s="559"/>
      <c r="AL223" s="559"/>
      <c r="AM223" s="559"/>
      <c r="AN223" s="559"/>
      <c r="AO223" s="559"/>
      <c r="AP223" s="559"/>
      <c r="AQ223" s="559"/>
      <c r="AR223" s="559"/>
      <c r="AS223" s="559"/>
      <c r="AT223" s="559"/>
      <c r="AU223" s="559"/>
      <c r="AV223" s="559"/>
      <c r="AW223" s="559"/>
      <c r="AX223" s="559"/>
      <c r="AY223" s="559"/>
      <c r="AZ223" s="559"/>
      <c r="BA223" s="559"/>
      <c r="BB223" s="559"/>
      <c r="BC223" s="559"/>
      <c r="BD223" s="559"/>
      <c r="BE223" s="559"/>
      <c r="BF223" s="559"/>
      <c r="BG223" s="559"/>
      <c r="BH223" s="559"/>
      <c r="BI223" s="559"/>
      <c r="BJ223" s="559"/>
      <c r="BK223" s="559"/>
      <c r="BL223" s="559"/>
      <c r="BM223" s="559"/>
      <c r="BN223" s="559"/>
      <c r="BO223" s="559"/>
      <c r="BP223" s="559"/>
      <c r="BQ223" s="559"/>
      <c r="BR223" s="559"/>
      <c r="BS223" s="559"/>
      <c r="BT223" s="559"/>
      <c r="BU223" s="559"/>
      <c r="BV223" s="559"/>
      <c r="BW223" s="559"/>
      <c r="BX223" s="559"/>
      <c r="BY223" s="714"/>
      <c r="BZ223" s="562"/>
      <c r="CA223" s="562"/>
      <c r="CB223" s="562"/>
      <c r="CC223" s="562"/>
      <c r="CD223" s="562"/>
      <c r="CE223" s="562"/>
      <c r="CF223" s="562"/>
      <c r="CG223" s="562"/>
      <c r="CH223" s="562"/>
      <c r="CI223" s="562"/>
      <c r="CJ223" s="562"/>
      <c r="CK223" s="562"/>
      <c r="CL223" s="562"/>
      <c r="CM223" s="562"/>
      <c r="CN223" s="562"/>
      <c r="CO223" s="562"/>
      <c r="CP223" s="562"/>
      <c r="CQ223" s="562"/>
      <c r="CR223" s="562"/>
      <c r="CS223" s="562"/>
      <c r="CT223" s="562"/>
      <c r="CU223" s="562"/>
      <c r="CV223" s="562"/>
      <c r="CW223" s="562"/>
      <c r="CX223" s="562"/>
      <c r="CY223" s="561"/>
      <c r="CZ223" s="562"/>
      <c r="DA223" s="562"/>
      <c r="DB223" s="562"/>
      <c r="DC223" s="562"/>
      <c r="DD223" s="562"/>
      <c r="DE223" s="562"/>
      <c r="DF223" s="562"/>
      <c r="DG223" s="562"/>
      <c r="DH223" s="562"/>
      <c r="DI223" s="562"/>
      <c r="DJ223" s="562"/>
      <c r="DK223" s="562"/>
      <c r="DL223" s="562"/>
      <c r="DM223" s="562"/>
      <c r="DN223" s="562"/>
      <c r="DO223" s="562"/>
      <c r="DP223" s="561"/>
      <c r="DQ223" s="561"/>
      <c r="DR223" s="561"/>
      <c r="DS223" s="561"/>
      <c r="DT223" s="561"/>
      <c r="DU223" s="561"/>
      <c r="DV223" s="561"/>
      <c r="DW223" s="561"/>
      <c r="DX223" s="561"/>
      <c r="DY223" s="561"/>
      <c r="DZ223" s="561"/>
      <c r="EA223" s="561"/>
      <c r="EB223" s="561"/>
      <c r="EC223" s="561"/>
      <c r="ED223" s="561"/>
      <c r="EE223" s="561"/>
      <c r="EF223" s="561"/>
      <c r="EG223" s="561"/>
      <c r="EH223" s="561"/>
      <c r="EI223" s="561"/>
      <c r="EJ223" s="561"/>
      <c r="EK223" s="561"/>
      <c r="EL223" s="561"/>
      <c r="EM223" s="561"/>
      <c r="EN223" s="561"/>
      <c r="EO223" s="561"/>
      <c r="EP223" s="562"/>
      <c r="EQ223" s="562"/>
      <c r="ER223" s="562"/>
      <c r="ES223" s="562"/>
      <c r="ET223" s="562"/>
      <c r="EU223" s="562"/>
      <c r="EV223" s="568"/>
      <c r="EW223" s="568"/>
      <c r="EX223" s="568"/>
      <c r="EY223" s="568"/>
      <c r="EZ223" s="568"/>
      <c r="FA223" s="568"/>
      <c r="FB223" s="539"/>
      <c r="FC223" s="539"/>
      <c r="FD223" s="539"/>
      <c r="FE223" s="548"/>
      <c r="FF223" s="548"/>
      <c r="FG223" s="138"/>
      <c r="FH223" s="127"/>
      <c r="FI223" s="127"/>
      <c r="FJ223" s="127"/>
      <c r="FK223" s="127"/>
      <c r="FL223" s="127"/>
      <c r="FM223" s="127"/>
      <c r="FN223" s="127"/>
      <c r="FO223" s="127"/>
      <c r="FP223" s="127"/>
      <c r="FQ223" s="252"/>
      <c r="FR223" s="110"/>
      <c r="FS223" s="78"/>
      <c r="FT223" s="334"/>
      <c r="FU223" s="9"/>
      <c r="FV223" s="48">
        <f t="shared" si="253"/>
        <v>0</v>
      </c>
      <c r="FW223" s="48">
        <f t="shared" si="253"/>
        <v>0</v>
      </c>
      <c r="FX223" s="48">
        <f t="shared" si="253"/>
        <v>0</v>
      </c>
      <c r="FY223" s="48">
        <f t="shared" si="253"/>
        <v>0</v>
      </c>
      <c r="FZ223" s="48">
        <f t="shared" si="253"/>
        <v>0</v>
      </c>
      <c r="GA223" s="48">
        <f t="shared" si="253"/>
        <v>0</v>
      </c>
      <c r="GB223" s="48">
        <f t="shared" si="253"/>
        <v>0</v>
      </c>
      <c r="GC223" s="48">
        <f t="shared" si="253"/>
        <v>0</v>
      </c>
      <c r="GD223" s="48">
        <f t="shared" si="253"/>
        <v>0</v>
      </c>
      <c r="GE223" s="48">
        <f t="shared" si="253"/>
        <v>0</v>
      </c>
      <c r="GF223" s="48">
        <f t="shared" si="252"/>
        <v>0</v>
      </c>
      <c r="GG223" s="48">
        <f t="shared" si="252"/>
        <v>0</v>
      </c>
      <c r="GH223" s="48">
        <f t="shared" si="252"/>
        <v>0</v>
      </c>
      <c r="GI223" s="48">
        <f t="shared" si="252"/>
        <v>0</v>
      </c>
      <c r="GJ223" s="48">
        <f t="shared" si="252"/>
        <v>0</v>
      </c>
      <c r="GK223" s="48">
        <f t="shared" si="252"/>
        <v>0</v>
      </c>
      <c r="GL223" s="48">
        <f t="shared" si="252"/>
        <v>0</v>
      </c>
      <c r="GM223" s="48">
        <f t="shared" si="252"/>
        <v>0</v>
      </c>
      <c r="GN223" s="48">
        <f t="shared" si="252"/>
        <v>0</v>
      </c>
      <c r="GO223" s="48">
        <f t="shared" si="252"/>
        <v>0</v>
      </c>
      <c r="GP223" s="48">
        <f t="shared" si="259"/>
        <v>0</v>
      </c>
      <c r="GQ223" s="48">
        <f t="shared" si="259"/>
        <v>0</v>
      </c>
      <c r="GR223" s="48">
        <f t="shared" si="259"/>
        <v>0</v>
      </c>
      <c r="GS223" s="48">
        <f t="shared" si="259"/>
        <v>0</v>
      </c>
      <c r="GT223" s="48">
        <f t="shared" si="259"/>
        <v>0</v>
      </c>
      <c r="GU223" s="48">
        <f t="shared" si="259"/>
        <v>0</v>
      </c>
      <c r="GV223" s="48">
        <f t="shared" si="259"/>
        <v>0</v>
      </c>
      <c r="GW223" s="48">
        <f t="shared" si="259"/>
        <v>0</v>
      </c>
      <c r="GX223" s="48">
        <f t="shared" si="259"/>
        <v>0</v>
      </c>
      <c r="GY223" s="48">
        <f t="shared" si="259"/>
        <v>0</v>
      </c>
      <c r="GZ223" s="48">
        <f t="shared" si="255"/>
        <v>0</v>
      </c>
      <c r="HA223" s="48">
        <f t="shared" si="255"/>
        <v>0</v>
      </c>
      <c r="HB223" s="48">
        <f t="shared" si="255"/>
        <v>0</v>
      </c>
      <c r="HC223" s="48">
        <f t="shared" si="255"/>
        <v>0</v>
      </c>
      <c r="HD223" s="48">
        <f t="shared" si="255"/>
        <v>0</v>
      </c>
      <c r="HE223" s="48">
        <f t="shared" si="255"/>
        <v>0</v>
      </c>
      <c r="HF223" s="48">
        <f t="shared" si="255"/>
        <v>0</v>
      </c>
      <c r="HG223" s="48">
        <f t="shared" si="255"/>
        <v>0</v>
      </c>
      <c r="HH223" s="48">
        <f t="shared" si="255"/>
        <v>0</v>
      </c>
      <c r="HI223" s="48">
        <f t="shared" si="255"/>
        <v>0</v>
      </c>
      <c r="HJ223" s="48">
        <f t="shared" si="254"/>
        <v>0</v>
      </c>
      <c r="HK223" s="48">
        <f t="shared" si="254"/>
        <v>0</v>
      </c>
      <c r="HL223" s="48">
        <f t="shared" si="254"/>
        <v>0</v>
      </c>
      <c r="HM223" s="48">
        <f t="shared" si="254"/>
        <v>0</v>
      </c>
      <c r="HN223" s="48">
        <f t="shared" si="254"/>
        <v>0</v>
      </c>
      <c r="HO223" s="48">
        <f t="shared" si="254"/>
        <v>0</v>
      </c>
      <c r="HP223" s="48">
        <f t="shared" si="254"/>
        <v>0</v>
      </c>
      <c r="HQ223" s="48">
        <f t="shared" si="254"/>
        <v>0</v>
      </c>
      <c r="HR223" s="48">
        <f t="shared" si="254"/>
        <v>0</v>
      </c>
      <c r="HS223" s="48">
        <f t="shared" si="254"/>
        <v>0</v>
      </c>
      <c r="HT223" s="48">
        <f t="shared" si="256"/>
        <v>0</v>
      </c>
      <c r="HU223" s="48">
        <f t="shared" si="256"/>
        <v>0</v>
      </c>
      <c r="HV223" s="48">
        <f t="shared" si="256"/>
        <v>0</v>
      </c>
      <c r="HW223" s="48">
        <f t="shared" si="256"/>
        <v>0</v>
      </c>
      <c r="HX223" s="48">
        <f t="shared" si="256"/>
        <v>0</v>
      </c>
      <c r="HY223" s="48">
        <f t="shared" si="256"/>
        <v>0</v>
      </c>
      <c r="HZ223" s="48">
        <f t="shared" si="256"/>
        <v>0</v>
      </c>
      <c r="IA223" s="48">
        <f t="shared" si="256"/>
        <v>0</v>
      </c>
      <c r="IB223" s="48">
        <f t="shared" si="256"/>
        <v>0</v>
      </c>
      <c r="IC223" s="48">
        <f t="shared" si="256"/>
        <v>0</v>
      </c>
      <c r="ID223" s="48">
        <f t="shared" si="257"/>
        <v>0</v>
      </c>
      <c r="IE223" s="48">
        <f t="shared" si="257"/>
        <v>0</v>
      </c>
      <c r="IF223" s="48">
        <f t="shared" si="257"/>
        <v>0</v>
      </c>
      <c r="IG223" s="48">
        <f t="shared" si="257"/>
        <v>0</v>
      </c>
      <c r="IH223" s="48">
        <f t="shared" si="257"/>
        <v>0</v>
      </c>
      <c r="II223" s="48">
        <f t="shared" si="257"/>
        <v>0</v>
      </c>
      <c r="IJ223" s="48">
        <f t="shared" si="257"/>
        <v>0</v>
      </c>
      <c r="IK223" s="48">
        <f t="shared" si="257"/>
        <v>0</v>
      </c>
      <c r="IL223" s="48">
        <f t="shared" si="257"/>
        <v>0</v>
      </c>
      <c r="IM223" s="48">
        <f t="shared" si="257"/>
        <v>0</v>
      </c>
      <c r="IN223" s="48">
        <f t="shared" si="258"/>
        <v>0</v>
      </c>
      <c r="IO223" s="48">
        <f t="shared" si="258"/>
        <v>0</v>
      </c>
      <c r="IP223" s="48">
        <f t="shared" si="258"/>
        <v>0</v>
      </c>
      <c r="IQ223" s="48">
        <f t="shared" si="258"/>
        <v>0</v>
      </c>
      <c r="IR223" s="48">
        <f t="shared" si="258"/>
        <v>0</v>
      </c>
      <c r="IS223" s="48">
        <f t="shared" si="258"/>
        <v>0</v>
      </c>
      <c r="IT223" s="48">
        <f t="shared" si="258"/>
        <v>0</v>
      </c>
      <c r="IU223" s="48">
        <f t="shared" si="258"/>
        <v>0</v>
      </c>
      <c r="IV223" s="48">
        <f t="shared" si="258"/>
        <v>0</v>
      </c>
      <c r="IW223" s="48">
        <f t="shared" si="258"/>
        <v>0</v>
      </c>
      <c r="IX223" s="48">
        <f t="shared" si="258"/>
        <v>0</v>
      </c>
      <c r="IY223" s="48">
        <f t="shared" si="258"/>
        <v>0</v>
      </c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/>
      <c r="KH223" s="11"/>
      <c r="KI223" s="11"/>
      <c r="KJ223" s="11"/>
      <c r="KK223" s="11"/>
      <c r="KL223" s="11"/>
      <c r="KM223" s="11"/>
      <c r="KN223" s="11"/>
      <c r="KO223" s="11"/>
      <c r="KP223" s="11"/>
      <c r="KQ223" s="11"/>
      <c r="KR223" s="11"/>
      <c r="KS223" s="11"/>
      <c r="KT223" s="11"/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/>
      <c r="LF223" s="11"/>
      <c r="LG223" s="11"/>
      <c r="LH223" s="11"/>
      <c r="LI223" s="11"/>
      <c r="LJ223" s="11"/>
      <c r="LK223" s="11"/>
      <c r="LL223" s="11"/>
      <c r="LM223" s="11"/>
      <c r="LN223" s="11"/>
      <c r="LO223" s="11"/>
      <c r="LP223" s="11"/>
      <c r="LQ223" s="11"/>
      <c r="LR223" s="11"/>
      <c r="LS223" s="11"/>
      <c r="LT223" s="11"/>
      <c r="LU223" s="11"/>
      <c r="LV223" s="11"/>
      <c r="LW223" s="11"/>
      <c r="LX223" s="11"/>
      <c r="LY223" s="11"/>
      <c r="LZ223" s="11"/>
      <c r="MA223" s="11"/>
      <c r="MB223" s="11"/>
      <c r="MC223" s="11"/>
      <c r="MD223" s="11"/>
      <c r="ME223" s="11"/>
      <c r="MF223" s="11"/>
      <c r="MG223" s="11"/>
      <c r="MH223" s="11"/>
      <c r="MI223" s="11"/>
      <c r="MJ223" s="11"/>
      <c r="MK223" s="11"/>
      <c r="ML223" s="11"/>
      <c r="MM223" s="11"/>
      <c r="MN223" s="11"/>
      <c r="MO223" s="11"/>
      <c r="MP223" s="11"/>
      <c r="MQ223" s="11"/>
      <c r="MR223" s="11"/>
      <c r="MS223" s="11"/>
      <c r="MT223" s="11"/>
      <c r="MU223" s="11"/>
      <c r="MV223" s="11"/>
      <c r="MW223" s="11"/>
      <c r="MX223" s="11"/>
      <c r="MY223" s="11"/>
      <c r="MZ223" s="11"/>
      <c r="NA223" s="11"/>
      <c r="NB223" s="11"/>
      <c r="NC223" s="11"/>
      <c r="ND223" s="11"/>
      <c r="NE223" s="11"/>
      <c r="NF223" s="11"/>
      <c r="NG223" s="11"/>
      <c r="NH223" s="11"/>
      <c r="NI223" s="11"/>
      <c r="NJ223" s="11"/>
      <c r="NK223" s="11"/>
      <c r="NL223" s="11"/>
      <c r="NM223" s="11"/>
    </row>
    <row r="224" spans="1:377" s="12" customFormat="1" ht="51" customHeight="1" x14ac:dyDescent="0.55000000000000004">
      <c r="A224" s="32" t="s">
        <v>54</v>
      </c>
      <c r="B224" s="33">
        <v>46241</v>
      </c>
      <c r="C224" s="33" t="s">
        <v>49</v>
      </c>
      <c r="D224" s="313"/>
      <c r="E224" s="524"/>
      <c r="F224" s="524"/>
      <c r="G224" s="524"/>
      <c r="H224" s="715"/>
      <c r="I224" s="715"/>
      <c r="J224" s="715"/>
      <c r="K224" s="715"/>
      <c r="L224" s="715"/>
      <c r="M224" s="715"/>
      <c r="N224" s="715"/>
      <c r="O224" s="715"/>
      <c r="P224" s="715"/>
      <c r="Q224" s="715"/>
      <c r="R224" s="715"/>
      <c r="S224" s="715"/>
      <c r="T224" s="715"/>
      <c r="U224" s="715"/>
      <c r="V224" s="715"/>
      <c r="W224" s="715"/>
      <c r="X224" s="715"/>
      <c r="Y224" s="715"/>
      <c r="Z224" s="545"/>
      <c r="AA224" s="527"/>
      <c r="AB224" s="708"/>
      <c r="AC224" s="597"/>
      <c r="AD224" s="597"/>
      <c r="AE224" s="597"/>
      <c r="AF224" s="597"/>
      <c r="AG224" s="597"/>
      <c r="AH224" s="597"/>
      <c r="AI224" s="609"/>
      <c r="AJ224" s="716"/>
      <c r="AK224" s="716"/>
      <c r="AL224" s="716"/>
      <c r="AM224" s="716"/>
      <c r="AN224" s="716"/>
      <c r="AO224" s="716"/>
      <c r="AP224" s="716"/>
      <c r="AQ224" s="716"/>
      <c r="AR224" s="716"/>
      <c r="AS224" s="716"/>
      <c r="AT224" s="716"/>
      <c r="AU224" s="716"/>
      <c r="AV224" s="716"/>
      <c r="AW224" s="716"/>
      <c r="AX224" s="716"/>
      <c r="AY224" s="716"/>
      <c r="AZ224" s="716"/>
      <c r="BA224" s="716"/>
      <c r="BB224" s="716"/>
      <c r="BC224" s="716"/>
      <c r="BD224" s="716"/>
      <c r="BE224" s="716"/>
      <c r="BF224" s="716"/>
      <c r="BG224" s="716"/>
      <c r="BH224" s="716"/>
      <c r="BI224" s="716"/>
      <c r="BJ224" s="716"/>
      <c r="BK224" s="716"/>
      <c r="BL224" s="716"/>
      <c r="BM224" s="716"/>
      <c r="BN224" s="716"/>
      <c r="BO224" s="716"/>
      <c r="BP224" s="716"/>
      <c r="BQ224" s="716"/>
      <c r="BR224" s="716"/>
      <c r="BS224" s="716"/>
      <c r="BT224" s="716"/>
      <c r="BU224" s="716"/>
      <c r="BV224" s="716"/>
      <c r="BW224" s="716"/>
      <c r="BX224" s="716"/>
      <c r="BY224" s="610"/>
      <c r="BZ224" s="562"/>
      <c r="CA224" s="562"/>
      <c r="CB224" s="562"/>
      <c r="CC224" s="562"/>
      <c r="CD224" s="562"/>
      <c r="CE224" s="562"/>
      <c r="CF224" s="562"/>
      <c r="CG224" s="562"/>
      <c r="CH224" s="562"/>
      <c r="CI224" s="562"/>
      <c r="CJ224" s="562"/>
      <c r="CK224" s="562"/>
      <c r="CL224" s="562"/>
      <c r="CM224" s="562"/>
      <c r="CN224" s="562"/>
      <c r="CO224" s="562"/>
      <c r="CP224" s="562"/>
      <c r="CQ224" s="562"/>
      <c r="CR224" s="562"/>
      <c r="CS224" s="562"/>
      <c r="CT224" s="562"/>
      <c r="CU224" s="562"/>
      <c r="CV224" s="562"/>
      <c r="CW224" s="562"/>
      <c r="CX224" s="562"/>
      <c r="CY224" s="561"/>
      <c r="CZ224" s="562"/>
      <c r="DA224" s="562"/>
      <c r="DB224" s="562"/>
      <c r="DC224" s="562"/>
      <c r="DD224" s="562"/>
      <c r="DE224" s="562"/>
      <c r="DF224" s="562"/>
      <c r="DG224" s="562"/>
      <c r="DH224" s="562"/>
      <c r="DI224" s="562"/>
      <c r="DJ224" s="562"/>
      <c r="DK224" s="562"/>
      <c r="DL224" s="562"/>
      <c r="DM224" s="562"/>
      <c r="DN224" s="562"/>
      <c r="DO224" s="562"/>
      <c r="DP224" s="561"/>
      <c r="DQ224" s="561"/>
      <c r="DR224" s="561"/>
      <c r="DS224" s="561"/>
      <c r="DT224" s="561"/>
      <c r="DU224" s="561"/>
      <c r="DV224" s="561"/>
      <c r="DW224" s="561"/>
      <c r="DX224" s="561"/>
      <c r="DY224" s="561"/>
      <c r="DZ224" s="561"/>
      <c r="EA224" s="561"/>
      <c r="EB224" s="561"/>
      <c r="EC224" s="561"/>
      <c r="ED224" s="561"/>
      <c r="EE224" s="561"/>
      <c r="EF224" s="561"/>
      <c r="EG224" s="561"/>
      <c r="EH224" s="561"/>
      <c r="EI224" s="561"/>
      <c r="EJ224" s="561"/>
      <c r="EK224" s="561"/>
      <c r="EL224" s="561"/>
      <c r="EM224" s="561"/>
      <c r="EN224" s="561"/>
      <c r="EO224" s="561"/>
      <c r="EP224" s="562"/>
      <c r="EQ224" s="562"/>
      <c r="ER224" s="562"/>
      <c r="ES224" s="562"/>
      <c r="ET224" s="562"/>
      <c r="EU224" s="562"/>
      <c r="EV224" s="568"/>
      <c r="EW224" s="568"/>
      <c r="EX224" s="568"/>
      <c r="EY224" s="568"/>
      <c r="EZ224" s="568"/>
      <c r="FA224" s="568"/>
      <c r="FB224" s="539"/>
      <c r="FC224" s="539"/>
      <c r="FD224" s="539"/>
      <c r="FE224" s="548"/>
      <c r="FF224" s="548"/>
      <c r="FG224" s="138"/>
      <c r="FH224" s="127"/>
      <c r="FI224" s="127"/>
      <c r="FJ224" s="127"/>
      <c r="FK224" s="127"/>
      <c r="FL224" s="127"/>
      <c r="FM224" s="127"/>
      <c r="FN224" s="127"/>
      <c r="FO224" s="127"/>
      <c r="FP224" s="127"/>
      <c r="FQ224" s="252"/>
      <c r="FR224" s="110"/>
      <c r="FS224" s="78"/>
      <c r="FT224" s="334"/>
      <c r="FU224" s="9"/>
      <c r="FV224" s="48">
        <f t="shared" si="253"/>
        <v>0</v>
      </c>
      <c r="FW224" s="48">
        <f t="shared" si="253"/>
        <v>0</v>
      </c>
      <c r="FX224" s="48">
        <f t="shared" si="253"/>
        <v>0</v>
      </c>
      <c r="FY224" s="48">
        <f t="shared" si="253"/>
        <v>0</v>
      </c>
      <c r="FZ224" s="48">
        <f t="shared" si="253"/>
        <v>0</v>
      </c>
      <c r="GA224" s="48">
        <f t="shared" si="253"/>
        <v>0</v>
      </c>
      <c r="GB224" s="48">
        <f t="shared" si="253"/>
        <v>0</v>
      </c>
      <c r="GC224" s="48">
        <f t="shared" si="253"/>
        <v>0</v>
      </c>
      <c r="GD224" s="48">
        <f t="shared" si="253"/>
        <v>0</v>
      </c>
      <c r="GE224" s="48">
        <f t="shared" si="253"/>
        <v>0</v>
      </c>
      <c r="GF224" s="48">
        <f t="shared" si="252"/>
        <v>0</v>
      </c>
      <c r="GG224" s="48">
        <f t="shared" si="252"/>
        <v>0</v>
      </c>
      <c r="GH224" s="48">
        <f t="shared" si="252"/>
        <v>0</v>
      </c>
      <c r="GI224" s="48">
        <f t="shared" si="252"/>
        <v>0</v>
      </c>
      <c r="GJ224" s="48">
        <f t="shared" si="252"/>
        <v>0</v>
      </c>
      <c r="GK224" s="48">
        <f t="shared" si="252"/>
        <v>0</v>
      </c>
      <c r="GL224" s="48">
        <f t="shared" si="252"/>
        <v>0</v>
      </c>
      <c r="GM224" s="48">
        <f t="shared" si="252"/>
        <v>0</v>
      </c>
      <c r="GN224" s="48">
        <f t="shared" si="252"/>
        <v>0</v>
      </c>
      <c r="GO224" s="48">
        <f t="shared" si="252"/>
        <v>0</v>
      </c>
      <c r="GP224" s="48">
        <f t="shared" si="259"/>
        <v>0</v>
      </c>
      <c r="GQ224" s="48">
        <f t="shared" si="259"/>
        <v>0</v>
      </c>
      <c r="GR224" s="48">
        <f t="shared" si="259"/>
        <v>0</v>
      </c>
      <c r="GS224" s="48">
        <f t="shared" si="259"/>
        <v>0</v>
      </c>
      <c r="GT224" s="48">
        <f t="shared" si="259"/>
        <v>0</v>
      </c>
      <c r="GU224" s="48">
        <f t="shared" si="259"/>
        <v>0</v>
      </c>
      <c r="GV224" s="48">
        <f t="shared" si="259"/>
        <v>0</v>
      </c>
      <c r="GW224" s="48">
        <f t="shared" si="259"/>
        <v>0</v>
      </c>
      <c r="GX224" s="48">
        <f t="shared" si="259"/>
        <v>0</v>
      </c>
      <c r="GY224" s="48">
        <f t="shared" si="259"/>
        <v>0</v>
      </c>
      <c r="GZ224" s="48">
        <f t="shared" si="255"/>
        <v>0</v>
      </c>
      <c r="HA224" s="48">
        <f t="shared" si="255"/>
        <v>0</v>
      </c>
      <c r="HB224" s="48">
        <f t="shared" si="255"/>
        <v>0</v>
      </c>
      <c r="HC224" s="48">
        <f t="shared" si="255"/>
        <v>0</v>
      </c>
      <c r="HD224" s="48">
        <f t="shared" si="255"/>
        <v>0</v>
      </c>
      <c r="HE224" s="48">
        <f t="shared" si="255"/>
        <v>0</v>
      </c>
      <c r="HF224" s="48">
        <f t="shared" si="255"/>
        <v>0</v>
      </c>
      <c r="HG224" s="48">
        <f t="shared" si="255"/>
        <v>0</v>
      </c>
      <c r="HH224" s="48">
        <f t="shared" si="255"/>
        <v>0</v>
      </c>
      <c r="HI224" s="48">
        <f t="shared" si="255"/>
        <v>0</v>
      </c>
      <c r="HJ224" s="48">
        <f t="shared" si="254"/>
        <v>0</v>
      </c>
      <c r="HK224" s="48">
        <f t="shared" si="254"/>
        <v>0</v>
      </c>
      <c r="HL224" s="48">
        <f t="shared" si="254"/>
        <v>0</v>
      </c>
      <c r="HM224" s="48">
        <f t="shared" si="254"/>
        <v>0</v>
      </c>
      <c r="HN224" s="48">
        <f t="shared" si="254"/>
        <v>0</v>
      </c>
      <c r="HO224" s="48">
        <f t="shared" si="254"/>
        <v>0</v>
      </c>
      <c r="HP224" s="48">
        <f t="shared" si="254"/>
        <v>0</v>
      </c>
      <c r="HQ224" s="48">
        <f t="shared" si="254"/>
        <v>0</v>
      </c>
      <c r="HR224" s="48">
        <f t="shared" si="254"/>
        <v>0</v>
      </c>
      <c r="HS224" s="48">
        <f t="shared" si="254"/>
        <v>0</v>
      </c>
      <c r="HT224" s="48">
        <f t="shared" si="256"/>
        <v>0</v>
      </c>
      <c r="HU224" s="48">
        <f t="shared" si="256"/>
        <v>0</v>
      </c>
      <c r="HV224" s="48">
        <f t="shared" si="256"/>
        <v>0</v>
      </c>
      <c r="HW224" s="48">
        <f t="shared" si="256"/>
        <v>0</v>
      </c>
      <c r="HX224" s="48">
        <f t="shared" si="256"/>
        <v>0</v>
      </c>
      <c r="HY224" s="48">
        <f t="shared" si="256"/>
        <v>0</v>
      </c>
      <c r="HZ224" s="48">
        <f t="shared" si="256"/>
        <v>0</v>
      </c>
      <c r="IA224" s="48">
        <f t="shared" si="256"/>
        <v>0</v>
      </c>
      <c r="IB224" s="48">
        <f t="shared" si="256"/>
        <v>0</v>
      </c>
      <c r="IC224" s="48">
        <f t="shared" si="256"/>
        <v>0</v>
      </c>
      <c r="ID224" s="48">
        <f t="shared" si="257"/>
        <v>0</v>
      </c>
      <c r="IE224" s="48">
        <f t="shared" si="257"/>
        <v>0</v>
      </c>
      <c r="IF224" s="48">
        <f t="shared" si="257"/>
        <v>0</v>
      </c>
      <c r="IG224" s="48">
        <f t="shared" si="257"/>
        <v>0</v>
      </c>
      <c r="IH224" s="48">
        <f t="shared" si="257"/>
        <v>0</v>
      </c>
      <c r="II224" s="48">
        <f t="shared" si="257"/>
        <v>0</v>
      </c>
      <c r="IJ224" s="48">
        <f t="shared" si="257"/>
        <v>0</v>
      </c>
      <c r="IK224" s="48">
        <f t="shared" si="257"/>
        <v>0</v>
      </c>
      <c r="IL224" s="48">
        <f t="shared" si="257"/>
        <v>0</v>
      </c>
      <c r="IM224" s="48">
        <f t="shared" si="257"/>
        <v>0</v>
      </c>
      <c r="IN224" s="48">
        <f t="shared" si="258"/>
        <v>0</v>
      </c>
      <c r="IO224" s="48">
        <f t="shared" si="258"/>
        <v>0</v>
      </c>
      <c r="IP224" s="48">
        <f t="shared" si="258"/>
        <v>0</v>
      </c>
      <c r="IQ224" s="48">
        <f t="shared" si="258"/>
        <v>0</v>
      </c>
      <c r="IR224" s="48">
        <f t="shared" si="258"/>
        <v>0</v>
      </c>
      <c r="IS224" s="48">
        <f t="shared" si="258"/>
        <v>0</v>
      </c>
      <c r="IT224" s="48">
        <f t="shared" si="258"/>
        <v>0</v>
      </c>
      <c r="IU224" s="48">
        <f t="shared" si="258"/>
        <v>0</v>
      </c>
      <c r="IV224" s="48">
        <f t="shared" si="258"/>
        <v>0</v>
      </c>
      <c r="IW224" s="48">
        <f t="shared" si="258"/>
        <v>0</v>
      </c>
      <c r="IX224" s="48">
        <f t="shared" si="258"/>
        <v>0</v>
      </c>
      <c r="IY224" s="48">
        <f t="shared" si="258"/>
        <v>0</v>
      </c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/>
      <c r="KY224" s="11"/>
      <c r="KZ224" s="11"/>
      <c r="LA224" s="11"/>
      <c r="LB224" s="11"/>
      <c r="LC224" s="11"/>
      <c r="LD224" s="11"/>
      <c r="LE224" s="11"/>
      <c r="LF224" s="11"/>
      <c r="LG224" s="11"/>
      <c r="LH224" s="11"/>
      <c r="LI224" s="11"/>
      <c r="LJ224" s="11"/>
      <c r="LK224" s="11"/>
      <c r="LL224" s="11"/>
      <c r="LM224" s="11"/>
      <c r="LN224" s="11"/>
      <c r="LO224" s="11"/>
      <c r="LP224" s="11"/>
      <c r="LQ224" s="11"/>
      <c r="LR224" s="11"/>
      <c r="LS224" s="11"/>
      <c r="LT224" s="11"/>
      <c r="LU224" s="11"/>
      <c r="LV224" s="11"/>
      <c r="LW224" s="11"/>
      <c r="LX224" s="11"/>
      <c r="LY224" s="11"/>
      <c r="LZ224" s="11"/>
      <c r="MA224" s="11"/>
      <c r="MB224" s="11"/>
      <c r="MC224" s="11"/>
      <c r="MD224" s="11"/>
      <c r="ME224" s="11"/>
      <c r="MF224" s="11"/>
      <c r="MG224" s="11"/>
      <c r="MH224" s="11"/>
      <c r="MI224" s="11"/>
      <c r="MJ224" s="11"/>
      <c r="MK224" s="11"/>
      <c r="ML224" s="11"/>
      <c r="MM224" s="11"/>
      <c r="MN224" s="11"/>
      <c r="MO224" s="11"/>
      <c r="MP224" s="11"/>
      <c r="MQ224" s="11"/>
      <c r="MR224" s="11"/>
      <c r="MS224" s="11"/>
      <c r="MT224" s="11"/>
      <c r="MU224" s="11"/>
      <c r="MV224" s="11"/>
      <c r="MW224" s="11"/>
      <c r="MX224" s="11"/>
      <c r="MY224" s="11"/>
      <c r="MZ224" s="11"/>
      <c r="NA224" s="11"/>
      <c r="NB224" s="11"/>
      <c r="NC224" s="11"/>
      <c r="ND224" s="11"/>
      <c r="NE224" s="11"/>
      <c r="NF224" s="11"/>
      <c r="NG224" s="11"/>
      <c r="NH224" s="11"/>
      <c r="NI224" s="11"/>
      <c r="NJ224" s="11"/>
      <c r="NK224" s="11"/>
      <c r="NL224" s="11"/>
      <c r="NM224" s="11"/>
    </row>
    <row r="225" spans="1:377" s="12" customFormat="1" ht="48" customHeight="1" x14ac:dyDescent="0.55000000000000004">
      <c r="A225" s="32"/>
      <c r="B225" s="33"/>
      <c r="C225" s="33" t="s">
        <v>50</v>
      </c>
      <c r="D225" s="313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333"/>
      <c r="AA225" s="115"/>
      <c r="AB225" s="611"/>
      <c r="AC225" s="134"/>
      <c r="AD225" s="134"/>
      <c r="AE225" s="134"/>
      <c r="AF225" s="134"/>
      <c r="AG225" s="134"/>
      <c r="AH225" s="134"/>
      <c r="AI225" s="357"/>
      <c r="AJ225" s="278"/>
      <c r="AK225" s="278"/>
      <c r="AL225" s="278"/>
      <c r="AM225" s="278"/>
      <c r="AN225" s="278"/>
      <c r="AO225" s="278"/>
      <c r="AP225" s="278"/>
      <c r="AQ225" s="278"/>
      <c r="AR225" s="278"/>
      <c r="AS225" s="278"/>
      <c r="AT225" s="278"/>
      <c r="AU225" s="278"/>
      <c r="AV225" s="278"/>
      <c r="AW225" s="278"/>
      <c r="AX225" s="278"/>
      <c r="AY225" s="278"/>
      <c r="AZ225" s="278"/>
      <c r="BA225" s="278"/>
      <c r="BB225" s="278"/>
      <c r="BC225" s="278"/>
      <c r="BD225" s="278"/>
      <c r="BE225" s="278"/>
      <c r="BF225" s="278"/>
      <c r="BG225" s="278"/>
      <c r="BH225" s="278"/>
      <c r="BI225" s="278"/>
      <c r="BJ225" s="278"/>
      <c r="BK225" s="278"/>
      <c r="BL225" s="278"/>
      <c r="BM225" s="278"/>
      <c r="BN225" s="278"/>
      <c r="BO225" s="278"/>
      <c r="BP225" s="278"/>
      <c r="BQ225" s="278"/>
      <c r="BR225" s="278"/>
      <c r="BS225" s="278"/>
      <c r="BT225" s="278"/>
      <c r="BU225" s="278"/>
      <c r="BV225" s="278"/>
      <c r="BW225" s="278"/>
      <c r="BX225" s="278"/>
      <c r="BY225" s="384"/>
      <c r="BZ225" s="274"/>
      <c r="CA225" s="274"/>
      <c r="CB225" s="274"/>
      <c r="CC225" s="274"/>
      <c r="CD225" s="274"/>
      <c r="CE225" s="274"/>
      <c r="CF225" s="274"/>
      <c r="CG225" s="274"/>
      <c r="CH225" s="274"/>
      <c r="CI225" s="274"/>
      <c r="CJ225" s="274"/>
      <c r="CK225" s="274"/>
      <c r="CL225" s="274"/>
      <c r="CM225" s="274"/>
      <c r="CN225" s="274"/>
      <c r="CO225" s="274"/>
      <c r="CP225" s="274"/>
      <c r="CQ225" s="274"/>
      <c r="CR225" s="274"/>
      <c r="CS225" s="274"/>
      <c r="CT225" s="274"/>
      <c r="CU225" s="274"/>
      <c r="CV225" s="274"/>
      <c r="CW225" s="274"/>
      <c r="CX225" s="274"/>
      <c r="CY225" s="381"/>
      <c r="CZ225" s="274"/>
      <c r="DA225" s="274"/>
      <c r="DB225" s="274"/>
      <c r="DC225" s="274"/>
      <c r="DD225" s="274"/>
      <c r="DE225" s="274"/>
      <c r="DF225" s="274"/>
      <c r="DG225" s="274"/>
      <c r="DH225" s="274"/>
      <c r="DI225" s="274"/>
      <c r="DJ225" s="274"/>
      <c r="DK225" s="274"/>
      <c r="DL225" s="274"/>
      <c r="DM225" s="274"/>
      <c r="DN225" s="274"/>
      <c r="DO225" s="274"/>
      <c r="DP225" s="381"/>
      <c r="DQ225" s="262"/>
      <c r="DR225" s="262"/>
      <c r="DS225" s="262"/>
      <c r="DT225" s="262"/>
      <c r="DU225" s="262"/>
      <c r="DV225" s="262"/>
      <c r="DW225" s="262"/>
      <c r="DX225" s="262"/>
      <c r="DY225" s="262"/>
      <c r="DZ225" s="262"/>
      <c r="EA225" s="262"/>
      <c r="EB225" s="262"/>
      <c r="EC225" s="262"/>
      <c r="ED225" s="262"/>
      <c r="EE225" s="262"/>
      <c r="EF225" s="262"/>
      <c r="EG225" s="262"/>
      <c r="EH225" s="262"/>
      <c r="EI225" s="262"/>
      <c r="EJ225" s="262"/>
      <c r="EK225" s="262"/>
      <c r="EL225" s="262"/>
      <c r="EM225" s="262"/>
      <c r="EN225" s="262"/>
      <c r="EO225" s="381"/>
      <c r="EP225" s="274"/>
      <c r="EQ225" s="274"/>
      <c r="ER225" s="274"/>
      <c r="ES225" s="274"/>
      <c r="ET225" s="274"/>
      <c r="EU225" s="274"/>
      <c r="EV225" s="274"/>
      <c r="EW225" s="274"/>
      <c r="EX225" s="274"/>
      <c r="EY225" s="274"/>
      <c r="EZ225" s="274"/>
      <c r="FA225" s="409"/>
      <c r="FB225" s="129"/>
      <c r="FC225" s="129"/>
      <c r="FD225" s="129"/>
      <c r="FE225" s="108"/>
      <c r="FF225" s="108"/>
      <c r="FG225" s="138"/>
      <c r="FH225" s="127"/>
      <c r="FI225" s="127"/>
      <c r="FJ225" s="127"/>
      <c r="FK225" s="127"/>
      <c r="FL225" s="127"/>
      <c r="FM225" s="127"/>
      <c r="FN225" s="127"/>
      <c r="FO225" s="127"/>
      <c r="FP225" s="127"/>
      <c r="FQ225" s="252"/>
      <c r="FR225" s="110"/>
      <c r="FS225" s="78"/>
      <c r="FT225" s="334"/>
      <c r="FU225" s="9"/>
      <c r="FV225" s="48">
        <f t="shared" si="253"/>
        <v>0</v>
      </c>
      <c r="FW225" s="48">
        <f t="shared" si="253"/>
        <v>0</v>
      </c>
      <c r="FX225" s="48">
        <f t="shared" si="253"/>
        <v>0</v>
      </c>
      <c r="FY225" s="48">
        <f t="shared" si="253"/>
        <v>0</v>
      </c>
      <c r="FZ225" s="48">
        <f t="shared" si="253"/>
        <v>0</v>
      </c>
      <c r="GA225" s="48">
        <f t="shared" si="253"/>
        <v>0</v>
      </c>
      <c r="GB225" s="48">
        <f t="shared" si="253"/>
        <v>0</v>
      </c>
      <c r="GC225" s="48">
        <f t="shared" si="253"/>
        <v>0</v>
      </c>
      <c r="GD225" s="48">
        <f t="shared" si="253"/>
        <v>0</v>
      </c>
      <c r="GE225" s="48">
        <f t="shared" si="253"/>
        <v>0</v>
      </c>
      <c r="GF225" s="48">
        <f t="shared" si="252"/>
        <v>0</v>
      </c>
      <c r="GG225" s="48">
        <f t="shared" si="252"/>
        <v>0</v>
      </c>
      <c r="GH225" s="48">
        <f t="shared" si="252"/>
        <v>0</v>
      </c>
      <c r="GI225" s="48">
        <f t="shared" si="252"/>
        <v>0</v>
      </c>
      <c r="GJ225" s="48">
        <f t="shared" si="252"/>
        <v>0</v>
      </c>
      <c r="GK225" s="48">
        <f t="shared" si="252"/>
        <v>0</v>
      </c>
      <c r="GL225" s="48">
        <f t="shared" si="252"/>
        <v>0</v>
      </c>
      <c r="GM225" s="48">
        <f t="shared" si="252"/>
        <v>0</v>
      </c>
      <c r="GN225" s="48">
        <f t="shared" si="252"/>
        <v>0</v>
      </c>
      <c r="GO225" s="48">
        <f t="shared" ref="GF225:GO226" si="260">COUNTIF($E225:$FS225,GO$4)</f>
        <v>0</v>
      </c>
      <c r="GP225" s="48">
        <f t="shared" si="259"/>
        <v>0</v>
      </c>
      <c r="GQ225" s="48">
        <f t="shared" si="259"/>
        <v>0</v>
      </c>
      <c r="GR225" s="48">
        <f t="shared" si="259"/>
        <v>0</v>
      </c>
      <c r="GS225" s="48">
        <f t="shared" si="259"/>
        <v>0</v>
      </c>
      <c r="GT225" s="48">
        <f t="shared" si="259"/>
        <v>0</v>
      </c>
      <c r="GU225" s="48">
        <f t="shared" si="259"/>
        <v>0</v>
      </c>
      <c r="GV225" s="48">
        <f t="shared" si="259"/>
        <v>0</v>
      </c>
      <c r="GW225" s="48">
        <f t="shared" si="259"/>
        <v>0</v>
      </c>
      <c r="GX225" s="48">
        <f t="shared" si="259"/>
        <v>0</v>
      </c>
      <c r="GY225" s="48">
        <f t="shared" si="259"/>
        <v>0</v>
      </c>
      <c r="GZ225" s="48">
        <f t="shared" si="255"/>
        <v>0</v>
      </c>
      <c r="HA225" s="48">
        <f t="shared" si="255"/>
        <v>0</v>
      </c>
      <c r="HB225" s="48">
        <f t="shared" si="255"/>
        <v>0</v>
      </c>
      <c r="HC225" s="48">
        <f t="shared" si="255"/>
        <v>0</v>
      </c>
      <c r="HD225" s="48">
        <f t="shared" si="255"/>
        <v>0</v>
      </c>
      <c r="HE225" s="48">
        <f t="shared" si="255"/>
        <v>0</v>
      </c>
      <c r="HF225" s="48">
        <f t="shared" si="255"/>
        <v>0</v>
      </c>
      <c r="HG225" s="48">
        <f t="shared" si="255"/>
        <v>0</v>
      </c>
      <c r="HH225" s="48">
        <f t="shared" si="255"/>
        <v>0</v>
      </c>
      <c r="HI225" s="48">
        <f t="shared" si="255"/>
        <v>0</v>
      </c>
      <c r="HJ225" s="48">
        <f t="shared" si="254"/>
        <v>0</v>
      </c>
      <c r="HK225" s="48">
        <f t="shared" si="254"/>
        <v>0</v>
      </c>
      <c r="HL225" s="48">
        <f t="shared" si="254"/>
        <v>0</v>
      </c>
      <c r="HM225" s="48">
        <f t="shared" si="254"/>
        <v>0</v>
      </c>
      <c r="HN225" s="48">
        <f t="shared" si="254"/>
        <v>0</v>
      </c>
      <c r="HO225" s="48">
        <f t="shared" si="254"/>
        <v>0</v>
      </c>
      <c r="HP225" s="48">
        <f t="shared" si="254"/>
        <v>0</v>
      </c>
      <c r="HQ225" s="48">
        <f t="shared" si="254"/>
        <v>0</v>
      </c>
      <c r="HR225" s="48">
        <f t="shared" si="254"/>
        <v>0</v>
      </c>
      <c r="HS225" s="48">
        <f t="shared" si="254"/>
        <v>0</v>
      </c>
      <c r="HT225" s="48">
        <f t="shared" si="256"/>
        <v>0</v>
      </c>
      <c r="HU225" s="48">
        <f t="shared" si="256"/>
        <v>0</v>
      </c>
      <c r="HV225" s="48">
        <f t="shared" si="256"/>
        <v>0</v>
      </c>
      <c r="HW225" s="48">
        <f t="shared" si="256"/>
        <v>0</v>
      </c>
      <c r="HX225" s="48">
        <f t="shared" si="256"/>
        <v>0</v>
      </c>
      <c r="HY225" s="48">
        <f t="shared" si="256"/>
        <v>0</v>
      </c>
      <c r="HZ225" s="48">
        <f t="shared" si="256"/>
        <v>0</v>
      </c>
      <c r="IA225" s="48">
        <f t="shared" si="256"/>
        <v>0</v>
      </c>
      <c r="IB225" s="48">
        <f t="shared" si="256"/>
        <v>0</v>
      </c>
      <c r="IC225" s="48">
        <f t="shared" si="256"/>
        <v>0</v>
      </c>
      <c r="ID225" s="48">
        <f t="shared" si="257"/>
        <v>0</v>
      </c>
      <c r="IE225" s="48">
        <f t="shared" si="257"/>
        <v>0</v>
      </c>
      <c r="IF225" s="48">
        <f t="shared" si="257"/>
        <v>0</v>
      </c>
      <c r="IG225" s="48">
        <f t="shared" si="257"/>
        <v>0</v>
      </c>
      <c r="IH225" s="48">
        <f t="shared" si="257"/>
        <v>0</v>
      </c>
      <c r="II225" s="48">
        <f t="shared" si="257"/>
        <v>0</v>
      </c>
      <c r="IJ225" s="48">
        <f t="shared" si="257"/>
        <v>0</v>
      </c>
      <c r="IK225" s="48">
        <f t="shared" si="257"/>
        <v>0</v>
      </c>
      <c r="IL225" s="48">
        <f t="shared" si="257"/>
        <v>0</v>
      </c>
      <c r="IM225" s="48">
        <f t="shared" si="257"/>
        <v>0</v>
      </c>
      <c r="IN225" s="48">
        <f t="shared" si="258"/>
        <v>0</v>
      </c>
      <c r="IO225" s="48">
        <f t="shared" si="258"/>
        <v>0</v>
      </c>
      <c r="IP225" s="48">
        <f t="shared" si="258"/>
        <v>0</v>
      </c>
      <c r="IQ225" s="48">
        <f t="shared" si="258"/>
        <v>0</v>
      </c>
      <c r="IR225" s="48">
        <f t="shared" si="258"/>
        <v>0</v>
      </c>
      <c r="IS225" s="48">
        <f t="shared" si="258"/>
        <v>0</v>
      </c>
      <c r="IT225" s="48">
        <f t="shared" si="258"/>
        <v>0</v>
      </c>
      <c r="IU225" s="48">
        <f t="shared" si="258"/>
        <v>0</v>
      </c>
      <c r="IV225" s="48">
        <f t="shared" si="258"/>
        <v>0</v>
      </c>
      <c r="IW225" s="48">
        <f t="shared" si="258"/>
        <v>0</v>
      </c>
      <c r="IX225" s="48">
        <f t="shared" si="258"/>
        <v>0</v>
      </c>
      <c r="IY225" s="48">
        <f t="shared" si="258"/>
        <v>0</v>
      </c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  <c r="MJ225" s="11"/>
      <c r="MK225" s="11"/>
      <c r="ML225" s="11"/>
      <c r="MM225" s="11"/>
      <c r="MN225" s="11"/>
      <c r="MO225" s="11"/>
      <c r="MP225" s="11"/>
      <c r="MQ225" s="11"/>
      <c r="MR225" s="11"/>
      <c r="MS225" s="11"/>
      <c r="MT225" s="11"/>
      <c r="MU225" s="11"/>
      <c r="MV225" s="11"/>
      <c r="MW225" s="11"/>
      <c r="MX225" s="11"/>
      <c r="MY225" s="11"/>
      <c r="MZ225" s="11"/>
      <c r="NA225" s="11"/>
      <c r="NB225" s="11"/>
      <c r="NC225" s="11"/>
      <c r="ND225" s="11"/>
      <c r="NE225" s="11"/>
      <c r="NF225" s="11"/>
      <c r="NG225" s="11"/>
      <c r="NH225" s="11"/>
      <c r="NI225" s="11"/>
      <c r="NJ225" s="11"/>
      <c r="NK225" s="11"/>
      <c r="NL225" s="11"/>
      <c r="NM225" s="11"/>
    </row>
    <row r="226" spans="1:377" s="11" customFormat="1" ht="21.6" customHeight="1" x14ac:dyDescent="0.55000000000000004">
      <c r="A226" s="32" t="s">
        <v>55</v>
      </c>
      <c r="B226" s="33">
        <v>46242</v>
      </c>
      <c r="C226" s="33"/>
      <c r="D226" s="313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333"/>
      <c r="AA226" s="115"/>
      <c r="AB226" s="611"/>
      <c r="AC226" s="134"/>
      <c r="AD226" s="134"/>
      <c r="AE226" s="134"/>
      <c r="AF226" s="134"/>
      <c r="AG226" s="134"/>
      <c r="AH226" s="134"/>
      <c r="AI226" s="357"/>
      <c r="AJ226" s="278"/>
      <c r="AK226" s="278"/>
      <c r="AL226" s="278"/>
      <c r="AM226" s="278"/>
      <c r="AN226" s="278"/>
      <c r="AO226" s="278"/>
      <c r="AP226" s="278"/>
      <c r="AQ226" s="278"/>
      <c r="AR226" s="278"/>
      <c r="AS226" s="278"/>
      <c r="AT226" s="278"/>
      <c r="AU226" s="278"/>
      <c r="AV226" s="278"/>
      <c r="AW226" s="278"/>
      <c r="AX226" s="278"/>
      <c r="AY226" s="278"/>
      <c r="AZ226" s="278"/>
      <c r="BA226" s="278"/>
      <c r="BB226" s="278"/>
      <c r="BC226" s="278"/>
      <c r="BD226" s="278"/>
      <c r="BE226" s="278"/>
      <c r="BF226" s="278"/>
      <c r="BG226" s="278"/>
      <c r="BH226" s="278"/>
      <c r="BI226" s="278"/>
      <c r="BJ226" s="278"/>
      <c r="BK226" s="278"/>
      <c r="BL226" s="278"/>
      <c r="BM226" s="278"/>
      <c r="BN226" s="278"/>
      <c r="BO226" s="278"/>
      <c r="BP226" s="278"/>
      <c r="BQ226" s="278"/>
      <c r="BR226" s="278"/>
      <c r="BS226" s="278"/>
      <c r="BT226" s="278"/>
      <c r="BU226" s="278"/>
      <c r="BV226" s="278"/>
      <c r="BW226" s="278"/>
      <c r="BX226" s="278"/>
      <c r="BY226" s="384"/>
      <c r="BZ226" s="274"/>
      <c r="CA226" s="274"/>
      <c r="CB226" s="274"/>
      <c r="CC226" s="274"/>
      <c r="CD226" s="274"/>
      <c r="CE226" s="274"/>
      <c r="CF226" s="274"/>
      <c r="CG226" s="274"/>
      <c r="CH226" s="274"/>
      <c r="CI226" s="274"/>
      <c r="CJ226" s="274"/>
      <c r="CK226" s="274"/>
      <c r="CL226" s="274"/>
      <c r="CM226" s="274"/>
      <c r="CN226" s="274"/>
      <c r="CO226" s="274"/>
      <c r="CP226" s="274"/>
      <c r="CQ226" s="274"/>
      <c r="CR226" s="274"/>
      <c r="CS226" s="274"/>
      <c r="CT226" s="274"/>
      <c r="CU226" s="274"/>
      <c r="CV226" s="274"/>
      <c r="CW226" s="274"/>
      <c r="CX226" s="274"/>
      <c r="CY226" s="381"/>
      <c r="CZ226" s="274"/>
      <c r="DA226" s="274"/>
      <c r="DB226" s="274"/>
      <c r="DC226" s="274"/>
      <c r="DD226" s="274"/>
      <c r="DE226" s="274"/>
      <c r="DF226" s="274"/>
      <c r="DG226" s="274"/>
      <c r="DH226" s="274"/>
      <c r="DI226" s="274"/>
      <c r="DJ226" s="274"/>
      <c r="DK226" s="274"/>
      <c r="DL226" s="274"/>
      <c r="DM226" s="274"/>
      <c r="DN226" s="274"/>
      <c r="DO226" s="274"/>
      <c r="DP226" s="381"/>
      <c r="DQ226" s="262"/>
      <c r="DR226" s="262"/>
      <c r="DS226" s="262"/>
      <c r="DT226" s="262"/>
      <c r="DU226" s="262"/>
      <c r="DV226" s="262"/>
      <c r="DW226" s="262"/>
      <c r="DX226" s="262"/>
      <c r="DY226" s="262"/>
      <c r="DZ226" s="262"/>
      <c r="EA226" s="262"/>
      <c r="EB226" s="262"/>
      <c r="EC226" s="262"/>
      <c r="ED226" s="262"/>
      <c r="EE226" s="262"/>
      <c r="EF226" s="262"/>
      <c r="EG226" s="262"/>
      <c r="EH226" s="262"/>
      <c r="EI226" s="262"/>
      <c r="EJ226" s="262"/>
      <c r="EK226" s="262"/>
      <c r="EL226" s="262"/>
      <c r="EM226" s="262"/>
      <c r="EN226" s="262"/>
      <c r="EO226" s="381"/>
      <c r="EP226" s="274"/>
      <c r="EQ226" s="274"/>
      <c r="ER226" s="274"/>
      <c r="ES226" s="274"/>
      <c r="ET226" s="274"/>
      <c r="EU226" s="274"/>
      <c r="EV226" s="274"/>
      <c r="EW226" s="274"/>
      <c r="EX226" s="274"/>
      <c r="EY226" s="274"/>
      <c r="EZ226" s="274"/>
      <c r="FA226" s="409"/>
      <c r="FB226" s="129"/>
      <c r="FC226" s="129"/>
      <c r="FD226" s="129"/>
      <c r="FE226" s="108"/>
      <c r="FF226" s="108"/>
      <c r="FG226" s="138"/>
      <c r="FH226" s="127"/>
      <c r="FI226" s="127"/>
      <c r="FJ226" s="127"/>
      <c r="FK226" s="127"/>
      <c r="FL226" s="127"/>
      <c r="FM226" s="127"/>
      <c r="FN226" s="127"/>
      <c r="FO226" s="127"/>
      <c r="FP226" s="127"/>
      <c r="FQ226" s="252"/>
      <c r="FR226" s="110"/>
      <c r="FS226" s="78"/>
      <c r="FT226" s="334"/>
      <c r="FU226" s="9"/>
      <c r="FV226" s="48">
        <f t="shared" si="253"/>
        <v>0</v>
      </c>
      <c r="FW226" s="48">
        <f t="shared" si="253"/>
        <v>0</v>
      </c>
      <c r="FX226" s="48">
        <f t="shared" si="253"/>
        <v>0</v>
      </c>
      <c r="FY226" s="48">
        <f t="shared" si="253"/>
        <v>0</v>
      </c>
      <c r="FZ226" s="48">
        <f t="shared" si="253"/>
        <v>0</v>
      </c>
      <c r="GA226" s="48">
        <f t="shared" si="253"/>
        <v>0</v>
      </c>
      <c r="GB226" s="48">
        <f t="shared" si="253"/>
        <v>0</v>
      </c>
      <c r="GC226" s="48">
        <f t="shared" si="253"/>
        <v>0</v>
      </c>
      <c r="GD226" s="48">
        <f t="shared" si="253"/>
        <v>0</v>
      </c>
      <c r="GE226" s="48">
        <f t="shared" si="253"/>
        <v>0</v>
      </c>
      <c r="GF226" s="48">
        <f t="shared" si="260"/>
        <v>0</v>
      </c>
      <c r="GG226" s="48">
        <f t="shared" si="260"/>
        <v>0</v>
      </c>
      <c r="GH226" s="48">
        <f t="shared" si="260"/>
        <v>0</v>
      </c>
      <c r="GI226" s="48">
        <f t="shared" si="260"/>
        <v>0</v>
      </c>
      <c r="GJ226" s="48">
        <f t="shared" si="260"/>
        <v>0</v>
      </c>
      <c r="GK226" s="48">
        <f t="shared" si="260"/>
        <v>0</v>
      </c>
      <c r="GL226" s="48">
        <f t="shared" si="260"/>
        <v>0</v>
      </c>
      <c r="GM226" s="48">
        <f t="shared" si="260"/>
        <v>0</v>
      </c>
      <c r="GN226" s="48">
        <f t="shared" si="260"/>
        <v>0</v>
      </c>
      <c r="GO226" s="48">
        <f t="shared" si="260"/>
        <v>0</v>
      </c>
      <c r="GP226" s="48">
        <f t="shared" si="259"/>
        <v>0</v>
      </c>
      <c r="GQ226" s="48">
        <f t="shared" si="259"/>
        <v>0</v>
      </c>
      <c r="GR226" s="48">
        <f t="shared" si="259"/>
        <v>0</v>
      </c>
      <c r="GS226" s="48">
        <f t="shared" si="259"/>
        <v>0</v>
      </c>
      <c r="GT226" s="48">
        <f t="shared" si="259"/>
        <v>0</v>
      </c>
      <c r="GU226" s="48">
        <f t="shared" si="259"/>
        <v>0</v>
      </c>
      <c r="GV226" s="48">
        <f t="shared" si="259"/>
        <v>0</v>
      </c>
      <c r="GW226" s="48">
        <f t="shared" si="259"/>
        <v>0</v>
      </c>
      <c r="GX226" s="48">
        <f t="shared" si="259"/>
        <v>0</v>
      </c>
      <c r="GY226" s="48">
        <f t="shared" si="259"/>
        <v>0</v>
      </c>
      <c r="GZ226" s="48">
        <f t="shared" si="255"/>
        <v>0</v>
      </c>
      <c r="HA226" s="48">
        <f t="shared" si="255"/>
        <v>0</v>
      </c>
      <c r="HB226" s="48">
        <f t="shared" si="255"/>
        <v>0</v>
      </c>
      <c r="HC226" s="48">
        <f t="shared" si="255"/>
        <v>0</v>
      </c>
      <c r="HD226" s="48">
        <f t="shared" si="255"/>
        <v>0</v>
      </c>
      <c r="HE226" s="48">
        <f t="shared" si="255"/>
        <v>0</v>
      </c>
      <c r="HF226" s="48">
        <f t="shared" si="255"/>
        <v>0</v>
      </c>
      <c r="HG226" s="48">
        <f t="shared" si="255"/>
        <v>0</v>
      </c>
      <c r="HH226" s="48">
        <f t="shared" si="255"/>
        <v>0</v>
      </c>
      <c r="HI226" s="48">
        <f t="shared" si="255"/>
        <v>0</v>
      </c>
      <c r="HJ226" s="48">
        <f t="shared" si="254"/>
        <v>0</v>
      </c>
      <c r="HK226" s="48">
        <f t="shared" si="254"/>
        <v>0</v>
      </c>
      <c r="HL226" s="48">
        <f t="shared" si="254"/>
        <v>0</v>
      </c>
      <c r="HM226" s="48">
        <f t="shared" si="254"/>
        <v>0</v>
      </c>
      <c r="HN226" s="48">
        <f t="shared" si="254"/>
        <v>0</v>
      </c>
      <c r="HO226" s="48">
        <f t="shared" si="254"/>
        <v>0</v>
      </c>
      <c r="HP226" s="48">
        <f t="shared" si="254"/>
        <v>0</v>
      </c>
      <c r="HQ226" s="48">
        <f t="shared" si="254"/>
        <v>0</v>
      </c>
      <c r="HR226" s="48">
        <f t="shared" si="254"/>
        <v>0</v>
      </c>
      <c r="HS226" s="48">
        <f t="shared" si="254"/>
        <v>0</v>
      </c>
      <c r="HT226" s="48">
        <f t="shared" si="256"/>
        <v>0</v>
      </c>
      <c r="HU226" s="48">
        <f t="shared" si="256"/>
        <v>0</v>
      </c>
      <c r="HV226" s="48">
        <f t="shared" si="256"/>
        <v>0</v>
      </c>
      <c r="HW226" s="48">
        <f t="shared" si="256"/>
        <v>0</v>
      </c>
      <c r="HX226" s="48">
        <f t="shared" si="256"/>
        <v>0</v>
      </c>
      <c r="HY226" s="48">
        <f t="shared" si="256"/>
        <v>0</v>
      </c>
      <c r="HZ226" s="48">
        <f t="shared" si="256"/>
        <v>0</v>
      </c>
      <c r="IA226" s="48">
        <f t="shared" si="256"/>
        <v>0</v>
      </c>
      <c r="IB226" s="48">
        <f t="shared" si="256"/>
        <v>0</v>
      </c>
      <c r="IC226" s="48">
        <f t="shared" si="256"/>
        <v>0</v>
      </c>
      <c r="ID226" s="48">
        <f t="shared" si="257"/>
        <v>0</v>
      </c>
      <c r="IE226" s="48">
        <f t="shared" si="257"/>
        <v>0</v>
      </c>
      <c r="IF226" s="48">
        <f t="shared" si="257"/>
        <v>0</v>
      </c>
      <c r="IG226" s="48">
        <f t="shared" si="257"/>
        <v>0</v>
      </c>
      <c r="IH226" s="48">
        <f t="shared" si="257"/>
        <v>0</v>
      </c>
      <c r="II226" s="48">
        <f t="shared" si="257"/>
        <v>0</v>
      </c>
      <c r="IJ226" s="48">
        <f t="shared" si="257"/>
        <v>0</v>
      </c>
      <c r="IK226" s="48">
        <f t="shared" si="257"/>
        <v>0</v>
      </c>
      <c r="IL226" s="48">
        <f t="shared" si="257"/>
        <v>0</v>
      </c>
      <c r="IM226" s="48">
        <f t="shared" si="257"/>
        <v>0</v>
      </c>
      <c r="IN226" s="48">
        <f t="shared" si="258"/>
        <v>0</v>
      </c>
      <c r="IO226" s="48">
        <f t="shared" si="258"/>
        <v>0</v>
      </c>
      <c r="IP226" s="48">
        <f t="shared" si="258"/>
        <v>0</v>
      </c>
      <c r="IQ226" s="48">
        <f t="shared" si="258"/>
        <v>0</v>
      </c>
      <c r="IR226" s="48">
        <f t="shared" si="258"/>
        <v>0</v>
      </c>
      <c r="IS226" s="48">
        <f t="shared" si="258"/>
        <v>0</v>
      </c>
      <c r="IT226" s="48">
        <f t="shared" si="258"/>
        <v>0</v>
      </c>
      <c r="IU226" s="48">
        <f t="shared" si="258"/>
        <v>0</v>
      </c>
      <c r="IV226" s="48">
        <f t="shared" si="258"/>
        <v>0</v>
      </c>
      <c r="IW226" s="48">
        <f t="shared" si="258"/>
        <v>0</v>
      </c>
      <c r="IX226" s="48">
        <f t="shared" si="258"/>
        <v>0</v>
      </c>
      <c r="IY226" s="48">
        <f t="shared" si="258"/>
        <v>0</v>
      </c>
    </row>
    <row r="227" spans="1:377" s="556" customFormat="1" ht="41.25" customHeight="1" x14ac:dyDescent="0.55000000000000004">
      <c r="A227" s="521" t="s">
        <v>56</v>
      </c>
      <c r="B227" s="522">
        <v>46243</v>
      </c>
      <c r="C227" s="522"/>
      <c r="D227" s="523"/>
      <c r="E227" s="545"/>
      <c r="F227" s="545"/>
      <c r="G227" s="545"/>
      <c r="H227" s="545"/>
      <c r="I227" s="545"/>
      <c r="J227" s="545"/>
      <c r="K227" s="545"/>
      <c r="L227" s="545"/>
      <c r="M227" s="545"/>
      <c r="N227" s="545"/>
      <c r="O227" s="545"/>
      <c r="P227" s="545"/>
      <c r="Q227" s="545"/>
      <c r="R227" s="545"/>
      <c r="S227" s="545"/>
      <c r="T227" s="545"/>
      <c r="U227" s="545"/>
      <c r="V227" s="545"/>
      <c r="W227" s="545"/>
      <c r="X227" s="545"/>
      <c r="Y227" s="545"/>
      <c r="Z227" s="545"/>
      <c r="AA227" s="527"/>
      <c r="AB227" s="597"/>
      <c r="AC227" s="597"/>
      <c r="AD227" s="597"/>
      <c r="AE227" s="597"/>
      <c r="AF227" s="597"/>
      <c r="AG227" s="597"/>
      <c r="AH227" s="597"/>
      <c r="AI227" s="609"/>
      <c r="AJ227" s="609"/>
      <c r="AK227" s="609"/>
      <c r="AL227" s="609"/>
      <c r="AM227" s="609"/>
      <c r="AN227" s="609"/>
      <c r="AO227" s="609"/>
      <c r="AP227" s="609"/>
      <c r="AQ227" s="609"/>
      <c r="AR227" s="609"/>
      <c r="AS227" s="609"/>
      <c r="AT227" s="609"/>
      <c r="AU227" s="609"/>
      <c r="AV227" s="609"/>
      <c r="AW227" s="609"/>
      <c r="AX227" s="609"/>
      <c r="AY227" s="609"/>
      <c r="AZ227" s="609"/>
      <c r="BA227" s="609"/>
      <c r="BB227" s="609"/>
      <c r="BC227" s="609"/>
      <c r="BD227" s="609"/>
      <c r="BE227" s="609"/>
      <c r="BF227" s="609"/>
      <c r="BG227" s="609"/>
      <c r="BH227" s="609"/>
      <c r="BI227" s="609"/>
      <c r="BJ227" s="609"/>
      <c r="BK227" s="609"/>
      <c r="BL227" s="609"/>
      <c r="BM227" s="609"/>
      <c r="BN227" s="609"/>
      <c r="BO227" s="609"/>
      <c r="BP227" s="609"/>
      <c r="BQ227" s="609"/>
      <c r="BR227" s="609"/>
      <c r="BS227" s="609"/>
      <c r="BT227" s="609"/>
      <c r="BU227" s="609"/>
      <c r="BV227" s="609"/>
      <c r="BW227" s="609"/>
      <c r="BX227" s="609"/>
      <c r="BY227" s="610"/>
      <c r="BZ227" s="562"/>
      <c r="CA227" s="562"/>
      <c r="CB227" s="562"/>
      <c r="CC227" s="562"/>
      <c r="CD227" s="562"/>
      <c r="CE227" s="562"/>
      <c r="CF227" s="562"/>
      <c r="CG227" s="562"/>
      <c r="CH227" s="562"/>
      <c r="CI227" s="562"/>
      <c r="CJ227" s="562"/>
      <c r="CK227" s="562"/>
      <c r="CL227" s="562"/>
      <c r="CM227" s="562"/>
      <c r="CN227" s="562"/>
      <c r="CO227" s="562"/>
      <c r="CP227" s="562"/>
      <c r="CQ227" s="562"/>
      <c r="CR227" s="562"/>
      <c r="CS227" s="562"/>
      <c r="CT227" s="562"/>
      <c r="CU227" s="562"/>
      <c r="CV227" s="562"/>
      <c r="CW227" s="562"/>
      <c r="CX227" s="562"/>
      <c r="CY227" s="561"/>
      <c r="CZ227" s="562"/>
      <c r="DA227" s="562"/>
      <c r="DB227" s="562"/>
      <c r="DC227" s="562"/>
      <c r="DD227" s="562"/>
      <c r="DE227" s="562"/>
      <c r="DF227" s="562"/>
      <c r="DG227" s="562"/>
      <c r="DH227" s="562"/>
      <c r="DI227" s="562"/>
      <c r="DJ227" s="562"/>
      <c r="DK227" s="562"/>
      <c r="DL227" s="562"/>
      <c r="DM227" s="562"/>
      <c r="DN227" s="562"/>
      <c r="DO227" s="562"/>
      <c r="DP227" s="561"/>
      <c r="DQ227" s="561"/>
      <c r="DR227" s="561"/>
      <c r="DS227" s="561"/>
      <c r="DT227" s="561"/>
      <c r="DU227" s="561"/>
      <c r="DV227" s="561"/>
      <c r="DW227" s="561"/>
      <c r="DX227" s="561"/>
      <c r="DY227" s="561"/>
      <c r="DZ227" s="561"/>
      <c r="EA227" s="561"/>
      <c r="EB227" s="561"/>
      <c r="EC227" s="561"/>
      <c r="ED227" s="561"/>
      <c r="EE227" s="561"/>
      <c r="EF227" s="561"/>
      <c r="EG227" s="561"/>
      <c r="EH227" s="561"/>
      <c r="EI227" s="561"/>
      <c r="EJ227" s="561"/>
      <c r="EK227" s="561"/>
      <c r="EL227" s="561"/>
      <c r="EM227" s="561"/>
      <c r="EN227" s="561"/>
      <c r="EO227" s="561"/>
      <c r="EP227" s="562"/>
      <c r="EQ227" s="562"/>
      <c r="ER227" s="562"/>
      <c r="ES227" s="562"/>
      <c r="ET227" s="562"/>
      <c r="EU227" s="562"/>
      <c r="EV227" s="568"/>
      <c r="EW227" s="568"/>
      <c r="EX227" s="568"/>
      <c r="EY227" s="568"/>
      <c r="EZ227" s="568"/>
      <c r="FA227" s="568"/>
      <c r="FB227" s="539"/>
      <c r="FC227" s="539"/>
      <c r="FD227" s="539"/>
      <c r="FE227" s="548"/>
      <c r="FF227" s="548"/>
      <c r="FG227" s="542"/>
      <c r="FH227" s="549"/>
      <c r="FI227" s="549"/>
      <c r="FJ227" s="549"/>
      <c r="FK227" s="549"/>
      <c r="FL227" s="549"/>
      <c r="FM227" s="549"/>
      <c r="FN227" s="549"/>
      <c r="FO227" s="549"/>
      <c r="FP227" s="549"/>
      <c r="FQ227" s="569"/>
      <c r="FR227" s="550"/>
      <c r="FS227" s="598"/>
      <c r="FT227" s="599"/>
      <c r="FU227" s="599"/>
      <c r="FV227" s="554">
        <f t="shared" ref="FV227:GE227" si="261">COUNTIF($E227:$FS227,FV$4)</f>
        <v>0</v>
      </c>
      <c r="FW227" s="554">
        <f t="shared" si="261"/>
        <v>0</v>
      </c>
      <c r="FX227" s="554">
        <f t="shared" si="261"/>
        <v>0</v>
      </c>
      <c r="FY227" s="554">
        <f t="shared" si="261"/>
        <v>0</v>
      </c>
      <c r="FZ227" s="554">
        <f t="shared" si="261"/>
        <v>0</v>
      </c>
      <c r="GA227" s="554">
        <f t="shared" si="261"/>
        <v>0</v>
      </c>
      <c r="GB227" s="554">
        <f t="shared" si="261"/>
        <v>0</v>
      </c>
      <c r="GC227" s="554">
        <f t="shared" si="261"/>
        <v>0</v>
      </c>
      <c r="GD227" s="554">
        <f t="shared" si="261"/>
        <v>0</v>
      </c>
      <c r="GE227" s="554">
        <f t="shared" si="261"/>
        <v>0</v>
      </c>
      <c r="GF227" s="554">
        <f t="shared" ref="GF227:GO227" si="262">COUNTIF($E227:$FS227,GF$4)</f>
        <v>0</v>
      </c>
      <c r="GG227" s="554">
        <f t="shared" si="262"/>
        <v>0</v>
      </c>
      <c r="GH227" s="554">
        <f t="shared" si="262"/>
        <v>0</v>
      </c>
      <c r="GI227" s="554">
        <f t="shared" si="262"/>
        <v>0</v>
      </c>
      <c r="GJ227" s="554">
        <f t="shared" si="262"/>
        <v>0</v>
      </c>
      <c r="GK227" s="554">
        <f t="shared" si="262"/>
        <v>0</v>
      </c>
      <c r="GL227" s="554">
        <f t="shared" si="262"/>
        <v>0</v>
      </c>
      <c r="GM227" s="554">
        <f t="shared" si="262"/>
        <v>0</v>
      </c>
      <c r="GN227" s="554">
        <f t="shared" si="262"/>
        <v>0</v>
      </c>
      <c r="GO227" s="554">
        <f t="shared" si="262"/>
        <v>0</v>
      </c>
      <c r="GP227" s="554">
        <f t="shared" ref="GP227:GY227" si="263">COUNTIF($E227:$FS227,GP$4)</f>
        <v>0</v>
      </c>
      <c r="GQ227" s="554">
        <f t="shared" si="263"/>
        <v>0</v>
      </c>
      <c r="GR227" s="554">
        <f t="shared" si="263"/>
        <v>0</v>
      </c>
      <c r="GS227" s="554">
        <f t="shared" si="263"/>
        <v>0</v>
      </c>
      <c r="GT227" s="554">
        <f t="shared" si="263"/>
        <v>0</v>
      </c>
      <c r="GU227" s="554">
        <f t="shared" si="263"/>
        <v>0</v>
      </c>
      <c r="GV227" s="554">
        <f t="shared" si="263"/>
        <v>0</v>
      </c>
      <c r="GW227" s="554">
        <f t="shared" si="263"/>
        <v>0</v>
      </c>
      <c r="GX227" s="554">
        <f t="shared" si="263"/>
        <v>0</v>
      </c>
      <c r="GY227" s="554">
        <f t="shared" si="263"/>
        <v>0</v>
      </c>
      <c r="GZ227" s="554">
        <f t="shared" ref="GZ227:HI227" si="264">COUNTIF($E227:$FS227,GZ$4)</f>
        <v>0</v>
      </c>
      <c r="HA227" s="554">
        <f t="shared" si="264"/>
        <v>0</v>
      </c>
      <c r="HB227" s="554">
        <f t="shared" si="264"/>
        <v>0</v>
      </c>
      <c r="HC227" s="554">
        <f t="shared" si="264"/>
        <v>0</v>
      </c>
      <c r="HD227" s="554">
        <f t="shared" si="264"/>
        <v>0</v>
      </c>
      <c r="HE227" s="554">
        <f t="shared" si="264"/>
        <v>0</v>
      </c>
      <c r="HF227" s="554">
        <f t="shared" si="264"/>
        <v>0</v>
      </c>
      <c r="HG227" s="554">
        <f t="shared" si="264"/>
        <v>0</v>
      </c>
      <c r="HH227" s="554">
        <f t="shared" si="264"/>
        <v>0</v>
      </c>
      <c r="HI227" s="554">
        <f t="shared" si="264"/>
        <v>0</v>
      </c>
      <c r="HJ227" s="554">
        <f t="shared" ref="HJ227:HS227" si="265">COUNTIF($E227:$FS227,HJ$4)</f>
        <v>0</v>
      </c>
      <c r="HK227" s="554">
        <f t="shared" si="265"/>
        <v>0</v>
      </c>
      <c r="HL227" s="554">
        <f t="shared" si="265"/>
        <v>0</v>
      </c>
      <c r="HM227" s="554">
        <f t="shared" si="265"/>
        <v>0</v>
      </c>
      <c r="HN227" s="554">
        <f t="shared" si="265"/>
        <v>0</v>
      </c>
      <c r="HO227" s="554">
        <f t="shared" si="265"/>
        <v>0</v>
      </c>
      <c r="HP227" s="554">
        <f t="shared" si="265"/>
        <v>0</v>
      </c>
      <c r="HQ227" s="554">
        <f t="shared" si="265"/>
        <v>0</v>
      </c>
      <c r="HR227" s="554">
        <f t="shared" si="265"/>
        <v>0</v>
      </c>
      <c r="HS227" s="554">
        <f t="shared" si="265"/>
        <v>0</v>
      </c>
      <c r="HT227" s="554">
        <f t="shared" ref="HT227:IC227" si="266">COUNTIF($E227:$FS227,HT$4)</f>
        <v>0</v>
      </c>
      <c r="HU227" s="554">
        <f t="shared" si="266"/>
        <v>0</v>
      </c>
      <c r="HV227" s="554">
        <f t="shared" si="266"/>
        <v>0</v>
      </c>
      <c r="HW227" s="554">
        <f t="shared" si="266"/>
        <v>0</v>
      </c>
      <c r="HX227" s="554">
        <f t="shared" si="266"/>
        <v>0</v>
      </c>
      <c r="HY227" s="554">
        <f t="shared" si="266"/>
        <v>0</v>
      </c>
      <c r="HZ227" s="554">
        <f t="shared" si="266"/>
        <v>0</v>
      </c>
      <c r="IA227" s="554">
        <f t="shared" si="266"/>
        <v>0</v>
      </c>
      <c r="IB227" s="554">
        <f t="shared" si="266"/>
        <v>0</v>
      </c>
      <c r="IC227" s="554">
        <f t="shared" si="266"/>
        <v>0</v>
      </c>
      <c r="ID227" s="554">
        <f t="shared" ref="ID227:IM227" si="267">COUNTIF($E227:$FS227,ID$4)</f>
        <v>0</v>
      </c>
      <c r="IE227" s="554">
        <f t="shared" si="267"/>
        <v>0</v>
      </c>
      <c r="IF227" s="554">
        <f t="shared" si="267"/>
        <v>0</v>
      </c>
      <c r="IG227" s="554">
        <f t="shared" si="267"/>
        <v>0</v>
      </c>
      <c r="IH227" s="554">
        <f t="shared" si="267"/>
        <v>0</v>
      </c>
      <c r="II227" s="554">
        <f t="shared" si="267"/>
        <v>0</v>
      </c>
      <c r="IJ227" s="554">
        <f t="shared" si="267"/>
        <v>0</v>
      </c>
      <c r="IK227" s="554">
        <f t="shared" si="267"/>
        <v>0</v>
      </c>
      <c r="IL227" s="554">
        <f t="shared" si="267"/>
        <v>0</v>
      </c>
      <c r="IM227" s="554">
        <f t="shared" si="267"/>
        <v>0</v>
      </c>
      <c r="IN227" s="554">
        <f t="shared" ref="IN227:IY227" si="268">COUNTIF($E227:$FS227,IN$4)</f>
        <v>0</v>
      </c>
      <c r="IO227" s="554">
        <f t="shared" si="268"/>
        <v>0</v>
      </c>
      <c r="IP227" s="554">
        <f t="shared" si="268"/>
        <v>0</v>
      </c>
      <c r="IQ227" s="554">
        <f t="shared" si="268"/>
        <v>0</v>
      </c>
      <c r="IR227" s="554">
        <f t="shared" si="268"/>
        <v>0</v>
      </c>
      <c r="IS227" s="554">
        <f t="shared" si="268"/>
        <v>0</v>
      </c>
      <c r="IT227" s="554">
        <f t="shared" si="268"/>
        <v>0</v>
      </c>
      <c r="IU227" s="554">
        <f t="shared" si="268"/>
        <v>0</v>
      </c>
      <c r="IV227" s="554">
        <f t="shared" si="268"/>
        <v>0</v>
      </c>
      <c r="IW227" s="554">
        <f t="shared" si="268"/>
        <v>0</v>
      </c>
      <c r="IX227" s="554">
        <f t="shared" si="268"/>
        <v>0</v>
      </c>
      <c r="IY227" s="554">
        <f t="shared" si="268"/>
        <v>0</v>
      </c>
      <c r="IZ227" s="555"/>
      <c r="JA227" s="555"/>
      <c r="JB227" s="555"/>
      <c r="JC227" s="555"/>
      <c r="JD227" s="555"/>
      <c r="JE227" s="555"/>
      <c r="JF227" s="555"/>
      <c r="JG227" s="555"/>
      <c r="JH227" s="555"/>
      <c r="JI227" s="555"/>
      <c r="JJ227" s="555"/>
      <c r="JK227" s="555"/>
      <c r="JL227" s="555"/>
      <c r="JM227" s="555"/>
      <c r="JN227" s="555"/>
      <c r="JO227" s="555"/>
      <c r="JP227" s="555"/>
      <c r="JQ227" s="555"/>
      <c r="JR227" s="555"/>
      <c r="JS227" s="555"/>
      <c r="JT227" s="555"/>
      <c r="JU227" s="555"/>
      <c r="JV227" s="555"/>
      <c r="JW227" s="555"/>
      <c r="JX227" s="555"/>
      <c r="JY227" s="555"/>
      <c r="JZ227" s="555"/>
      <c r="KA227" s="555"/>
      <c r="KB227" s="555"/>
      <c r="KC227" s="555"/>
      <c r="KD227" s="555"/>
      <c r="KE227" s="555"/>
      <c r="KF227" s="555"/>
      <c r="KG227" s="555"/>
      <c r="KH227" s="555"/>
      <c r="KI227" s="555"/>
      <c r="KJ227" s="555"/>
      <c r="KK227" s="555"/>
      <c r="KL227" s="555"/>
      <c r="KM227" s="555"/>
      <c r="KN227" s="555"/>
      <c r="KO227" s="555"/>
      <c r="KP227" s="555"/>
      <c r="KQ227" s="555"/>
      <c r="KR227" s="555"/>
      <c r="KS227" s="555"/>
      <c r="KT227" s="555"/>
      <c r="KU227" s="555"/>
      <c r="KV227" s="555"/>
      <c r="KW227" s="555"/>
      <c r="KX227" s="555"/>
      <c r="KY227" s="555"/>
      <c r="KZ227" s="555"/>
      <c r="LA227" s="555"/>
      <c r="LB227" s="555"/>
      <c r="LC227" s="555"/>
      <c r="LD227" s="555"/>
      <c r="LE227" s="555"/>
      <c r="LF227" s="555"/>
      <c r="LG227" s="555"/>
      <c r="LH227" s="555"/>
      <c r="LI227" s="555"/>
      <c r="LJ227" s="555"/>
      <c r="LK227" s="555"/>
      <c r="LL227" s="555"/>
      <c r="LM227" s="555"/>
      <c r="LN227" s="555"/>
      <c r="LO227" s="555"/>
      <c r="LP227" s="555"/>
      <c r="LQ227" s="555"/>
      <c r="LR227" s="555"/>
      <c r="LS227" s="555"/>
      <c r="LT227" s="555"/>
      <c r="LU227" s="555"/>
      <c r="LV227" s="555"/>
      <c r="LW227" s="555"/>
      <c r="LX227" s="555"/>
      <c r="LY227" s="555"/>
      <c r="LZ227" s="555"/>
      <c r="MA227" s="555"/>
      <c r="MB227" s="555"/>
      <c r="MC227" s="555"/>
      <c r="MD227" s="555"/>
      <c r="ME227" s="555"/>
      <c r="MF227" s="555"/>
      <c r="MG227" s="555"/>
      <c r="MH227" s="555"/>
      <c r="MI227" s="555"/>
      <c r="MJ227" s="555"/>
      <c r="MK227" s="555"/>
      <c r="ML227" s="555"/>
      <c r="MM227" s="555"/>
      <c r="MN227" s="555"/>
      <c r="MO227" s="555"/>
      <c r="MP227" s="555"/>
      <c r="MQ227" s="555"/>
      <c r="MR227" s="555"/>
      <c r="MS227" s="555"/>
      <c r="MT227" s="555"/>
      <c r="MU227" s="555"/>
      <c r="MV227" s="555"/>
      <c r="MW227" s="555"/>
      <c r="MX227" s="555"/>
      <c r="MY227" s="555"/>
      <c r="MZ227" s="555"/>
      <c r="NA227" s="555"/>
      <c r="NB227" s="555"/>
      <c r="NC227" s="555"/>
      <c r="ND227" s="555"/>
      <c r="NE227" s="555"/>
      <c r="NF227" s="555"/>
      <c r="NG227" s="555"/>
      <c r="NH227" s="555"/>
      <c r="NI227" s="555"/>
      <c r="NJ227" s="555"/>
      <c r="NK227" s="555"/>
      <c r="NL227" s="555"/>
      <c r="NM227" s="555"/>
    </row>
    <row r="228" spans="1:377" s="12" customFormat="1" ht="15" customHeight="1" x14ac:dyDescent="0.5">
      <c r="A228" s="230"/>
      <c r="B228" s="279"/>
      <c r="C228" s="280"/>
      <c r="D228" s="317"/>
      <c r="E228" s="34"/>
      <c r="F228" s="34"/>
      <c r="G228" s="34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334"/>
      <c r="AA228" s="34"/>
      <c r="AB228" s="34"/>
      <c r="AC228" s="34"/>
      <c r="AD228" s="34"/>
      <c r="AE228" s="34"/>
      <c r="AF228" s="34"/>
      <c r="AG228" s="34"/>
      <c r="AH228" s="34"/>
      <c r="AI228" s="334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3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34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334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3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21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334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10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/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/>
      <c r="KX228" s="11"/>
      <c r="KY228" s="11"/>
      <c r="KZ228" s="11"/>
      <c r="LA228" s="11"/>
      <c r="LB228" s="11"/>
      <c r="LC228" s="11"/>
      <c r="LD228" s="11"/>
      <c r="LE228" s="11"/>
      <c r="LF228" s="11"/>
      <c r="LG228" s="11"/>
      <c r="LH228" s="11"/>
      <c r="LI228" s="11"/>
      <c r="LJ228" s="11"/>
      <c r="LK228" s="11"/>
      <c r="LL228" s="11"/>
      <c r="LM228" s="11"/>
      <c r="LN228" s="11"/>
      <c r="LO228" s="11"/>
      <c r="LP228" s="11"/>
      <c r="LQ228" s="11"/>
      <c r="LR228" s="11"/>
      <c r="LS228" s="11"/>
      <c r="LT228" s="11"/>
      <c r="LU228" s="11"/>
      <c r="LV228" s="11"/>
      <c r="LW228" s="11"/>
      <c r="LX228" s="11"/>
      <c r="LY228" s="11"/>
      <c r="LZ228" s="11"/>
      <c r="MA228" s="11"/>
      <c r="MB228" s="11"/>
      <c r="MC228" s="11"/>
      <c r="MD228" s="11"/>
      <c r="ME228" s="11"/>
      <c r="MF228" s="11"/>
      <c r="MG228" s="11"/>
      <c r="MH228" s="11"/>
      <c r="MI228" s="11"/>
      <c r="MJ228" s="11"/>
      <c r="MK228" s="11"/>
      <c r="ML228" s="11"/>
      <c r="MM228" s="11"/>
      <c r="MN228" s="11"/>
      <c r="MO228" s="11"/>
      <c r="MP228" s="11"/>
      <c r="MQ228" s="11"/>
      <c r="MR228" s="11"/>
      <c r="MS228" s="11"/>
      <c r="MT228" s="11"/>
      <c r="MU228" s="11"/>
      <c r="MV228" s="11"/>
      <c r="MW228" s="11"/>
      <c r="MX228" s="11"/>
      <c r="MY228" s="11"/>
      <c r="MZ228" s="11"/>
      <c r="NA228" s="11"/>
      <c r="NB228" s="11"/>
      <c r="NC228" s="11"/>
      <c r="ND228" s="11"/>
      <c r="NE228" s="11"/>
      <c r="NF228" s="11"/>
      <c r="NG228" s="11"/>
      <c r="NH228" s="11"/>
      <c r="NI228" s="11"/>
      <c r="NJ228" s="11"/>
      <c r="NK228" s="11"/>
      <c r="NL228" s="11"/>
      <c r="NM228" s="11"/>
    </row>
    <row r="229" spans="1:377" s="12" customFormat="1" ht="15" customHeight="1" x14ac:dyDescent="0.5">
      <c r="A229" s="230"/>
      <c r="B229" s="279"/>
      <c r="C229" s="280"/>
      <c r="D229" s="317"/>
      <c r="E229" s="34"/>
      <c r="F229" s="34"/>
      <c r="G229" s="34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334"/>
      <c r="AA229" s="34"/>
      <c r="AB229" s="34"/>
      <c r="AC229" s="34"/>
      <c r="AD229" s="34"/>
      <c r="AE229" s="34"/>
      <c r="AF229" s="34"/>
      <c r="AG229" s="34"/>
      <c r="AH229" s="34"/>
      <c r="AI229" s="334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3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34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334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3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21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334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10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1"/>
      <c r="KD229" s="11"/>
      <c r="KE229" s="11"/>
      <c r="KF229" s="11"/>
      <c r="KG229" s="11"/>
      <c r="KH229" s="11"/>
      <c r="KI229" s="11"/>
      <c r="KJ229" s="11"/>
      <c r="KK229" s="11"/>
      <c r="KL229" s="11"/>
      <c r="KM229" s="11"/>
      <c r="KN229" s="11"/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/>
      <c r="LG229" s="11"/>
      <c r="LH229" s="11"/>
      <c r="LI229" s="11"/>
      <c r="LJ229" s="11"/>
      <c r="LK229" s="11"/>
      <c r="LL229" s="11"/>
      <c r="LM229" s="11"/>
      <c r="LN229" s="11"/>
      <c r="LO229" s="11"/>
      <c r="LP229" s="11"/>
      <c r="LQ229" s="11"/>
      <c r="LR229" s="11"/>
      <c r="LS229" s="11"/>
      <c r="LT229" s="11"/>
      <c r="LU229" s="11"/>
      <c r="LV229" s="11"/>
      <c r="LW229" s="11"/>
      <c r="LX229" s="11"/>
      <c r="LY229" s="11"/>
      <c r="LZ229" s="11"/>
      <c r="MA229" s="11"/>
      <c r="MB229" s="11"/>
      <c r="MC229" s="11"/>
      <c r="MD229" s="11"/>
      <c r="ME229" s="11"/>
      <c r="MF229" s="11"/>
      <c r="MG229" s="11"/>
      <c r="MH229" s="11"/>
      <c r="MI229" s="11"/>
      <c r="MJ229" s="11"/>
      <c r="MK229" s="11"/>
      <c r="ML229" s="11"/>
      <c r="MM229" s="11"/>
      <c r="MN229" s="11"/>
      <c r="MO229" s="11"/>
      <c r="MP229" s="11"/>
      <c r="MQ229" s="11"/>
      <c r="MR229" s="11"/>
      <c r="MS229" s="11"/>
      <c r="MT229" s="11"/>
      <c r="MU229" s="11"/>
      <c r="MV229" s="11"/>
      <c r="MW229" s="11"/>
      <c r="MX229" s="11"/>
      <c r="MY229" s="11"/>
      <c r="MZ229" s="11"/>
      <c r="NA229" s="11"/>
      <c r="NB229" s="11"/>
      <c r="NC229" s="11"/>
      <c r="ND229" s="11"/>
      <c r="NE229" s="11"/>
      <c r="NF229" s="11"/>
      <c r="NG229" s="11"/>
      <c r="NH229" s="11"/>
      <c r="NI229" s="11"/>
      <c r="NJ229" s="11"/>
      <c r="NK229" s="11"/>
      <c r="NL229" s="11"/>
      <c r="NM229" s="11"/>
    </row>
    <row r="230" spans="1:377" s="12" customFormat="1" ht="15" customHeight="1" x14ac:dyDescent="0.5">
      <c r="A230" s="230"/>
      <c r="B230" s="279"/>
      <c r="C230" s="280"/>
      <c r="D230" s="317"/>
      <c r="E230" s="34"/>
      <c r="F230" s="34"/>
      <c r="G230" s="34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334"/>
      <c r="AA230" s="34"/>
      <c r="AB230" s="34"/>
      <c r="AC230" s="34"/>
      <c r="AD230" s="34"/>
      <c r="AE230" s="34"/>
      <c r="AF230" s="34"/>
      <c r="AG230" s="34"/>
      <c r="AH230" s="34"/>
      <c r="AI230" s="334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3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34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334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3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21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334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10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/>
      <c r="LG230" s="11"/>
      <c r="LH230" s="11"/>
      <c r="LI230" s="11"/>
      <c r="LJ230" s="11"/>
      <c r="LK230" s="11"/>
      <c r="LL230" s="11"/>
      <c r="LM230" s="11"/>
      <c r="LN230" s="11"/>
      <c r="LO230" s="11"/>
      <c r="LP230" s="11"/>
      <c r="LQ230" s="11"/>
      <c r="LR230" s="11"/>
      <c r="LS230" s="11"/>
      <c r="LT230" s="11"/>
      <c r="LU230" s="11"/>
      <c r="LV230" s="11"/>
      <c r="LW230" s="11"/>
      <c r="LX230" s="11"/>
      <c r="LY230" s="11"/>
      <c r="LZ230" s="11"/>
      <c r="MA230" s="11"/>
      <c r="MB230" s="11"/>
      <c r="MC230" s="11"/>
      <c r="MD230" s="11"/>
      <c r="ME230" s="11"/>
      <c r="MF230" s="11"/>
      <c r="MG230" s="11"/>
      <c r="MH230" s="11"/>
      <c r="MI230" s="11"/>
      <c r="MJ230" s="11"/>
      <c r="MK230" s="11"/>
      <c r="ML230" s="11"/>
      <c r="MM230" s="11"/>
      <c r="MN230" s="11"/>
      <c r="MO230" s="11"/>
      <c r="MP230" s="11"/>
      <c r="MQ230" s="11"/>
      <c r="MR230" s="11"/>
      <c r="MS230" s="11"/>
      <c r="MT230" s="11"/>
      <c r="MU230" s="11"/>
      <c r="MV230" s="11"/>
      <c r="MW230" s="11"/>
      <c r="MX230" s="11"/>
      <c r="MY230" s="11"/>
      <c r="MZ230" s="11"/>
      <c r="NA230" s="11"/>
      <c r="NB230" s="11"/>
      <c r="NC230" s="11"/>
      <c r="ND230" s="11"/>
      <c r="NE230" s="11"/>
      <c r="NF230" s="11"/>
      <c r="NG230" s="11"/>
      <c r="NH230" s="11"/>
      <c r="NI230" s="11"/>
      <c r="NJ230" s="11"/>
      <c r="NK230" s="11"/>
      <c r="NL230" s="11"/>
      <c r="NM230" s="11"/>
    </row>
    <row r="231" spans="1:377" s="12" customFormat="1" ht="15" customHeight="1" x14ac:dyDescent="0.5">
      <c r="A231" s="230"/>
      <c r="B231" s="279"/>
      <c r="C231" s="280"/>
      <c r="D231" s="317"/>
      <c r="E231" s="34"/>
      <c r="F231" s="34"/>
      <c r="G231" s="34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334"/>
      <c r="AA231" s="34"/>
      <c r="AB231" s="34"/>
      <c r="AC231" s="34"/>
      <c r="AD231" s="34"/>
      <c r="AE231" s="34"/>
      <c r="AF231" s="34"/>
      <c r="AG231" s="34"/>
      <c r="AH231" s="34"/>
      <c r="AI231" s="334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3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34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334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3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21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334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10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/>
      <c r="LF231" s="11"/>
      <c r="LG231" s="11"/>
      <c r="LH231" s="11"/>
      <c r="LI231" s="11"/>
      <c r="LJ231" s="11"/>
      <c r="LK231" s="11"/>
      <c r="LL231" s="11"/>
      <c r="LM231" s="11"/>
      <c r="LN231" s="11"/>
      <c r="LO231" s="11"/>
      <c r="LP231" s="11"/>
      <c r="LQ231" s="11"/>
      <c r="LR231" s="11"/>
      <c r="LS231" s="11"/>
      <c r="LT231" s="11"/>
      <c r="LU231" s="11"/>
      <c r="LV231" s="11"/>
      <c r="LW231" s="11"/>
      <c r="LX231" s="11"/>
      <c r="LY231" s="11"/>
      <c r="LZ231" s="11"/>
      <c r="MA231" s="11"/>
      <c r="MB231" s="11"/>
      <c r="MC231" s="11"/>
      <c r="MD231" s="11"/>
      <c r="ME231" s="11"/>
      <c r="MF231" s="11"/>
      <c r="MG231" s="11"/>
      <c r="MH231" s="11"/>
      <c r="MI231" s="11"/>
      <c r="MJ231" s="11"/>
      <c r="MK231" s="11"/>
      <c r="ML231" s="11"/>
      <c r="MM231" s="11"/>
      <c r="MN231" s="11"/>
      <c r="MO231" s="11"/>
      <c r="MP231" s="11"/>
      <c r="MQ231" s="11"/>
      <c r="MR231" s="11"/>
      <c r="MS231" s="11"/>
      <c r="MT231" s="11"/>
      <c r="MU231" s="11"/>
      <c r="MV231" s="11"/>
      <c r="MW231" s="11"/>
      <c r="MX231" s="11"/>
      <c r="MY231" s="11"/>
      <c r="MZ231" s="11"/>
      <c r="NA231" s="11"/>
      <c r="NB231" s="11"/>
      <c r="NC231" s="11"/>
      <c r="ND231" s="11"/>
      <c r="NE231" s="11"/>
      <c r="NF231" s="11"/>
      <c r="NG231" s="11"/>
      <c r="NH231" s="11"/>
      <c r="NI231" s="11"/>
      <c r="NJ231" s="11"/>
      <c r="NK231" s="11"/>
      <c r="NL231" s="11"/>
      <c r="NM231" s="11"/>
    </row>
    <row r="232" spans="1:377" s="12" customFormat="1" ht="15" customHeight="1" x14ac:dyDescent="0.5">
      <c r="A232" s="230"/>
      <c r="B232" s="279"/>
      <c r="C232" s="280"/>
      <c r="D232" s="317"/>
      <c r="E232" s="34"/>
      <c r="F232" s="34"/>
      <c r="G232" s="34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334"/>
      <c r="AA232" s="34"/>
      <c r="AB232" s="34"/>
      <c r="AC232" s="34"/>
      <c r="AD232" s="34"/>
      <c r="AE232" s="34"/>
      <c r="AF232" s="34"/>
      <c r="AG232" s="34"/>
      <c r="AH232" s="34"/>
      <c r="AI232" s="334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3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34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334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3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21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334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10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/>
      <c r="LG232" s="11"/>
      <c r="LH232" s="11"/>
      <c r="LI232" s="11"/>
      <c r="LJ232" s="11"/>
      <c r="LK232" s="11"/>
      <c r="LL232" s="11"/>
      <c r="LM232" s="11"/>
      <c r="LN232" s="11"/>
      <c r="LO232" s="11"/>
      <c r="LP232" s="11"/>
      <c r="LQ232" s="11"/>
      <c r="LR232" s="11"/>
      <c r="LS232" s="11"/>
      <c r="LT232" s="11"/>
      <c r="LU232" s="11"/>
      <c r="LV232" s="11"/>
      <c r="LW232" s="11"/>
      <c r="LX232" s="11"/>
      <c r="LY232" s="11"/>
      <c r="LZ232" s="11"/>
      <c r="MA232" s="11"/>
      <c r="MB232" s="11"/>
      <c r="MC232" s="11"/>
      <c r="MD232" s="11"/>
      <c r="ME232" s="11"/>
      <c r="MF232" s="11"/>
      <c r="MG232" s="11"/>
      <c r="MH232" s="11"/>
      <c r="MI232" s="11"/>
      <c r="MJ232" s="11"/>
      <c r="MK232" s="11"/>
      <c r="ML232" s="11"/>
      <c r="MM232" s="11"/>
      <c r="MN232" s="11"/>
      <c r="MO232" s="11"/>
      <c r="MP232" s="11"/>
      <c r="MQ232" s="11"/>
      <c r="MR232" s="11"/>
      <c r="MS232" s="11"/>
      <c r="MT232" s="11"/>
      <c r="MU232" s="11"/>
      <c r="MV232" s="11"/>
      <c r="MW232" s="11"/>
      <c r="MX232" s="11"/>
      <c r="MY232" s="11"/>
      <c r="MZ232" s="11"/>
      <c r="NA232" s="11"/>
      <c r="NB232" s="11"/>
      <c r="NC232" s="11"/>
      <c r="ND232" s="11"/>
      <c r="NE232" s="11"/>
      <c r="NF232" s="11"/>
      <c r="NG232" s="11"/>
      <c r="NH232" s="11"/>
      <c r="NI232" s="11"/>
      <c r="NJ232" s="11"/>
      <c r="NK232" s="11"/>
      <c r="NL232" s="11"/>
      <c r="NM232" s="11"/>
    </row>
    <row r="233" spans="1:377" s="12" customFormat="1" ht="15" customHeight="1" x14ac:dyDescent="0.5">
      <c r="A233" s="230"/>
      <c r="B233" s="279"/>
      <c r="C233" s="280"/>
      <c r="D233" s="317"/>
      <c r="E233" s="34"/>
      <c r="F233" s="34"/>
      <c r="G233" s="34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334"/>
      <c r="AA233" s="34"/>
      <c r="AB233" s="34"/>
      <c r="AC233" s="34"/>
      <c r="AD233" s="34"/>
      <c r="AE233" s="34"/>
      <c r="AF233" s="34"/>
      <c r="AG233" s="34"/>
      <c r="AH233" s="34"/>
      <c r="AI233" s="334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3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34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334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3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21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334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10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11"/>
      <c r="KC233" s="11"/>
      <c r="KD233" s="11"/>
      <c r="KE233" s="11"/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/>
      <c r="KX233" s="11"/>
      <c r="KY233" s="11"/>
      <c r="KZ233" s="11"/>
      <c r="LA233" s="11"/>
      <c r="LB233" s="11"/>
      <c r="LC233" s="11"/>
      <c r="LD233" s="11"/>
      <c r="LE233" s="11"/>
      <c r="LF233" s="11"/>
      <c r="LG233" s="11"/>
      <c r="LH233" s="11"/>
      <c r="LI233" s="11"/>
      <c r="LJ233" s="11"/>
      <c r="LK233" s="11"/>
      <c r="LL233" s="11"/>
      <c r="LM233" s="11"/>
      <c r="LN233" s="11"/>
      <c r="LO233" s="11"/>
      <c r="LP233" s="11"/>
      <c r="LQ233" s="11"/>
      <c r="LR233" s="11"/>
      <c r="LS233" s="11"/>
      <c r="LT233" s="11"/>
      <c r="LU233" s="11"/>
      <c r="LV233" s="11"/>
      <c r="LW233" s="11"/>
      <c r="LX233" s="11"/>
      <c r="LY233" s="11"/>
      <c r="LZ233" s="11"/>
      <c r="MA233" s="11"/>
      <c r="MB233" s="11"/>
      <c r="MC233" s="11"/>
      <c r="MD233" s="11"/>
      <c r="ME233" s="11"/>
      <c r="MF233" s="11"/>
      <c r="MG233" s="11"/>
      <c r="MH233" s="11"/>
      <c r="MI233" s="11"/>
      <c r="MJ233" s="11"/>
      <c r="MK233" s="11"/>
      <c r="ML233" s="11"/>
      <c r="MM233" s="11"/>
      <c r="MN233" s="11"/>
      <c r="MO233" s="11"/>
      <c r="MP233" s="11"/>
      <c r="MQ233" s="11"/>
      <c r="MR233" s="11"/>
      <c r="MS233" s="11"/>
      <c r="MT233" s="11"/>
      <c r="MU233" s="11"/>
      <c r="MV233" s="11"/>
      <c r="MW233" s="11"/>
      <c r="MX233" s="11"/>
      <c r="MY233" s="11"/>
      <c r="MZ233" s="11"/>
      <c r="NA233" s="11"/>
      <c r="NB233" s="11"/>
      <c r="NC233" s="11"/>
      <c r="ND233" s="11"/>
      <c r="NE233" s="11"/>
      <c r="NF233" s="11"/>
      <c r="NG233" s="11"/>
      <c r="NH233" s="11"/>
      <c r="NI233" s="11"/>
      <c r="NJ233" s="11"/>
      <c r="NK233" s="11"/>
      <c r="NL233" s="11"/>
      <c r="NM233" s="11"/>
    </row>
    <row r="234" spans="1:377" s="12" customFormat="1" ht="15" customHeight="1" x14ac:dyDescent="0.5">
      <c r="A234" s="230"/>
      <c r="B234" s="279"/>
      <c r="C234" s="280"/>
      <c r="D234" s="317"/>
      <c r="E234" s="34"/>
      <c r="F234" s="34"/>
      <c r="G234" s="34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334"/>
      <c r="AA234" s="34"/>
      <c r="AB234" s="34"/>
      <c r="AC234" s="34"/>
      <c r="AD234" s="34"/>
      <c r="AE234" s="34"/>
      <c r="AF234" s="34"/>
      <c r="AG234" s="34"/>
      <c r="AH234" s="34"/>
      <c r="AI234" s="334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3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34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334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3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21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334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10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/>
      <c r="KN234" s="11"/>
      <c r="KO234" s="11"/>
      <c r="KP234" s="11"/>
      <c r="KQ234" s="11"/>
      <c r="KR234" s="11"/>
      <c r="KS234" s="11"/>
      <c r="KT234" s="11"/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/>
      <c r="LF234" s="11"/>
      <c r="LG234" s="11"/>
      <c r="LH234" s="11"/>
      <c r="LI234" s="11"/>
      <c r="LJ234" s="11"/>
      <c r="LK234" s="11"/>
      <c r="LL234" s="11"/>
      <c r="LM234" s="11"/>
      <c r="LN234" s="11"/>
      <c r="LO234" s="11"/>
      <c r="LP234" s="11"/>
      <c r="LQ234" s="11"/>
      <c r="LR234" s="11"/>
      <c r="LS234" s="11"/>
      <c r="LT234" s="11"/>
      <c r="LU234" s="11"/>
      <c r="LV234" s="11"/>
      <c r="LW234" s="11"/>
      <c r="LX234" s="11"/>
      <c r="LY234" s="11"/>
      <c r="LZ234" s="11"/>
      <c r="MA234" s="11"/>
      <c r="MB234" s="11"/>
      <c r="MC234" s="11"/>
      <c r="MD234" s="11"/>
      <c r="ME234" s="11"/>
      <c r="MF234" s="11"/>
      <c r="MG234" s="11"/>
      <c r="MH234" s="11"/>
      <c r="MI234" s="11"/>
      <c r="MJ234" s="11"/>
      <c r="MK234" s="11"/>
      <c r="ML234" s="11"/>
      <c r="MM234" s="11"/>
      <c r="MN234" s="11"/>
      <c r="MO234" s="11"/>
      <c r="MP234" s="11"/>
      <c r="MQ234" s="11"/>
      <c r="MR234" s="11"/>
      <c r="MS234" s="11"/>
      <c r="MT234" s="11"/>
      <c r="MU234" s="11"/>
      <c r="MV234" s="11"/>
      <c r="MW234" s="11"/>
      <c r="MX234" s="11"/>
      <c r="MY234" s="11"/>
      <c r="MZ234" s="11"/>
      <c r="NA234" s="11"/>
      <c r="NB234" s="11"/>
      <c r="NC234" s="11"/>
      <c r="ND234" s="11"/>
      <c r="NE234" s="11"/>
      <c r="NF234" s="11"/>
      <c r="NG234" s="11"/>
      <c r="NH234" s="11"/>
      <c r="NI234" s="11"/>
      <c r="NJ234" s="11"/>
      <c r="NK234" s="11"/>
      <c r="NL234" s="11"/>
      <c r="NM234" s="11"/>
    </row>
    <row r="235" spans="1:377" s="12" customFormat="1" ht="15" customHeight="1" x14ac:dyDescent="0.5">
      <c r="A235" s="230"/>
      <c r="B235" s="279"/>
      <c r="C235" s="280"/>
      <c r="D235" s="317"/>
      <c r="E235" s="34"/>
      <c r="F235" s="34"/>
      <c r="G235" s="34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334"/>
      <c r="AA235" s="34"/>
      <c r="AB235" s="34"/>
      <c r="AC235" s="34"/>
      <c r="AD235" s="34"/>
      <c r="AE235" s="34"/>
      <c r="AF235" s="34"/>
      <c r="AG235" s="34"/>
      <c r="AH235" s="34"/>
      <c r="AI235" s="334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3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34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334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3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21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334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10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/>
      <c r="LG235" s="11"/>
      <c r="LH235" s="11"/>
      <c r="LI235" s="11"/>
      <c r="LJ235" s="11"/>
      <c r="LK235" s="11"/>
      <c r="LL235" s="11"/>
      <c r="LM235" s="11"/>
      <c r="LN235" s="11"/>
      <c r="LO235" s="11"/>
      <c r="LP235" s="11"/>
      <c r="LQ235" s="11"/>
      <c r="LR235" s="11"/>
      <c r="LS235" s="11"/>
      <c r="LT235" s="11"/>
      <c r="LU235" s="11"/>
      <c r="LV235" s="11"/>
      <c r="LW235" s="11"/>
      <c r="LX235" s="11"/>
      <c r="LY235" s="11"/>
      <c r="LZ235" s="11"/>
      <c r="MA235" s="11"/>
      <c r="MB235" s="11"/>
      <c r="MC235" s="11"/>
      <c r="MD235" s="11"/>
      <c r="ME235" s="11"/>
      <c r="MF235" s="11"/>
      <c r="MG235" s="11"/>
      <c r="MH235" s="11"/>
      <c r="MI235" s="11"/>
      <c r="MJ235" s="11"/>
      <c r="MK235" s="11"/>
      <c r="ML235" s="11"/>
      <c r="MM235" s="11"/>
      <c r="MN235" s="11"/>
      <c r="MO235" s="11"/>
      <c r="MP235" s="11"/>
      <c r="MQ235" s="11"/>
      <c r="MR235" s="11"/>
      <c r="MS235" s="11"/>
      <c r="MT235" s="11"/>
      <c r="MU235" s="11"/>
      <c r="MV235" s="11"/>
      <c r="MW235" s="11"/>
      <c r="MX235" s="11"/>
      <c r="MY235" s="11"/>
      <c r="MZ235" s="11"/>
      <c r="NA235" s="11"/>
      <c r="NB235" s="11"/>
      <c r="NC235" s="11"/>
      <c r="ND235" s="11"/>
      <c r="NE235" s="11"/>
      <c r="NF235" s="11"/>
      <c r="NG235" s="11"/>
      <c r="NH235" s="11"/>
      <c r="NI235" s="11"/>
      <c r="NJ235" s="11"/>
      <c r="NK235" s="11"/>
      <c r="NL235" s="11"/>
      <c r="NM235" s="11"/>
    </row>
    <row r="236" spans="1:377" s="12" customFormat="1" ht="15" customHeight="1" x14ac:dyDescent="0.5">
      <c r="A236" s="230"/>
      <c r="B236" s="279"/>
      <c r="C236" s="280"/>
      <c r="D236" s="317"/>
      <c r="E236" s="34"/>
      <c r="F236" s="34"/>
      <c r="G236" s="34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334"/>
      <c r="AA236" s="34"/>
      <c r="AB236" s="34"/>
      <c r="AC236" s="34"/>
      <c r="AD236" s="34"/>
      <c r="AE236" s="34"/>
      <c r="AF236" s="34"/>
      <c r="AG236" s="34"/>
      <c r="AH236" s="34"/>
      <c r="AI236" s="334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3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34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334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3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21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334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10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11"/>
      <c r="KC236" s="11"/>
      <c r="KD236" s="11"/>
      <c r="KE236" s="11"/>
      <c r="KF236" s="11"/>
      <c r="KG236" s="11"/>
      <c r="KH236" s="11"/>
      <c r="KI236" s="11"/>
      <c r="KJ236" s="11"/>
      <c r="KK236" s="11"/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/>
      <c r="LA236" s="11"/>
      <c r="LB236" s="11"/>
      <c r="LC236" s="11"/>
      <c r="LD236" s="11"/>
      <c r="LE236" s="11"/>
      <c r="LF236" s="11"/>
      <c r="LG236" s="11"/>
      <c r="LH236" s="11"/>
      <c r="LI236" s="11"/>
      <c r="LJ236" s="11"/>
      <c r="LK236" s="11"/>
      <c r="LL236" s="11"/>
      <c r="LM236" s="11"/>
      <c r="LN236" s="11"/>
      <c r="LO236" s="11"/>
      <c r="LP236" s="11"/>
      <c r="LQ236" s="11"/>
      <c r="LR236" s="11"/>
      <c r="LS236" s="11"/>
      <c r="LT236" s="11"/>
      <c r="LU236" s="11"/>
      <c r="LV236" s="11"/>
      <c r="LW236" s="11"/>
      <c r="LX236" s="11"/>
      <c r="LY236" s="11"/>
      <c r="LZ236" s="11"/>
      <c r="MA236" s="11"/>
      <c r="MB236" s="11"/>
      <c r="MC236" s="11"/>
      <c r="MD236" s="11"/>
      <c r="ME236" s="11"/>
      <c r="MF236" s="11"/>
      <c r="MG236" s="11"/>
      <c r="MH236" s="11"/>
      <c r="MI236" s="11"/>
      <c r="MJ236" s="11"/>
      <c r="MK236" s="11"/>
      <c r="ML236" s="11"/>
      <c r="MM236" s="11"/>
      <c r="MN236" s="11"/>
      <c r="MO236" s="11"/>
      <c r="MP236" s="11"/>
      <c r="MQ236" s="11"/>
      <c r="MR236" s="11"/>
      <c r="MS236" s="11"/>
      <c r="MT236" s="11"/>
      <c r="MU236" s="11"/>
      <c r="MV236" s="11"/>
      <c r="MW236" s="11"/>
      <c r="MX236" s="11"/>
      <c r="MY236" s="11"/>
      <c r="MZ236" s="11"/>
      <c r="NA236" s="11"/>
      <c r="NB236" s="11"/>
      <c r="NC236" s="11"/>
      <c r="ND236" s="11"/>
      <c r="NE236" s="11"/>
      <c r="NF236" s="11"/>
      <c r="NG236" s="11"/>
      <c r="NH236" s="11"/>
      <c r="NI236" s="11"/>
      <c r="NJ236" s="11"/>
      <c r="NK236" s="11"/>
      <c r="NL236" s="11"/>
      <c r="NM236" s="11"/>
    </row>
    <row r="237" spans="1:377" s="12" customFormat="1" ht="15" customHeight="1" x14ac:dyDescent="0.5">
      <c r="A237" s="230"/>
      <c r="B237" s="279"/>
      <c r="C237" s="280"/>
      <c r="D237" s="317"/>
      <c r="E237" s="34"/>
      <c r="F237" s="34"/>
      <c r="G237" s="34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334"/>
      <c r="AA237" s="34"/>
      <c r="AB237" s="34"/>
      <c r="AC237" s="34"/>
      <c r="AD237" s="34"/>
      <c r="AE237" s="34"/>
      <c r="AF237" s="34"/>
      <c r="AG237" s="34"/>
      <c r="AH237" s="34"/>
      <c r="AI237" s="334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3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34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334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3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21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334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10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11"/>
      <c r="KC237" s="11"/>
      <c r="KD237" s="11"/>
      <c r="KE237" s="11"/>
      <c r="KF237" s="11"/>
      <c r="KG237" s="11"/>
      <c r="KH237" s="11"/>
      <c r="KI237" s="11"/>
      <c r="KJ237" s="11"/>
      <c r="KK237" s="11"/>
      <c r="KL237" s="11"/>
      <c r="KM237" s="11"/>
      <c r="KN237" s="11"/>
      <c r="KO237" s="11"/>
      <c r="KP237" s="11"/>
      <c r="KQ237" s="11"/>
      <c r="KR237" s="11"/>
      <c r="KS237" s="11"/>
      <c r="KT237" s="11"/>
      <c r="KU237" s="11"/>
      <c r="KV237" s="11"/>
      <c r="KW237" s="11"/>
      <c r="KX237" s="11"/>
      <c r="KY237" s="11"/>
      <c r="KZ237" s="11"/>
      <c r="LA237" s="11"/>
      <c r="LB237" s="11"/>
      <c r="LC237" s="11"/>
      <c r="LD237" s="11"/>
      <c r="LE237" s="11"/>
      <c r="LF237" s="11"/>
      <c r="LG237" s="11"/>
      <c r="LH237" s="11"/>
      <c r="LI237" s="11"/>
      <c r="LJ237" s="11"/>
      <c r="LK237" s="11"/>
      <c r="LL237" s="11"/>
      <c r="LM237" s="11"/>
      <c r="LN237" s="11"/>
      <c r="LO237" s="11"/>
      <c r="LP237" s="11"/>
      <c r="LQ237" s="11"/>
      <c r="LR237" s="11"/>
      <c r="LS237" s="11"/>
      <c r="LT237" s="11"/>
      <c r="LU237" s="11"/>
      <c r="LV237" s="11"/>
      <c r="LW237" s="11"/>
      <c r="LX237" s="11"/>
      <c r="LY237" s="11"/>
      <c r="LZ237" s="11"/>
      <c r="MA237" s="11"/>
      <c r="MB237" s="11"/>
      <c r="MC237" s="11"/>
      <c r="MD237" s="11"/>
      <c r="ME237" s="11"/>
      <c r="MF237" s="11"/>
      <c r="MG237" s="11"/>
      <c r="MH237" s="11"/>
      <c r="MI237" s="11"/>
      <c r="MJ237" s="11"/>
      <c r="MK237" s="11"/>
      <c r="ML237" s="11"/>
      <c r="MM237" s="11"/>
      <c r="MN237" s="11"/>
      <c r="MO237" s="11"/>
      <c r="MP237" s="11"/>
      <c r="MQ237" s="11"/>
      <c r="MR237" s="11"/>
      <c r="MS237" s="11"/>
      <c r="MT237" s="11"/>
      <c r="MU237" s="11"/>
      <c r="MV237" s="11"/>
      <c r="MW237" s="11"/>
      <c r="MX237" s="11"/>
      <c r="MY237" s="11"/>
      <c r="MZ237" s="11"/>
      <c r="NA237" s="11"/>
      <c r="NB237" s="11"/>
      <c r="NC237" s="11"/>
      <c r="ND237" s="11"/>
      <c r="NE237" s="11"/>
      <c r="NF237" s="11"/>
      <c r="NG237" s="11"/>
      <c r="NH237" s="11"/>
      <c r="NI237" s="11"/>
      <c r="NJ237" s="11"/>
      <c r="NK237" s="11"/>
      <c r="NL237" s="11"/>
      <c r="NM237" s="11"/>
    </row>
    <row r="238" spans="1:377" s="12" customFormat="1" ht="15" customHeight="1" x14ac:dyDescent="0.5">
      <c r="A238" s="230"/>
      <c r="B238" s="279"/>
      <c r="C238" s="280"/>
      <c r="D238" s="317"/>
      <c r="E238" s="34"/>
      <c r="F238" s="34"/>
      <c r="G238" s="34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334"/>
      <c r="AA238" s="34"/>
      <c r="AB238" s="34"/>
      <c r="AC238" s="34"/>
      <c r="AD238" s="34"/>
      <c r="AE238" s="34"/>
      <c r="AF238" s="34"/>
      <c r="AG238" s="34"/>
      <c r="AH238" s="34"/>
      <c r="AI238" s="334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3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34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334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3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21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334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10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/>
      <c r="LF238" s="11"/>
      <c r="LG238" s="11"/>
      <c r="LH238" s="11"/>
      <c r="LI238" s="11"/>
      <c r="LJ238" s="11"/>
      <c r="LK238" s="11"/>
      <c r="LL238" s="11"/>
      <c r="LM238" s="11"/>
      <c r="LN238" s="11"/>
      <c r="LO238" s="11"/>
      <c r="LP238" s="11"/>
      <c r="LQ238" s="11"/>
      <c r="LR238" s="11"/>
      <c r="LS238" s="11"/>
      <c r="LT238" s="11"/>
      <c r="LU238" s="11"/>
      <c r="LV238" s="11"/>
      <c r="LW238" s="11"/>
      <c r="LX238" s="11"/>
      <c r="LY238" s="11"/>
      <c r="LZ238" s="11"/>
      <c r="MA238" s="11"/>
      <c r="MB238" s="11"/>
      <c r="MC238" s="11"/>
      <c r="MD238" s="11"/>
      <c r="ME238" s="11"/>
      <c r="MF238" s="11"/>
      <c r="MG238" s="11"/>
      <c r="MH238" s="11"/>
      <c r="MI238" s="11"/>
      <c r="MJ238" s="11"/>
      <c r="MK238" s="11"/>
      <c r="ML238" s="11"/>
      <c r="MM238" s="11"/>
      <c r="MN238" s="11"/>
      <c r="MO238" s="11"/>
      <c r="MP238" s="11"/>
      <c r="MQ238" s="11"/>
      <c r="MR238" s="11"/>
      <c r="MS238" s="11"/>
      <c r="MT238" s="11"/>
      <c r="MU238" s="11"/>
      <c r="MV238" s="11"/>
      <c r="MW238" s="11"/>
      <c r="MX238" s="11"/>
      <c r="MY238" s="11"/>
      <c r="MZ238" s="11"/>
      <c r="NA238" s="11"/>
      <c r="NB238" s="11"/>
      <c r="NC238" s="11"/>
      <c r="ND238" s="11"/>
      <c r="NE238" s="11"/>
      <c r="NF238" s="11"/>
      <c r="NG238" s="11"/>
      <c r="NH238" s="11"/>
      <c r="NI238" s="11"/>
      <c r="NJ238" s="11"/>
      <c r="NK238" s="11"/>
      <c r="NL238" s="11"/>
      <c r="NM238" s="11"/>
    </row>
    <row r="239" spans="1:377" s="12" customFormat="1" ht="15" customHeight="1" x14ac:dyDescent="0.5">
      <c r="A239" s="230"/>
      <c r="B239" s="279"/>
      <c r="C239" s="280"/>
      <c r="D239" s="317"/>
      <c r="E239" s="34"/>
      <c r="F239" s="34"/>
      <c r="G239" s="34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334"/>
      <c r="AA239" s="34"/>
      <c r="AB239" s="34"/>
      <c r="AC239" s="34"/>
      <c r="AD239" s="34"/>
      <c r="AE239" s="34"/>
      <c r="AF239" s="34"/>
      <c r="AG239" s="34"/>
      <c r="AH239" s="34"/>
      <c r="AI239" s="334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3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34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334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3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21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334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10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  <c r="JE239" s="11"/>
      <c r="JF239" s="11"/>
      <c r="JG239" s="11"/>
      <c r="JH239" s="11"/>
      <c r="JI239" s="11"/>
      <c r="JJ239" s="11"/>
      <c r="JK239" s="11"/>
      <c r="JL239" s="11"/>
      <c r="JM239" s="11"/>
      <c r="JN239" s="11"/>
      <c r="JO239" s="11"/>
      <c r="JP239" s="11"/>
      <c r="JQ239" s="11"/>
      <c r="JR239" s="11"/>
      <c r="JS239" s="11"/>
      <c r="JT239" s="11"/>
      <c r="JU239" s="11"/>
      <c r="JV239" s="11"/>
      <c r="JW239" s="11"/>
      <c r="JX239" s="11"/>
      <c r="JY239" s="11"/>
      <c r="JZ239" s="11"/>
      <c r="KA239" s="11"/>
      <c r="KB239" s="11"/>
      <c r="KC239" s="11"/>
      <c r="KD239" s="11"/>
      <c r="KE239" s="11"/>
      <c r="KF239" s="11"/>
      <c r="KG239" s="11"/>
      <c r="KH239" s="11"/>
      <c r="KI239" s="11"/>
      <c r="KJ239" s="11"/>
      <c r="KK239" s="11"/>
      <c r="KL239" s="11"/>
      <c r="KM239" s="11"/>
      <c r="KN239" s="11"/>
      <c r="KO239" s="11"/>
      <c r="KP239" s="11"/>
      <c r="KQ239" s="11"/>
      <c r="KR239" s="11"/>
      <c r="KS239" s="11"/>
      <c r="KT239" s="11"/>
      <c r="KU239" s="11"/>
      <c r="KV239" s="11"/>
      <c r="KW239" s="11"/>
      <c r="KX239" s="11"/>
      <c r="KY239" s="11"/>
      <c r="KZ239" s="11"/>
      <c r="LA239" s="11"/>
      <c r="LB239" s="11"/>
      <c r="LC239" s="11"/>
      <c r="LD239" s="11"/>
      <c r="LE239" s="11"/>
      <c r="LF239" s="11"/>
      <c r="LG239" s="11"/>
      <c r="LH239" s="11"/>
      <c r="LI239" s="11"/>
      <c r="LJ239" s="11"/>
      <c r="LK239" s="11"/>
      <c r="LL239" s="11"/>
      <c r="LM239" s="11"/>
      <c r="LN239" s="11"/>
      <c r="LO239" s="11"/>
      <c r="LP239" s="11"/>
      <c r="LQ239" s="11"/>
      <c r="LR239" s="11"/>
      <c r="LS239" s="11"/>
      <c r="LT239" s="11"/>
      <c r="LU239" s="11"/>
      <c r="LV239" s="11"/>
      <c r="LW239" s="11"/>
      <c r="LX239" s="11"/>
      <c r="LY239" s="11"/>
      <c r="LZ239" s="11"/>
      <c r="MA239" s="11"/>
      <c r="MB239" s="11"/>
      <c r="MC239" s="11"/>
      <c r="MD239" s="11"/>
      <c r="ME239" s="11"/>
      <c r="MF239" s="11"/>
      <c r="MG239" s="11"/>
      <c r="MH239" s="11"/>
      <c r="MI239" s="11"/>
      <c r="MJ239" s="11"/>
      <c r="MK239" s="11"/>
      <c r="ML239" s="11"/>
      <c r="MM239" s="11"/>
      <c r="MN239" s="11"/>
      <c r="MO239" s="11"/>
      <c r="MP239" s="11"/>
      <c r="MQ239" s="11"/>
      <c r="MR239" s="11"/>
      <c r="MS239" s="11"/>
      <c r="MT239" s="11"/>
      <c r="MU239" s="11"/>
      <c r="MV239" s="11"/>
      <c r="MW239" s="11"/>
      <c r="MX239" s="11"/>
      <c r="MY239" s="11"/>
      <c r="MZ239" s="11"/>
      <c r="NA239" s="11"/>
      <c r="NB239" s="11"/>
      <c r="NC239" s="11"/>
      <c r="ND239" s="11"/>
      <c r="NE239" s="11"/>
      <c r="NF239" s="11"/>
      <c r="NG239" s="11"/>
      <c r="NH239" s="11"/>
      <c r="NI239" s="11"/>
      <c r="NJ239" s="11"/>
      <c r="NK239" s="11"/>
      <c r="NL239" s="11"/>
      <c r="NM239" s="11"/>
    </row>
    <row r="240" spans="1:377" s="12" customFormat="1" ht="15" customHeight="1" x14ac:dyDescent="0.5">
      <c r="A240" s="230"/>
      <c r="B240" s="279"/>
      <c r="C240" s="280"/>
      <c r="D240" s="317"/>
      <c r="E240" s="34"/>
      <c r="F240" s="34"/>
      <c r="G240" s="34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334"/>
      <c r="AA240" s="34"/>
      <c r="AB240" s="34"/>
      <c r="AC240" s="34"/>
      <c r="AD240" s="34"/>
      <c r="AE240" s="34"/>
      <c r="AF240" s="34"/>
      <c r="AG240" s="34"/>
      <c r="AH240" s="34"/>
      <c r="AI240" s="334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3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34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334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3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21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334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10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1"/>
      <c r="IX240" s="11"/>
      <c r="IY240" s="11"/>
      <c r="IZ240" s="11"/>
      <c r="JA240" s="11"/>
      <c r="JB240" s="11"/>
      <c r="JC240" s="11"/>
      <c r="JD240" s="11"/>
      <c r="JE240" s="11"/>
      <c r="JF240" s="11"/>
      <c r="JG240" s="11"/>
      <c r="JH240" s="11"/>
      <c r="JI240" s="11"/>
      <c r="JJ240" s="11"/>
      <c r="JK240" s="11"/>
      <c r="JL240" s="11"/>
      <c r="JM240" s="11"/>
      <c r="JN240" s="11"/>
      <c r="JO240" s="11"/>
      <c r="JP240" s="11"/>
      <c r="JQ240" s="11"/>
      <c r="JR240" s="11"/>
      <c r="JS240" s="11"/>
      <c r="JT240" s="11"/>
      <c r="JU240" s="11"/>
      <c r="JV240" s="11"/>
      <c r="JW240" s="11"/>
      <c r="JX240" s="11"/>
      <c r="JY240" s="11"/>
      <c r="JZ240" s="11"/>
      <c r="KA240" s="11"/>
      <c r="KB240" s="11"/>
      <c r="KC240" s="11"/>
      <c r="KD240" s="11"/>
      <c r="KE240" s="11"/>
      <c r="KF240" s="11"/>
      <c r="KG240" s="11"/>
      <c r="KH240" s="11"/>
      <c r="KI240" s="11"/>
      <c r="KJ240" s="11"/>
      <c r="KK240" s="11"/>
      <c r="KL240" s="11"/>
      <c r="KM240" s="11"/>
      <c r="KN240" s="11"/>
      <c r="KO240" s="11"/>
      <c r="KP240" s="11"/>
      <c r="KQ240" s="11"/>
      <c r="KR240" s="11"/>
      <c r="KS240" s="11"/>
      <c r="KT240" s="11"/>
      <c r="KU240" s="11"/>
      <c r="KV240" s="11"/>
      <c r="KW240" s="11"/>
      <c r="KX240" s="11"/>
      <c r="KY240" s="11"/>
      <c r="KZ240" s="11"/>
      <c r="LA240" s="11"/>
      <c r="LB240" s="11"/>
      <c r="LC240" s="11"/>
      <c r="LD240" s="11"/>
      <c r="LE240" s="11"/>
      <c r="LF240" s="11"/>
      <c r="LG240" s="11"/>
      <c r="LH240" s="11"/>
      <c r="LI240" s="11"/>
      <c r="LJ240" s="11"/>
      <c r="LK240" s="11"/>
      <c r="LL240" s="11"/>
      <c r="LM240" s="11"/>
      <c r="LN240" s="11"/>
      <c r="LO240" s="11"/>
      <c r="LP240" s="11"/>
      <c r="LQ240" s="11"/>
      <c r="LR240" s="11"/>
      <c r="LS240" s="11"/>
      <c r="LT240" s="11"/>
      <c r="LU240" s="11"/>
      <c r="LV240" s="11"/>
      <c r="LW240" s="11"/>
      <c r="LX240" s="11"/>
      <c r="LY240" s="11"/>
      <c r="LZ240" s="11"/>
      <c r="MA240" s="11"/>
      <c r="MB240" s="11"/>
      <c r="MC240" s="11"/>
      <c r="MD240" s="11"/>
      <c r="ME240" s="11"/>
      <c r="MF240" s="11"/>
      <c r="MG240" s="11"/>
      <c r="MH240" s="11"/>
      <c r="MI240" s="11"/>
      <c r="MJ240" s="11"/>
      <c r="MK240" s="11"/>
      <c r="ML240" s="11"/>
      <c r="MM240" s="11"/>
      <c r="MN240" s="11"/>
      <c r="MO240" s="11"/>
      <c r="MP240" s="11"/>
      <c r="MQ240" s="11"/>
      <c r="MR240" s="11"/>
      <c r="MS240" s="11"/>
      <c r="MT240" s="11"/>
      <c r="MU240" s="11"/>
      <c r="MV240" s="11"/>
      <c r="MW240" s="11"/>
      <c r="MX240" s="11"/>
      <c r="MY240" s="11"/>
      <c r="MZ240" s="11"/>
      <c r="NA240" s="11"/>
      <c r="NB240" s="11"/>
      <c r="NC240" s="11"/>
      <c r="ND240" s="11"/>
      <c r="NE240" s="11"/>
      <c r="NF240" s="11"/>
      <c r="NG240" s="11"/>
      <c r="NH240" s="11"/>
      <c r="NI240" s="11"/>
      <c r="NJ240" s="11"/>
      <c r="NK240" s="11"/>
      <c r="NL240" s="11"/>
      <c r="NM240" s="11"/>
    </row>
    <row r="241" spans="1:377" s="12" customFormat="1" ht="15" customHeight="1" x14ac:dyDescent="0.5">
      <c r="A241" s="230"/>
      <c r="B241" s="279"/>
      <c r="C241" s="280"/>
      <c r="D241" s="317"/>
      <c r="E241" s="34"/>
      <c r="F241" s="34"/>
      <c r="G241" s="34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334"/>
      <c r="AA241" s="34"/>
      <c r="AB241" s="34"/>
      <c r="AC241" s="34"/>
      <c r="AD241" s="34"/>
      <c r="AE241" s="34"/>
      <c r="AF241" s="34"/>
      <c r="AG241" s="34"/>
      <c r="AH241" s="34"/>
      <c r="AI241" s="334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3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34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334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3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21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334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10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  <c r="JE241" s="11"/>
      <c r="JF241" s="11"/>
      <c r="JG241" s="11"/>
      <c r="JH241" s="11"/>
      <c r="JI241" s="11"/>
      <c r="JJ241" s="11"/>
      <c r="JK241" s="11"/>
      <c r="JL241" s="11"/>
      <c r="JM241" s="11"/>
      <c r="JN241" s="11"/>
      <c r="JO241" s="11"/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11"/>
      <c r="KC241" s="11"/>
      <c r="KD241" s="11"/>
      <c r="KE241" s="11"/>
      <c r="KF241" s="11"/>
      <c r="KG241" s="11"/>
      <c r="KH241" s="11"/>
      <c r="KI241" s="11"/>
      <c r="KJ241" s="11"/>
      <c r="KK241" s="11"/>
      <c r="KL241" s="11"/>
      <c r="KM241" s="11"/>
      <c r="KN241" s="11"/>
      <c r="KO241" s="11"/>
      <c r="KP241" s="11"/>
      <c r="KQ241" s="11"/>
      <c r="KR241" s="11"/>
      <c r="KS241" s="11"/>
      <c r="KT241" s="11"/>
      <c r="KU241" s="11"/>
      <c r="KV241" s="11"/>
      <c r="KW241" s="11"/>
      <c r="KX241" s="11"/>
      <c r="KY241" s="11"/>
      <c r="KZ241" s="11"/>
      <c r="LA241" s="11"/>
      <c r="LB241" s="11"/>
      <c r="LC241" s="11"/>
      <c r="LD241" s="11"/>
      <c r="LE241" s="11"/>
      <c r="LF241" s="11"/>
      <c r="LG241" s="11"/>
      <c r="LH241" s="11"/>
      <c r="LI241" s="11"/>
      <c r="LJ241" s="11"/>
      <c r="LK241" s="11"/>
      <c r="LL241" s="11"/>
      <c r="LM241" s="11"/>
      <c r="LN241" s="11"/>
      <c r="LO241" s="11"/>
      <c r="LP241" s="11"/>
      <c r="LQ241" s="11"/>
      <c r="LR241" s="11"/>
      <c r="LS241" s="11"/>
      <c r="LT241" s="11"/>
      <c r="LU241" s="11"/>
      <c r="LV241" s="11"/>
      <c r="LW241" s="11"/>
      <c r="LX241" s="11"/>
      <c r="LY241" s="11"/>
      <c r="LZ241" s="11"/>
      <c r="MA241" s="11"/>
      <c r="MB241" s="11"/>
      <c r="MC241" s="11"/>
      <c r="MD241" s="11"/>
      <c r="ME241" s="11"/>
      <c r="MF241" s="11"/>
      <c r="MG241" s="11"/>
      <c r="MH241" s="11"/>
      <c r="MI241" s="11"/>
      <c r="MJ241" s="11"/>
      <c r="MK241" s="11"/>
      <c r="ML241" s="11"/>
      <c r="MM241" s="11"/>
      <c r="MN241" s="11"/>
      <c r="MO241" s="11"/>
      <c r="MP241" s="11"/>
      <c r="MQ241" s="11"/>
      <c r="MR241" s="11"/>
      <c r="MS241" s="11"/>
      <c r="MT241" s="11"/>
      <c r="MU241" s="11"/>
      <c r="MV241" s="11"/>
      <c r="MW241" s="11"/>
      <c r="MX241" s="11"/>
      <c r="MY241" s="11"/>
      <c r="MZ241" s="11"/>
      <c r="NA241" s="11"/>
      <c r="NB241" s="11"/>
      <c r="NC241" s="11"/>
      <c r="ND241" s="11"/>
      <c r="NE241" s="11"/>
      <c r="NF241" s="11"/>
      <c r="NG241" s="11"/>
      <c r="NH241" s="11"/>
      <c r="NI241" s="11"/>
      <c r="NJ241" s="11"/>
      <c r="NK241" s="11"/>
      <c r="NL241" s="11"/>
      <c r="NM241" s="11"/>
    </row>
    <row r="242" spans="1:377" s="12" customFormat="1" ht="15" customHeight="1" x14ac:dyDescent="0.5">
      <c r="A242" s="230"/>
      <c r="B242" s="279"/>
      <c r="C242" s="280"/>
      <c r="D242" s="317"/>
      <c r="E242" s="34"/>
      <c r="F242" s="34"/>
      <c r="G242" s="34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334"/>
      <c r="AA242" s="34"/>
      <c r="AB242" s="34"/>
      <c r="AC242" s="34"/>
      <c r="AD242" s="34"/>
      <c r="AE242" s="34"/>
      <c r="AF242" s="34"/>
      <c r="AG242" s="34"/>
      <c r="AH242" s="34"/>
      <c r="AI242" s="334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3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34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334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3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21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334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10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  <c r="IW242" s="11"/>
      <c r="IX242" s="11"/>
      <c r="IY242" s="11"/>
      <c r="IZ242" s="11"/>
      <c r="JA242" s="11"/>
      <c r="JB242" s="11"/>
      <c r="JC242" s="11"/>
      <c r="JD242" s="11"/>
      <c r="JE242" s="11"/>
      <c r="JF242" s="11"/>
      <c r="JG242" s="11"/>
      <c r="JH242" s="11"/>
      <c r="JI242" s="11"/>
      <c r="JJ242" s="11"/>
      <c r="JK242" s="11"/>
      <c r="JL242" s="11"/>
      <c r="JM242" s="11"/>
      <c r="JN242" s="11"/>
      <c r="JO242" s="11"/>
      <c r="JP242" s="11"/>
      <c r="JQ242" s="11"/>
      <c r="JR242" s="11"/>
      <c r="JS242" s="11"/>
      <c r="JT242" s="11"/>
      <c r="JU242" s="11"/>
      <c r="JV242" s="11"/>
      <c r="JW242" s="11"/>
      <c r="JX242" s="11"/>
      <c r="JY242" s="11"/>
      <c r="JZ242" s="11"/>
      <c r="KA242" s="11"/>
      <c r="KB242" s="11"/>
      <c r="KC242" s="11"/>
      <c r="KD242" s="11"/>
      <c r="KE242" s="11"/>
      <c r="KF242" s="11"/>
      <c r="KG242" s="11"/>
      <c r="KH242" s="11"/>
      <c r="KI242" s="11"/>
      <c r="KJ242" s="11"/>
      <c r="KK242" s="11"/>
      <c r="KL242" s="11"/>
      <c r="KM242" s="11"/>
      <c r="KN242" s="11"/>
      <c r="KO242" s="11"/>
      <c r="KP242" s="11"/>
      <c r="KQ242" s="11"/>
      <c r="KR242" s="11"/>
      <c r="KS242" s="11"/>
      <c r="KT242" s="11"/>
      <c r="KU242" s="11"/>
      <c r="KV242" s="11"/>
      <c r="KW242" s="11"/>
      <c r="KX242" s="11"/>
      <c r="KY242" s="11"/>
      <c r="KZ242" s="11"/>
      <c r="LA242" s="11"/>
      <c r="LB242" s="11"/>
      <c r="LC242" s="11"/>
      <c r="LD242" s="11"/>
      <c r="LE242" s="11"/>
      <c r="LF242" s="11"/>
      <c r="LG242" s="11"/>
      <c r="LH242" s="11"/>
      <c r="LI242" s="11"/>
      <c r="LJ242" s="11"/>
      <c r="LK242" s="11"/>
      <c r="LL242" s="11"/>
      <c r="LM242" s="11"/>
      <c r="LN242" s="11"/>
      <c r="LO242" s="11"/>
      <c r="LP242" s="11"/>
      <c r="LQ242" s="11"/>
      <c r="LR242" s="11"/>
      <c r="LS242" s="11"/>
      <c r="LT242" s="11"/>
      <c r="LU242" s="11"/>
      <c r="LV242" s="11"/>
      <c r="LW242" s="11"/>
      <c r="LX242" s="11"/>
      <c r="LY242" s="11"/>
      <c r="LZ242" s="11"/>
      <c r="MA242" s="11"/>
      <c r="MB242" s="11"/>
      <c r="MC242" s="11"/>
      <c r="MD242" s="11"/>
      <c r="ME242" s="11"/>
      <c r="MF242" s="11"/>
      <c r="MG242" s="11"/>
      <c r="MH242" s="11"/>
      <c r="MI242" s="11"/>
      <c r="MJ242" s="11"/>
      <c r="MK242" s="11"/>
      <c r="ML242" s="11"/>
      <c r="MM242" s="11"/>
      <c r="MN242" s="11"/>
      <c r="MO242" s="11"/>
      <c r="MP242" s="11"/>
      <c r="MQ242" s="11"/>
      <c r="MR242" s="11"/>
      <c r="MS242" s="11"/>
      <c r="MT242" s="11"/>
      <c r="MU242" s="11"/>
      <c r="MV242" s="11"/>
      <c r="MW242" s="11"/>
      <c r="MX242" s="11"/>
      <c r="MY242" s="11"/>
      <c r="MZ242" s="11"/>
      <c r="NA242" s="11"/>
      <c r="NB242" s="11"/>
      <c r="NC242" s="11"/>
      <c r="ND242" s="11"/>
      <c r="NE242" s="11"/>
      <c r="NF242" s="11"/>
      <c r="NG242" s="11"/>
      <c r="NH242" s="11"/>
      <c r="NI242" s="11"/>
      <c r="NJ242" s="11"/>
      <c r="NK242" s="11"/>
      <c r="NL242" s="11"/>
      <c r="NM242" s="11"/>
    </row>
    <row r="243" spans="1:377" s="12" customFormat="1" ht="15" customHeight="1" x14ac:dyDescent="0.5">
      <c r="A243" s="230"/>
      <c r="B243" s="279"/>
      <c r="C243" s="280"/>
      <c r="D243" s="317"/>
      <c r="E243" s="34"/>
      <c r="F243" s="34"/>
      <c r="G243" s="34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334"/>
      <c r="AA243" s="34"/>
      <c r="AB243" s="34"/>
      <c r="AC243" s="34"/>
      <c r="AD243" s="34"/>
      <c r="AE243" s="34"/>
      <c r="AF243" s="34"/>
      <c r="AG243" s="34"/>
      <c r="AH243" s="34"/>
      <c r="AI243" s="334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3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34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334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3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21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334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10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  <c r="IW243" s="11"/>
      <c r="IX243" s="11"/>
      <c r="IY243" s="11"/>
      <c r="IZ243" s="11"/>
      <c r="JA243" s="11"/>
      <c r="JB243" s="11"/>
      <c r="JC243" s="11"/>
      <c r="JD243" s="11"/>
      <c r="JE243" s="11"/>
      <c r="JF243" s="11"/>
      <c r="JG243" s="11"/>
      <c r="JH243" s="11"/>
      <c r="JI243" s="11"/>
      <c r="JJ243" s="11"/>
      <c r="JK243" s="11"/>
      <c r="JL243" s="11"/>
      <c r="JM243" s="11"/>
      <c r="JN243" s="11"/>
      <c r="JO243" s="11"/>
      <c r="JP243" s="11"/>
      <c r="JQ243" s="11"/>
      <c r="JR243" s="11"/>
      <c r="JS243" s="11"/>
      <c r="JT243" s="11"/>
      <c r="JU243" s="11"/>
      <c r="JV243" s="11"/>
      <c r="JW243" s="11"/>
      <c r="JX243" s="11"/>
      <c r="JY243" s="11"/>
      <c r="JZ243" s="11"/>
      <c r="KA243" s="11"/>
      <c r="KB243" s="11"/>
      <c r="KC243" s="11"/>
      <c r="KD243" s="11"/>
      <c r="KE243" s="11"/>
      <c r="KF243" s="11"/>
      <c r="KG243" s="11"/>
      <c r="KH243" s="11"/>
      <c r="KI243" s="11"/>
      <c r="KJ243" s="11"/>
      <c r="KK243" s="11"/>
      <c r="KL243" s="11"/>
      <c r="KM243" s="11"/>
      <c r="KN243" s="11"/>
      <c r="KO243" s="11"/>
      <c r="KP243" s="11"/>
      <c r="KQ243" s="11"/>
      <c r="KR243" s="11"/>
      <c r="KS243" s="11"/>
      <c r="KT243" s="11"/>
      <c r="KU243" s="11"/>
      <c r="KV243" s="11"/>
      <c r="KW243" s="11"/>
      <c r="KX243" s="11"/>
      <c r="KY243" s="11"/>
      <c r="KZ243" s="11"/>
      <c r="LA243" s="11"/>
      <c r="LB243" s="11"/>
      <c r="LC243" s="11"/>
      <c r="LD243" s="11"/>
      <c r="LE243" s="11"/>
      <c r="LF243" s="11"/>
      <c r="LG243" s="11"/>
      <c r="LH243" s="11"/>
      <c r="LI243" s="11"/>
      <c r="LJ243" s="11"/>
      <c r="LK243" s="11"/>
      <c r="LL243" s="11"/>
      <c r="LM243" s="11"/>
      <c r="LN243" s="11"/>
      <c r="LO243" s="11"/>
      <c r="LP243" s="11"/>
      <c r="LQ243" s="11"/>
      <c r="LR243" s="11"/>
      <c r="LS243" s="11"/>
      <c r="LT243" s="11"/>
      <c r="LU243" s="11"/>
      <c r="LV243" s="11"/>
      <c r="LW243" s="11"/>
      <c r="LX243" s="11"/>
      <c r="LY243" s="11"/>
      <c r="LZ243" s="11"/>
      <c r="MA243" s="11"/>
      <c r="MB243" s="11"/>
      <c r="MC243" s="11"/>
      <c r="MD243" s="11"/>
      <c r="ME243" s="11"/>
      <c r="MF243" s="11"/>
      <c r="MG243" s="11"/>
      <c r="MH243" s="11"/>
      <c r="MI243" s="11"/>
      <c r="MJ243" s="11"/>
      <c r="MK243" s="11"/>
      <c r="ML243" s="11"/>
      <c r="MM243" s="11"/>
      <c r="MN243" s="11"/>
      <c r="MO243" s="11"/>
      <c r="MP243" s="11"/>
      <c r="MQ243" s="11"/>
      <c r="MR243" s="11"/>
      <c r="MS243" s="11"/>
      <c r="MT243" s="11"/>
      <c r="MU243" s="11"/>
      <c r="MV243" s="11"/>
      <c r="MW243" s="11"/>
      <c r="MX243" s="11"/>
      <c r="MY243" s="11"/>
      <c r="MZ243" s="11"/>
      <c r="NA243" s="11"/>
      <c r="NB243" s="11"/>
      <c r="NC243" s="11"/>
      <c r="ND243" s="11"/>
      <c r="NE243" s="11"/>
      <c r="NF243" s="11"/>
      <c r="NG243" s="11"/>
      <c r="NH243" s="11"/>
      <c r="NI243" s="11"/>
      <c r="NJ243" s="11"/>
      <c r="NK243" s="11"/>
      <c r="NL243" s="11"/>
      <c r="NM243" s="11"/>
    </row>
    <row r="244" spans="1:377" s="12" customFormat="1" ht="15" customHeight="1" x14ac:dyDescent="0.5">
      <c r="A244" s="230"/>
      <c r="B244" s="279"/>
      <c r="C244" s="280"/>
      <c r="D244" s="317"/>
      <c r="E244" s="34"/>
      <c r="F244" s="34"/>
      <c r="G244" s="34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334"/>
      <c r="AA244" s="34"/>
      <c r="AB244" s="34"/>
      <c r="AC244" s="34"/>
      <c r="AD244" s="34"/>
      <c r="AE244" s="34"/>
      <c r="AF244" s="34"/>
      <c r="AG244" s="34"/>
      <c r="AH244" s="34"/>
      <c r="AI244" s="334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3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34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334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3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21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334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10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  <c r="IW244" s="11"/>
      <c r="IX244" s="11"/>
      <c r="IY244" s="11"/>
      <c r="IZ244" s="11"/>
      <c r="JA244" s="11"/>
      <c r="JB244" s="11"/>
      <c r="JC244" s="11"/>
      <c r="JD244" s="11"/>
      <c r="JE244" s="11"/>
      <c r="JF244" s="11"/>
      <c r="JG244" s="11"/>
      <c r="JH244" s="11"/>
      <c r="JI244" s="11"/>
      <c r="JJ244" s="11"/>
      <c r="JK244" s="11"/>
      <c r="JL244" s="11"/>
      <c r="JM244" s="11"/>
      <c r="JN244" s="11"/>
      <c r="JO244" s="11"/>
      <c r="JP244" s="11"/>
      <c r="JQ244" s="11"/>
      <c r="JR244" s="11"/>
      <c r="JS244" s="11"/>
      <c r="JT244" s="11"/>
      <c r="JU244" s="11"/>
      <c r="JV244" s="11"/>
      <c r="JW244" s="11"/>
      <c r="JX244" s="11"/>
      <c r="JY244" s="11"/>
      <c r="JZ244" s="11"/>
      <c r="KA244" s="11"/>
      <c r="KB244" s="11"/>
      <c r="KC244" s="11"/>
      <c r="KD244" s="11"/>
      <c r="KE244" s="11"/>
      <c r="KF244" s="11"/>
      <c r="KG244" s="11"/>
      <c r="KH244" s="11"/>
      <c r="KI244" s="11"/>
      <c r="KJ244" s="11"/>
      <c r="KK244" s="11"/>
      <c r="KL244" s="11"/>
      <c r="KM244" s="11"/>
      <c r="KN244" s="11"/>
      <c r="KO244" s="11"/>
      <c r="KP244" s="11"/>
      <c r="KQ244" s="11"/>
      <c r="KR244" s="11"/>
      <c r="KS244" s="11"/>
      <c r="KT244" s="11"/>
      <c r="KU244" s="11"/>
      <c r="KV244" s="11"/>
      <c r="KW244" s="11"/>
      <c r="KX244" s="11"/>
      <c r="KY244" s="11"/>
      <c r="KZ244" s="11"/>
      <c r="LA244" s="11"/>
      <c r="LB244" s="11"/>
      <c r="LC244" s="11"/>
      <c r="LD244" s="11"/>
      <c r="LE244" s="11"/>
      <c r="LF244" s="11"/>
      <c r="LG244" s="11"/>
      <c r="LH244" s="11"/>
      <c r="LI244" s="11"/>
      <c r="LJ244" s="11"/>
      <c r="LK244" s="11"/>
      <c r="LL244" s="11"/>
      <c r="LM244" s="11"/>
      <c r="LN244" s="11"/>
      <c r="LO244" s="11"/>
      <c r="LP244" s="11"/>
      <c r="LQ244" s="11"/>
      <c r="LR244" s="11"/>
      <c r="LS244" s="11"/>
      <c r="LT244" s="11"/>
      <c r="LU244" s="11"/>
      <c r="LV244" s="11"/>
      <c r="LW244" s="11"/>
      <c r="LX244" s="11"/>
      <c r="LY244" s="11"/>
      <c r="LZ244" s="11"/>
      <c r="MA244" s="11"/>
      <c r="MB244" s="11"/>
      <c r="MC244" s="11"/>
      <c r="MD244" s="11"/>
      <c r="ME244" s="11"/>
      <c r="MF244" s="11"/>
      <c r="MG244" s="11"/>
      <c r="MH244" s="11"/>
      <c r="MI244" s="11"/>
      <c r="MJ244" s="11"/>
      <c r="MK244" s="11"/>
      <c r="ML244" s="11"/>
      <c r="MM244" s="11"/>
      <c r="MN244" s="11"/>
      <c r="MO244" s="11"/>
      <c r="MP244" s="11"/>
      <c r="MQ244" s="11"/>
      <c r="MR244" s="11"/>
      <c r="MS244" s="11"/>
      <c r="MT244" s="11"/>
      <c r="MU244" s="11"/>
      <c r="MV244" s="11"/>
      <c r="MW244" s="11"/>
      <c r="MX244" s="11"/>
      <c r="MY244" s="11"/>
      <c r="MZ244" s="11"/>
      <c r="NA244" s="11"/>
      <c r="NB244" s="11"/>
      <c r="NC244" s="11"/>
      <c r="ND244" s="11"/>
      <c r="NE244" s="11"/>
      <c r="NF244" s="11"/>
      <c r="NG244" s="11"/>
      <c r="NH244" s="11"/>
      <c r="NI244" s="11"/>
      <c r="NJ244" s="11"/>
      <c r="NK244" s="11"/>
      <c r="NL244" s="11"/>
      <c r="NM244" s="11"/>
    </row>
    <row r="245" spans="1:377" s="12" customFormat="1" ht="15" customHeight="1" x14ac:dyDescent="0.5">
      <c r="A245" s="230"/>
      <c r="B245" s="279"/>
      <c r="C245" s="280"/>
      <c r="D245" s="317"/>
      <c r="E245" s="34"/>
      <c r="F245" s="34"/>
      <c r="G245" s="34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334"/>
      <c r="AA245" s="34"/>
      <c r="AB245" s="34"/>
      <c r="AC245" s="34"/>
      <c r="AD245" s="34"/>
      <c r="AE245" s="34"/>
      <c r="AF245" s="34"/>
      <c r="AG245" s="34"/>
      <c r="AH245" s="34"/>
      <c r="AI245" s="334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3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34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334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3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21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334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10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  <c r="IW245" s="11"/>
      <c r="IX245" s="11"/>
      <c r="IY245" s="11"/>
      <c r="IZ245" s="11"/>
      <c r="JA245" s="11"/>
      <c r="JB245" s="11"/>
      <c r="JC245" s="11"/>
      <c r="JD245" s="11"/>
      <c r="JE245" s="11"/>
      <c r="JF245" s="11"/>
      <c r="JG245" s="11"/>
      <c r="JH245" s="11"/>
      <c r="JI245" s="11"/>
      <c r="JJ245" s="11"/>
      <c r="JK245" s="11"/>
      <c r="JL245" s="11"/>
      <c r="JM245" s="11"/>
      <c r="JN245" s="11"/>
      <c r="JO245" s="11"/>
      <c r="JP245" s="11"/>
      <c r="JQ245" s="11"/>
      <c r="JR245" s="11"/>
      <c r="JS245" s="11"/>
      <c r="JT245" s="11"/>
      <c r="JU245" s="11"/>
      <c r="JV245" s="11"/>
      <c r="JW245" s="11"/>
      <c r="JX245" s="11"/>
      <c r="JY245" s="11"/>
      <c r="JZ245" s="11"/>
      <c r="KA245" s="11"/>
      <c r="KB245" s="11"/>
      <c r="KC245" s="11"/>
      <c r="KD245" s="11"/>
      <c r="KE245" s="11"/>
      <c r="KF245" s="11"/>
      <c r="KG245" s="11"/>
      <c r="KH245" s="11"/>
      <c r="KI245" s="11"/>
      <c r="KJ245" s="11"/>
      <c r="KK245" s="11"/>
      <c r="KL245" s="11"/>
      <c r="KM245" s="11"/>
      <c r="KN245" s="11"/>
      <c r="KO245" s="11"/>
      <c r="KP245" s="11"/>
      <c r="KQ245" s="11"/>
      <c r="KR245" s="11"/>
      <c r="KS245" s="11"/>
      <c r="KT245" s="11"/>
      <c r="KU245" s="11"/>
      <c r="KV245" s="11"/>
      <c r="KW245" s="11"/>
      <c r="KX245" s="11"/>
      <c r="KY245" s="11"/>
      <c r="KZ245" s="11"/>
      <c r="LA245" s="11"/>
      <c r="LB245" s="11"/>
      <c r="LC245" s="11"/>
      <c r="LD245" s="11"/>
      <c r="LE245" s="11"/>
      <c r="LF245" s="11"/>
      <c r="LG245" s="11"/>
      <c r="LH245" s="11"/>
      <c r="LI245" s="11"/>
      <c r="LJ245" s="11"/>
      <c r="LK245" s="11"/>
      <c r="LL245" s="11"/>
      <c r="LM245" s="11"/>
      <c r="LN245" s="11"/>
      <c r="LO245" s="11"/>
      <c r="LP245" s="11"/>
      <c r="LQ245" s="11"/>
      <c r="LR245" s="11"/>
      <c r="LS245" s="11"/>
      <c r="LT245" s="11"/>
      <c r="LU245" s="11"/>
      <c r="LV245" s="11"/>
      <c r="LW245" s="11"/>
      <c r="LX245" s="11"/>
      <c r="LY245" s="11"/>
      <c r="LZ245" s="11"/>
      <c r="MA245" s="11"/>
      <c r="MB245" s="11"/>
      <c r="MC245" s="11"/>
      <c r="MD245" s="11"/>
      <c r="ME245" s="11"/>
      <c r="MF245" s="11"/>
      <c r="MG245" s="11"/>
      <c r="MH245" s="11"/>
      <c r="MI245" s="11"/>
      <c r="MJ245" s="11"/>
      <c r="MK245" s="11"/>
      <c r="ML245" s="11"/>
      <c r="MM245" s="11"/>
      <c r="MN245" s="11"/>
      <c r="MO245" s="11"/>
      <c r="MP245" s="11"/>
      <c r="MQ245" s="11"/>
      <c r="MR245" s="11"/>
      <c r="MS245" s="11"/>
      <c r="MT245" s="11"/>
      <c r="MU245" s="11"/>
      <c r="MV245" s="11"/>
      <c r="MW245" s="11"/>
      <c r="MX245" s="11"/>
      <c r="MY245" s="11"/>
      <c r="MZ245" s="11"/>
      <c r="NA245" s="11"/>
      <c r="NB245" s="11"/>
      <c r="NC245" s="11"/>
      <c r="ND245" s="11"/>
      <c r="NE245" s="11"/>
      <c r="NF245" s="11"/>
      <c r="NG245" s="11"/>
      <c r="NH245" s="11"/>
      <c r="NI245" s="11"/>
      <c r="NJ245" s="11"/>
      <c r="NK245" s="11"/>
      <c r="NL245" s="11"/>
      <c r="NM245" s="11"/>
    </row>
    <row r="246" spans="1:377" s="12" customFormat="1" ht="15" customHeight="1" x14ac:dyDescent="0.5">
      <c r="A246" s="230"/>
      <c r="B246" s="279"/>
      <c r="C246" s="280"/>
      <c r="D246" s="317"/>
      <c r="E246" s="34"/>
      <c r="F246" s="34"/>
      <c r="G246" s="34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334"/>
      <c r="AA246" s="34"/>
      <c r="AB246" s="34"/>
      <c r="AC246" s="34"/>
      <c r="AD246" s="34"/>
      <c r="AE246" s="34"/>
      <c r="AF246" s="34"/>
      <c r="AG246" s="34"/>
      <c r="AH246" s="34"/>
      <c r="AI246" s="334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3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34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334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3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21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334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10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/>
      <c r="JM246" s="11"/>
      <c r="JN246" s="11"/>
      <c r="JO246" s="11"/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11"/>
      <c r="KC246" s="11"/>
      <c r="KD246" s="11"/>
      <c r="KE246" s="11"/>
      <c r="KF246" s="11"/>
      <c r="KG246" s="11"/>
      <c r="KH246" s="11"/>
      <c r="KI246" s="11"/>
      <c r="KJ246" s="11"/>
      <c r="KK246" s="11"/>
      <c r="KL246" s="11"/>
      <c r="KM246" s="11"/>
      <c r="KN246" s="11"/>
      <c r="KO246" s="11"/>
      <c r="KP246" s="11"/>
      <c r="KQ246" s="11"/>
      <c r="KR246" s="11"/>
      <c r="KS246" s="11"/>
      <c r="KT246" s="11"/>
      <c r="KU246" s="11"/>
      <c r="KV246" s="11"/>
      <c r="KW246" s="11"/>
      <c r="KX246" s="11"/>
      <c r="KY246" s="11"/>
      <c r="KZ246" s="11"/>
      <c r="LA246" s="11"/>
      <c r="LB246" s="11"/>
      <c r="LC246" s="11"/>
      <c r="LD246" s="11"/>
      <c r="LE246" s="11"/>
      <c r="LF246" s="11"/>
      <c r="LG246" s="11"/>
      <c r="LH246" s="11"/>
      <c r="LI246" s="11"/>
      <c r="LJ246" s="11"/>
      <c r="LK246" s="11"/>
      <c r="LL246" s="11"/>
      <c r="LM246" s="11"/>
      <c r="LN246" s="11"/>
      <c r="LO246" s="11"/>
      <c r="LP246" s="11"/>
      <c r="LQ246" s="11"/>
      <c r="LR246" s="11"/>
      <c r="LS246" s="11"/>
      <c r="LT246" s="11"/>
      <c r="LU246" s="11"/>
      <c r="LV246" s="11"/>
      <c r="LW246" s="11"/>
      <c r="LX246" s="11"/>
      <c r="LY246" s="11"/>
      <c r="LZ246" s="11"/>
      <c r="MA246" s="11"/>
      <c r="MB246" s="11"/>
      <c r="MC246" s="11"/>
      <c r="MD246" s="11"/>
      <c r="ME246" s="11"/>
      <c r="MF246" s="11"/>
      <c r="MG246" s="11"/>
      <c r="MH246" s="11"/>
      <c r="MI246" s="11"/>
      <c r="MJ246" s="11"/>
      <c r="MK246" s="11"/>
      <c r="ML246" s="11"/>
      <c r="MM246" s="11"/>
      <c r="MN246" s="11"/>
      <c r="MO246" s="11"/>
      <c r="MP246" s="11"/>
      <c r="MQ246" s="11"/>
      <c r="MR246" s="11"/>
      <c r="MS246" s="11"/>
      <c r="MT246" s="11"/>
      <c r="MU246" s="11"/>
      <c r="MV246" s="11"/>
      <c r="MW246" s="11"/>
      <c r="MX246" s="11"/>
      <c r="MY246" s="11"/>
      <c r="MZ246" s="11"/>
      <c r="NA246" s="11"/>
      <c r="NB246" s="11"/>
      <c r="NC246" s="11"/>
      <c r="ND246" s="11"/>
      <c r="NE246" s="11"/>
      <c r="NF246" s="11"/>
      <c r="NG246" s="11"/>
      <c r="NH246" s="11"/>
      <c r="NI246" s="11"/>
      <c r="NJ246" s="11"/>
      <c r="NK246" s="11"/>
      <c r="NL246" s="11"/>
      <c r="NM246" s="11"/>
    </row>
    <row r="247" spans="1:377" s="12" customFormat="1" ht="15" customHeight="1" x14ac:dyDescent="0.5">
      <c r="A247" s="230"/>
      <c r="B247" s="279"/>
      <c r="C247" s="280"/>
      <c r="D247" s="317"/>
      <c r="E247" s="34"/>
      <c r="F247" s="34"/>
      <c r="G247" s="34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334"/>
      <c r="AA247" s="34"/>
      <c r="AB247" s="34"/>
      <c r="AC247" s="34"/>
      <c r="AD247" s="34"/>
      <c r="AE247" s="34"/>
      <c r="AF247" s="34"/>
      <c r="AG247" s="34"/>
      <c r="AH247" s="34"/>
      <c r="AI247" s="334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3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34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334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3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21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334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10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11"/>
      <c r="KC247" s="11"/>
      <c r="KD247" s="11"/>
      <c r="KE247" s="11"/>
      <c r="KF247" s="11"/>
      <c r="KG247" s="11"/>
      <c r="KH247" s="11"/>
      <c r="KI247" s="11"/>
      <c r="KJ247" s="11"/>
      <c r="KK247" s="11"/>
      <c r="KL247" s="11"/>
      <c r="KM247" s="11"/>
      <c r="KN247" s="11"/>
      <c r="KO247" s="11"/>
      <c r="KP247" s="11"/>
      <c r="KQ247" s="11"/>
      <c r="KR247" s="11"/>
      <c r="KS247" s="11"/>
      <c r="KT247" s="11"/>
      <c r="KU247" s="11"/>
      <c r="KV247" s="11"/>
      <c r="KW247" s="11"/>
      <c r="KX247" s="11"/>
      <c r="KY247" s="11"/>
      <c r="KZ247" s="11"/>
      <c r="LA247" s="11"/>
      <c r="LB247" s="11"/>
      <c r="LC247" s="11"/>
      <c r="LD247" s="11"/>
      <c r="LE247" s="11"/>
      <c r="LF247" s="11"/>
      <c r="LG247" s="11"/>
      <c r="LH247" s="11"/>
      <c r="LI247" s="11"/>
      <c r="LJ247" s="11"/>
      <c r="LK247" s="11"/>
      <c r="LL247" s="11"/>
      <c r="LM247" s="11"/>
      <c r="LN247" s="11"/>
      <c r="LO247" s="11"/>
      <c r="LP247" s="11"/>
      <c r="LQ247" s="11"/>
      <c r="LR247" s="11"/>
      <c r="LS247" s="11"/>
      <c r="LT247" s="11"/>
      <c r="LU247" s="11"/>
      <c r="LV247" s="11"/>
      <c r="LW247" s="11"/>
      <c r="LX247" s="11"/>
      <c r="LY247" s="11"/>
      <c r="LZ247" s="11"/>
      <c r="MA247" s="11"/>
      <c r="MB247" s="11"/>
      <c r="MC247" s="11"/>
      <c r="MD247" s="11"/>
      <c r="ME247" s="11"/>
      <c r="MF247" s="11"/>
      <c r="MG247" s="11"/>
      <c r="MH247" s="11"/>
      <c r="MI247" s="11"/>
      <c r="MJ247" s="11"/>
      <c r="MK247" s="11"/>
      <c r="ML247" s="11"/>
      <c r="MM247" s="11"/>
      <c r="MN247" s="11"/>
      <c r="MO247" s="11"/>
      <c r="MP247" s="11"/>
      <c r="MQ247" s="11"/>
      <c r="MR247" s="11"/>
      <c r="MS247" s="11"/>
      <c r="MT247" s="11"/>
      <c r="MU247" s="11"/>
      <c r="MV247" s="11"/>
      <c r="MW247" s="11"/>
      <c r="MX247" s="11"/>
      <c r="MY247" s="11"/>
      <c r="MZ247" s="11"/>
      <c r="NA247" s="11"/>
      <c r="NB247" s="11"/>
      <c r="NC247" s="11"/>
      <c r="ND247" s="11"/>
      <c r="NE247" s="11"/>
      <c r="NF247" s="11"/>
      <c r="NG247" s="11"/>
      <c r="NH247" s="11"/>
      <c r="NI247" s="11"/>
      <c r="NJ247" s="11"/>
      <c r="NK247" s="11"/>
      <c r="NL247" s="11"/>
      <c r="NM247" s="11"/>
    </row>
    <row r="248" spans="1:377" s="12" customFormat="1" ht="15" customHeight="1" x14ac:dyDescent="0.5">
      <c r="A248" s="230"/>
      <c r="B248" s="279"/>
      <c r="C248" s="280"/>
      <c r="D248" s="317"/>
      <c r="E248" s="34"/>
      <c r="F248" s="34"/>
      <c r="G248" s="34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334"/>
      <c r="AA248" s="34"/>
      <c r="AB248" s="34"/>
      <c r="AC248" s="34"/>
      <c r="AD248" s="34"/>
      <c r="AE248" s="34"/>
      <c r="AF248" s="34"/>
      <c r="AG248" s="34"/>
      <c r="AH248" s="34"/>
      <c r="AI248" s="334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3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34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334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3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21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334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10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11"/>
      <c r="KC248" s="11"/>
      <c r="KD248" s="11"/>
      <c r="KE248" s="11"/>
      <c r="KF248" s="11"/>
      <c r="KG248" s="11"/>
      <c r="KH248" s="11"/>
      <c r="KI248" s="11"/>
      <c r="KJ248" s="11"/>
      <c r="KK248" s="11"/>
      <c r="KL248" s="11"/>
      <c r="KM248" s="11"/>
      <c r="KN248" s="11"/>
      <c r="KO248" s="11"/>
      <c r="KP248" s="11"/>
      <c r="KQ248" s="11"/>
      <c r="KR248" s="11"/>
      <c r="KS248" s="11"/>
      <c r="KT248" s="11"/>
      <c r="KU248" s="11"/>
      <c r="KV248" s="11"/>
      <c r="KW248" s="11"/>
      <c r="KX248" s="11"/>
      <c r="KY248" s="11"/>
      <c r="KZ248" s="11"/>
      <c r="LA248" s="11"/>
      <c r="LB248" s="11"/>
      <c r="LC248" s="11"/>
      <c r="LD248" s="11"/>
      <c r="LE248" s="11"/>
      <c r="LF248" s="11"/>
      <c r="LG248" s="11"/>
      <c r="LH248" s="11"/>
      <c r="LI248" s="11"/>
      <c r="LJ248" s="11"/>
      <c r="LK248" s="11"/>
      <c r="LL248" s="11"/>
      <c r="LM248" s="11"/>
      <c r="LN248" s="11"/>
      <c r="LO248" s="11"/>
      <c r="LP248" s="11"/>
      <c r="LQ248" s="11"/>
      <c r="LR248" s="11"/>
      <c r="LS248" s="11"/>
      <c r="LT248" s="11"/>
      <c r="LU248" s="11"/>
      <c r="LV248" s="11"/>
      <c r="LW248" s="11"/>
      <c r="LX248" s="11"/>
      <c r="LY248" s="11"/>
      <c r="LZ248" s="11"/>
      <c r="MA248" s="11"/>
      <c r="MB248" s="11"/>
      <c r="MC248" s="11"/>
      <c r="MD248" s="11"/>
      <c r="ME248" s="11"/>
      <c r="MF248" s="11"/>
      <c r="MG248" s="11"/>
      <c r="MH248" s="11"/>
      <c r="MI248" s="11"/>
      <c r="MJ248" s="11"/>
      <c r="MK248" s="11"/>
      <c r="ML248" s="11"/>
      <c r="MM248" s="11"/>
      <c r="MN248" s="11"/>
      <c r="MO248" s="11"/>
      <c r="MP248" s="11"/>
      <c r="MQ248" s="11"/>
      <c r="MR248" s="11"/>
      <c r="MS248" s="11"/>
      <c r="MT248" s="11"/>
      <c r="MU248" s="11"/>
      <c r="MV248" s="11"/>
      <c r="MW248" s="11"/>
      <c r="MX248" s="11"/>
      <c r="MY248" s="11"/>
      <c r="MZ248" s="11"/>
      <c r="NA248" s="11"/>
      <c r="NB248" s="11"/>
      <c r="NC248" s="11"/>
      <c r="ND248" s="11"/>
      <c r="NE248" s="11"/>
      <c r="NF248" s="11"/>
      <c r="NG248" s="11"/>
      <c r="NH248" s="11"/>
      <c r="NI248" s="11"/>
      <c r="NJ248" s="11"/>
      <c r="NK248" s="11"/>
      <c r="NL248" s="11"/>
      <c r="NM248" s="11"/>
    </row>
    <row r="249" spans="1:377" s="12" customFormat="1" ht="15" customHeight="1" x14ac:dyDescent="0.5">
      <c r="A249" s="230"/>
      <c r="B249" s="279"/>
      <c r="C249" s="280"/>
      <c r="D249" s="317"/>
      <c r="E249" s="34"/>
      <c r="F249" s="34"/>
      <c r="G249" s="34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334"/>
      <c r="AA249" s="34"/>
      <c r="AB249" s="34"/>
      <c r="AC249" s="34"/>
      <c r="AD249" s="34"/>
      <c r="AE249" s="34"/>
      <c r="AF249" s="34"/>
      <c r="AG249" s="34"/>
      <c r="AH249" s="34"/>
      <c r="AI249" s="334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3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34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334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3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21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334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10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  <c r="IW249" s="11"/>
      <c r="IX249" s="11"/>
      <c r="IY249" s="11"/>
      <c r="IZ249" s="11"/>
      <c r="JA249" s="11"/>
      <c r="JB249" s="11"/>
      <c r="JC249" s="11"/>
      <c r="JD249" s="11"/>
      <c r="JE249" s="11"/>
      <c r="JF249" s="11"/>
      <c r="JG249" s="11"/>
      <c r="JH249" s="11"/>
      <c r="JI249" s="11"/>
      <c r="JJ249" s="11"/>
      <c r="JK249" s="11"/>
      <c r="JL249" s="11"/>
      <c r="JM249" s="11"/>
      <c r="JN249" s="11"/>
      <c r="JO249" s="11"/>
      <c r="JP249" s="11"/>
      <c r="JQ249" s="11"/>
      <c r="JR249" s="11"/>
      <c r="JS249" s="11"/>
      <c r="JT249" s="11"/>
      <c r="JU249" s="11"/>
      <c r="JV249" s="11"/>
      <c r="JW249" s="11"/>
      <c r="JX249" s="11"/>
      <c r="JY249" s="11"/>
      <c r="JZ249" s="11"/>
      <c r="KA249" s="11"/>
      <c r="KB249" s="11"/>
      <c r="KC249" s="11"/>
      <c r="KD249" s="11"/>
      <c r="KE249" s="11"/>
      <c r="KF249" s="11"/>
      <c r="KG249" s="11"/>
      <c r="KH249" s="11"/>
      <c r="KI249" s="11"/>
      <c r="KJ249" s="11"/>
      <c r="KK249" s="11"/>
      <c r="KL249" s="11"/>
      <c r="KM249" s="11"/>
      <c r="KN249" s="11"/>
      <c r="KO249" s="11"/>
      <c r="KP249" s="11"/>
      <c r="KQ249" s="11"/>
      <c r="KR249" s="11"/>
      <c r="KS249" s="11"/>
      <c r="KT249" s="11"/>
      <c r="KU249" s="11"/>
      <c r="KV249" s="11"/>
      <c r="KW249" s="11"/>
      <c r="KX249" s="11"/>
      <c r="KY249" s="11"/>
      <c r="KZ249" s="11"/>
      <c r="LA249" s="11"/>
      <c r="LB249" s="11"/>
      <c r="LC249" s="11"/>
      <c r="LD249" s="11"/>
      <c r="LE249" s="11"/>
      <c r="LF249" s="11"/>
      <c r="LG249" s="11"/>
      <c r="LH249" s="11"/>
      <c r="LI249" s="11"/>
      <c r="LJ249" s="11"/>
      <c r="LK249" s="11"/>
      <c r="LL249" s="11"/>
      <c r="LM249" s="11"/>
      <c r="LN249" s="11"/>
      <c r="LO249" s="11"/>
      <c r="LP249" s="11"/>
      <c r="LQ249" s="11"/>
      <c r="LR249" s="11"/>
      <c r="LS249" s="11"/>
      <c r="LT249" s="11"/>
      <c r="LU249" s="11"/>
      <c r="LV249" s="11"/>
      <c r="LW249" s="11"/>
      <c r="LX249" s="11"/>
      <c r="LY249" s="11"/>
      <c r="LZ249" s="11"/>
      <c r="MA249" s="11"/>
      <c r="MB249" s="11"/>
      <c r="MC249" s="11"/>
      <c r="MD249" s="11"/>
      <c r="ME249" s="11"/>
      <c r="MF249" s="11"/>
      <c r="MG249" s="11"/>
      <c r="MH249" s="11"/>
      <c r="MI249" s="11"/>
      <c r="MJ249" s="11"/>
      <c r="MK249" s="11"/>
      <c r="ML249" s="11"/>
      <c r="MM249" s="11"/>
      <c r="MN249" s="11"/>
      <c r="MO249" s="11"/>
      <c r="MP249" s="11"/>
      <c r="MQ249" s="11"/>
      <c r="MR249" s="11"/>
      <c r="MS249" s="11"/>
      <c r="MT249" s="11"/>
      <c r="MU249" s="11"/>
      <c r="MV249" s="11"/>
      <c r="MW249" s="11"/>
      <c r="MX249" s="11"/>
      <c r="MY249" s="11"/>
      <c r="MZ249" s="11"/>
      <c r="NA249" s="11"/>
      <c r="NB249" s="11"/>
      <c r="NC249" s="11"/>
      <c r="ND249" s="11"/>
      <c r="NE249" s="11"/>
      <c r="NF249" s="11"/>
      <c r="NG249" s="11"/>
      <c r="NH249" s="11"/>
      <c r="NI249" s="11"/>
      <c r="NJ249" s="11"/>
      <c r="NK249" s="11"/>
      <c r="NL249" s="11"/>
      <c r="NM249" s="11"/>
    </row>
    <row r="250" spans="1:377" s="12" customFormat="1" ht="15" customHeight="1" x14ac:dyDescent="0.5">
      <c r="A250" s="230"/>
      <c r="B250" s="279"/>
      <c r="C250" s="280"/>
      <c r="D250" s="317"/>
      <c r="E250" s="34"/>
      <c r="F250" s="34"/>
      <c r="G250" s="34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334"/>
      <c r="AA250" s="34"/>
      <c r="AB250" s="34"/>
      <c r="AC250" s="34"/>
      <c r="AD250" s="34"/>
      <c r="AE250" s="34"/>
      <c r="AF250" s="34"/>
      <c r="AG250" s="34"/>
      <c r="AH250" s="34"/>
      <c r="AI250" s="334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3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34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334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3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21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334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10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  <c r="IW250" s="11"/>
      <c r="IX250" s="11"/>
      <c r="IY250" s="11"/>
      <c r="IZ250" s="11"/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11"/>
      <c r="KC250" s="11"/>
      <c r="KD250" s="11"/>
      <c r="KE250" s="11"/>
      <c r="KF250" s="11"/>
      <c r="KG250" s="11"/>
      <c r="KH250" s="11"/>
      <c r="KI250" s="11"/>
      <c r="KJ250" s="11"/>
      <c r="KK250" s="11"/>
      <c r="KL250" s="11"/>
      <c r="KM250" s="11"/>
      <c r="KN250" s="11"/>
      <c r="KO250" s="11"/>
      <c r="KP250" s="11"/>
      <c r="KQ250" s="11"/>
      <c r="KR250" s="11"/>
      <c r="KS250" s="11"/>
      <c r="KT250" s="11"/>
      <c r="KU250" s="11"/>
      <c r="KV250" s="11"/>
      <c r="KW250" s="11"/>
      <c r="KX250" s="11"/>
      <c r="KY250" s="11"/>
      <c r="KZ250" s="11"/>
      <c r="LA250" s="11"/>
      <c r="LB250" s="11"/>
      <c r="LC250" s="11"/>
      <c r="LD250" s="11"/>
      <c r="LE250" s="11"/>
      <c r="LF250" s="11"/>
      <c r="LG250" s="11"/>
      <c r="LH250" s="11"/>
      <c r="LI250" s="11"/>
      <c r="LJ250" s="11"/>
      <c r="LK250" s="11"/>
      <c r="LL250" s="11"/>
      <c r="LM250" s="11"/>
      <c r="LN250" s="11"/>
      <c r="LO250" s="11"/>
      <c r="LP250" s="11"/>
      <c r="LQ250" s="11"/>
      <c r="LR250" s="11"/>
      <c r="LS250" s="11"/>
      <c r="LT250" s="11"/>
      <c r="LU250" s="11"/>
      <c r="LV250" s="11"/>
      <c r="LW250" s="11"/>
      <c r="LX250" s="11"/>
      <c r="LY250" s="11"/>
      <c r="LZ250" s="11"/>
      <c r="MA250" s="11"/>
      <c r="MB250" s="11"/>
      <c r="MC250" s="11"/>
      <c r="MD250" s="11"/>
      <c r="ME250" s="11"/>
      <c r="MF250" s="11"/>
      <c r="MG250" s="11"/>
      <c r="MH250" s="11"/>
      <c r="MI250" s="11"/>
      <c r="MJ250" s="11"/>
      <c r="MK250" s="11"/>
      <c r="ML250" s="11"/>
      <c r="MM250" s="11"/>
      <c r="MN250" s="11"/>
      <c r="MO250" s="11"/>
      <c r="MP250" s="11"/>
      <c r="MQ250" s="11"/>
      <c r="MR250" s="11"/>
      <c r="MS250" s="11"/>
      <c r="MT250" s="11"/>
      <c r="MU250" s="11"/>
      <c r="MV250" s="11"/>
      <c r="MW250" s="11"/>
      <c r="MX250" s="11"/>
      <c r="MY250" s="11"/>
      <c r="MZ250" s="11"/>
      <c r="NA250" s="11"/>
      <c r="NB250" s="11"/>
      <c r="NC250" s="11"/>
      <c r="ND250" s="11"/>
      <c r="NE250" s="11"/>
      <c r="NF250" s="11"/>
      <c r="NG250" s="11"/>
      <c r="NH250" s="11"/>
      <c r="NI250" s="11"/>
      <c r="NJ250" s="11"/>
      <c r="NK250" s="11"/>
      <c r="NL250" s="11"/>
      <c r="NM250" s="11"/>
    </row>
    <row r="251" spans="1:377" s="12" customFormat="1" ht="15" customHeight="1" x14ac:dyDescent="0.5">
      <c r="A251" s="230"/>
      <c r="B251" s="279"/>
      <c r="C251" s="280"/>
      <c r="D251" s="317"/>
      <c r="E251" s="34"/>
      <c r="F251" s="34"/>
      <c r="G251" s="34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334"/>
      <c r="AA251" s="34"/>
      <c r="AB251" s="34"/>
      <c r="AC251" s="34"/>
      <c r="AD251" s="34"/>
      <c r="AE251" s="34"/>
      <c r="AF251" s="34"/>
      <c r="AG251" s="34"/>
      <c r="AH251" s="34"/>
      <c r="AI251" s="334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3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34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334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3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21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334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10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11"/>
      <c r="KC251" s="11"/>
      <c r="KD251" s="11"/>
      <c r="KE251" s="11"/>
      <c r="KF251" s="11"/>
      <c r="KG251" s="11"/>
      <c r="KH251" s="11"/>
      <c r="KI251" s="11"/>
      <c r="KJ251" s="11"/>
      <c r="KK251" s="11"/>
      <c r="KL251" s="11"/>
      <c r="KM251" s="11"/>
      <c r="KN251" s="11"/>
      <c r="KO251" s="11"/>
      <c r="KP251" s="11"/>
      <c r="KQ251" s="11"/>
      <c r="KR251" s="11"/>
      <c r="KS251" s="11"/>
      <c r="KT251" s="11"/>
      <c r="KU251" s="11"/>
      <c r="KV251" s="11"/>
      <c r="KW251" s="11"/>
      <c r="KX251" s="11"/>
      <c r="KY251" s="11"/>
      <c r="KZ251" s="11"/>
      <c r="LA251" s="11"/>
      <c r="LB251" s="11"/>
      <c r="LC251" s="11"/>
      <c r="LD251" s="11"/>
      <c r="LE251" s="11"/>
      <c r="LF251" s="11"/>
      <c r="LG251" s="11"/>
      <c r="LH251" s="11"/>
      <c r="LI251" s="11"/>
      <c r="LJ251" s="11"/>
      <c r="LK251" s="11"/>
      <c r="LL251" s="11"/>
      <c r="LM251" s="11"/>
      <c r="LN251" s="11"/>
      <c r="LO251" s="11"/>
      <c r="LP251" s="11"/>
      <c r="LQ251" s="11"/>
      <c r="LR251" s="11"/>
      <c r="LS251" s="11"/>
      <c r="LT251" s="11"/>
      <c r="LU251" s="11"/>
      <c r="LV251" s="11"/>
      <c r="LW251" s="11"/>
      <c r="LX251" s="11"/>
      <c r="LY251" s="11"/>
      <c r="LZ251" s="11"/>
      <c r="MA251" s="11"/>
      <c r="MB251" s="11"/>
      <c r="MC251" s="11"/>
      <c r="MD251" s="11"/>
      <c r="ME251" s="11"/>
      <c r="MF251" s="11"/>
      <c r="MG251" s="11"/>
      <c r="MH251" s="11"/>
      <c r="MI251" s="11"/>
      <c r="MJ251" s="11"/>
      <c r="MK251" s="11"/>
      <c r="ML251" s="11"/>
      <c r="MM251" s="11"/>
      <c r="MN251" s="11"/>
      <c r="MO251" s="11"/>
      <c r="MP251" s="11"/>
      <c r="MQ251" s="11"/>
      <c r="MR251" s="11"/>
      <c r="MS251" s="11"/>
      <c r="MT251" s="11"/>
      <c r="MU251" s="11"/>
      <c r="MV251" s="11"/>
      <c r="MW251" s="11"/>
      <c r="MX251" s="11"/>
      <c r="MY251" s="11"/>
      <c r="MZ251" s="11"/>
      <c r="NA251" s="11"/>
      <c r="NB251" s="11"/>
      <c r="NC251" s="11"/>
      <c r="ND251" s="11"/>
      <c r="NE251" s="11"/>
      <c r="NF251" s="11"/>
      <c r="NG251" s="11"/>
      <c r="NH251" s="11"/>
      <c r="NI251" s="11"/>
      <c r="NJ251" s="11"/>
      <c r="NK251" s="11"/>
      <c r="NL251" s="11"/>
      <c r="NM251" s="11"/>
    </row>
    <row r="252" spans="1:377" s="12" customFormat="1" ht="15" customHeight="1" x14ac:dyDescent="0.5">
      <c r="A252" s="230"/>
      <c r="B252" s="279"/>
      <c r="C252" s="280"/>
      <c r="D252" s="317"/>
      <c r="E252" s="34"/>
      <c r="F252" s="34"/>
      <c r="G252" s="34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334"/>
      <c r="AA252" s="34"/>
      <c r="AB252" s="34"/>
      <c r="AC252" s="34"/>
      <c r="AD252" s="34"/>
      <c r="AE252" s="34"/>
      <c r="AF252" s="34"/>
      <c r="AG252" s="34"/>
      <c r="AH252" s="34"/>
      <c r="AI252" s="334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3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34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334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3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21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334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10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  <c r="IW252" s="11"/>
      <c r="IX252" s="11"/>
      <c r="IY252" s="11"/>
      <c r="IZ252" s="11"/>
      <c r="JA252" s="11"/>
      <c r="JB252" s="11"/>
      <c r="JC252" s="11"/>
      <c r="JD252" s="11"/>
      <c r="JE252" s="11"/>
      <c r="JF252" s="11"/>
      <c r="JG252" s="11"/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/>
      <c r="JU252" s="11"/>
      <c r="JV252" s="11"/>
      <c r="JW252" s="11"/>
      <c r="JX252" s="11"/>
      <c r="JY252" s="11"/>
      <c r="JZ252" s="11"/>
      <c r="KA252" s="11"/>
      <c r="KB252" s="11"/>
      <c r="KC252" s="11"/>
      <c r="KD252" s="11"/>
      <c r="KE252" s="11"/>
      <c r="KF252" s="11"/>
      <c r="KG252" s="11"/>
      <c r="KH252" s="11"/>
      <c r="KI252" s="11"/>
      <c r="KJ252" s="11"/>
      <c r="KK252" s="11"/>
      <c r="KL252" s="11"/>
      <c r="KM252" s="11"/>
      <c r="KN252" s="11"/>
      <c r="KO252" s="11"/>
      <c r="KP252" s="11"/>
      <c r="KQ252" s="11"/>
      <c r="KR252" s="11"/>
      <c r="KS252" s="11"/>
      <c r="KT252" s="11"/>
      <c r="KU252" s="11"/>
      <c r="KV252" s="11"/>
      <c r="KW252" s="11"/>
      <c r="KX252" s="11"/>
      <c r="KY252" s="11"/>
      <c r="KZ252" s="11"/>
      <c r="LA252" s="11"/>
      <c r="LB252" s="11"/>
      <c r="LC252" s="11"/>
      <c r="LD252" s="11"/>
      <c r="LE252" s="11"/>
      <c r="LF252" s="11"/>
      <c r="LG252" s="11"/>
      <c r="LH252" s="11"/>
      <c r="LI252" s="11"/>
      <c r="LJ252" s="11"/>
      <c r="LK252" s="11"/>
      <c r="LL252" s="11"/>
      <c r="LM252" s="11"/>
      <c r="LN252" s="11"/>
      <c r="LO252" s="11"/>
      <c r="LP252" s="11"/>
      <c r="LQ252" s="11"/>
      <c r="LR252" s="11"/>
      <c r="LS252" s="11"/>
      <c r="LT252" s="11"/>
      <c r="LU252" s="11"/>
      <c r="LV252" s="11"/>
      <c r="LW252" s="11"/>
      <c r="LX252" s="11"/>
      <c r="LY252" s="11"/>
      <c r="LZ252" s="11"/>
      <c r="MA252" s="11"/>
      <c r="MB252" s="11"/>
      <c r="MC252" s="11"/>
      <c r="MD252" s="11"/>
      <c r="ME252" s="11"/>
      <c r="MF252" s="11"/>
      <c r="MG252" s="11"/>
      <c r="MH252" s="11"/>
      <c r="MI252" s="11"/>
      <c r="MJ252" s="11"/>
      <c r="MK252" s="11"/>
      <c r="ML252" s="11"/>
      <c r="MM252" s="11"/>
      <c r="MN252" s="11"/>
      <c r="MO252" s="11"/>
      <c r="MP252" s="11"/>
      <c r="MQ252" s="11"/>
      <c r="MR252" s="11"/>
      <c r="MS252" s="11"/>
      <c r="MT252" s="11"/>
      <c r="MU252" s="11"/>
      <c r="MV252" s="11"/>
      <c r="MW252" s="11"/>
      <c r="MX252" s="11"/>
      <c r="MY252" s="11"/>
      <c r="MZ252" s="11"/>
      <c r="NA252" s="11"/>
      <c r="NB252" s="11"/>
      <c r="NC252" s="11"/>
      <c r="ND252" s="11"/>
      <c r="NE252" s="11"/>
      <c r="NF252" s="11"/>
      <c r="NG252" s="11"/>
      <c r="NH252" s="11"/>
      <c r="NI252" s="11"/>
      <c r="NJ252" s="11"/>
      <c r="NK252" s="11"/>
      <c r="NL252" s="11"/>
      <c r="NM252" s="11"/>
    </row>
    <row r="253" spans="1:377" s="12" customFormat="1" ht="15" customHeight="1" x14ac:dyDescent="0.5">
      <c r="A253" s="230"/>
      <c r="B253" s="279"/>
      <c r="C253" s="280"/>
      <c r="D253" s="317"/>
      <c r="E253" s="34"/>
      <c r="F253" s="34"/>
      <c r="G253" s="34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334"/>
      <c r="AA253" s="34"/>
      <c r="AB253" s="34"/>
      <c r="AC253" s="34"/>
      <c r="AD253" s="34"/>
      <c r="AE253" s="34"/>
      <c r="AF253" s="34"/>
      <c r="AG253" s="34"/>
      <c r="AH253" s="34"/>
      <c r="AI253" s="334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3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34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334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3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21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334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10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  <c r="IW253" s="11"/>
      <c r="IX253" s="11"/>
      <c r="IY253" s="11"/>
      <c r="IZ253" s="11"/>
      <c r="JA253" s="11"/>
      <c r="JB253" s="11"/>
      <c r="JC253" s="11"/>
      <c r="JD253" s="11"/>
      <c r="JE253" s="11"/>
      <c r="JF253" s="11"/>
      <c r="JG253" s="11"/>
      <c r="JH253" s="11"/>
      <c r="JI253" s="11"/>
      <c r="JJ253" s="11"/>
      <c r="JK253" s="11"/>
      <c r="JL253" s="11"/>
      <c r="JM253" s="11"/>
      <c r="JN253" s="11"/>
      <c r="JO253" s="11"/>
      <c r="JP253" s="11"/>
      <c r="JQ253" s="11"/>
      <c r="JR253" s="11"/>
      <c r="JS253" s="11"/>
      <c r="JT253" s="11"/>
      <c r="JU253" s="11"/>
      <c r="JV253" s="11"/>
      <c r="JW253" s="11"/>
      <c r="JX253" s="11"/>
      <c r="JY253" s="11"/>
      <c r="JZ253" s="11"/>
      <c r="KA253" s="11"/>
      <c r="KB253" s="11"/>
      <c r="KC253" s="11"/>
      <c r="KD253" s="11"/>
      <c r="KE253" s="11"/>
      <c r="KF253" s="11"/>
      <c r="KG253" s="11"/>
      <c r="KH253" s="11"/>
      <c r="KI253" s="11"/>
      <c r="KJ253" s="11"/>
      <c r="KK253" s="11"/>
      <c r="KL253" s="11"/>
      <c r="KM253" s="11"/>
      <c r="KN253" s="11"/>
      <c r="KO253" s="11"/>
      <c r="KP253" s="11"/>
      <c r="KQ253" s="11"/>
      <c r="KR253" s="11"/>
      <c r="KS253" s="11"/>
      <c r="KT253" s="11"/>
      <c r="KU253" s="11"/>
      <c r="KV253" s="11"/>
      <c r="KW253" s="11"/>
      <c r="KX253" s="11"/>
      <c r="KY253" s="11"/>
      <c r="KZ253" s="11"/>
      <c r="LA253" s="11"/>
      <c r="LB253" s="11"/>
      <c r="LC253" s="11"/>
      <c r="LD253" s="11"/>
      <c r="LE253" s="11"/>
      <c r="LF253" s="11"/>
      <c r="LG253" s="11"/>
      <c r="LH253" s="11"/>
      <c r="LI253" s="11"/>
      <c r="LJ253" s="11"/>
      <c r="LK253" s="11"/>
      <c r="LL253" s="11"/>
      <c r="LM253" s="11"/>
      <c r="LN253" s="11"/>
      <c r="LO253" s="11"/>
      <c r="LP253" s="11"/>
      <c r="LQ253" s="11"/>
      <c r="LR253" s="11"/>
      <c r="LS253" s="11"/>
      <c r="LT253" s="11"/>
      <c r="LU253" s="11"/>
      <c r="LV253" s="11"/>
      <c r="LW253" s="11"/>
      <c r="LX253" s="11"/>
      <c r="LY253" s="11"/>
      <c r="LZ253" s="11"/>
      <c r="MA253" s="11"/>
      <c r="MB253" s="11"/>
      <c r="MC253" s="11"/>
      <c r="MD253" s="11"/>
      <c r="ME253" s="11"/>
      <c r="MF253" s="11"/>
      <c r="MG253" s="11"/>
      <c r="MH253" s="11"/>
      <c r="MI253" s="11"/>
      <c r="MJ253" s="11"/>
      <c r="MK253" s="11"/>
      <c r="ML253" s="11"/>
      <c r="MM253" s="11"/>
      <c r="MN253" s="11"/>
      <c r="MO253" s="11"/>
      <c r="MP253" s="11"/>
      <c r="MQ253" s="11"/>
      <c r="MR253" s="11"/>
      <c r="MS253" s="11"/>
      <c r="MT253" s="11"/>
      <c r="MU253" s="11"/>
      <c r="MV253" s="11"/>
      <c r="MW253" s="11"/>
      <c r="MX253" s="11"/>
      <c r="MY253" s="11"/>
      <c r="MZ253" s="11"/>
      <c r="NA253" s="11"/>
      <c r="NB253" s="11"/>
      <c r="NC253" s="11"/>
      <c r="ND253" s="11"/>
      <c r="NE253" s="11"/>
      <c r="NF253" s="11"/>
      <c r="NG253" s="11"/>
      <c r="NH253" s="11"/>
      <c r="NI253" s="11"/>
      <c r="NJ253" s="11"/>
      <c r="NK253" s="11"/>
      <c r="NL253" s="11"/>
      <c r="NM253" s="11"/>
    </row>
    <row r="254" spans="1:377" s="12" customFormat="1" ht="15" customHeight="1" x14ac:dyDescent="0.5">
      <c r="A254" s="230"/>
      <c r="B254" s="279"/>
      <c r="C254" s="280"/>
      <c r="D254" s="317"/>
      <c r="E254" s="34"/>
      <c r="F254" s="34"/>
      <c r="G254" s="34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334"/>
      <c r="AA254" s="34"/>
      <c r="AB254" s="34"/>
      <c r="AC254" s="34"/>
      <c r="AD254" s="34"/>
      <c r="AE254" s="34"/>
      <c r="AF254" s="34"/>
      <c r="AG254" s="34"/>
      <c r="AH254" s="34"/>
      <c r="AI254" s="334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3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34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334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3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21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334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10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  <c r="IW254" s="11"/>
      <c r="IX254" s="11"/>
      <c r="IY254" s="11"/>
      <c r="IZ254" s="11"/>
      <c r="JA254" s="11"/>
      <c r="JB254" s="11"/>
      <c r="JC254" s="11"/>
      <c r="JD254" s="11"/>
      <c r="JE254" s="11"/>
      <c r="JF254" s="11"/>
      <c r="JG254" s="11"/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/>
      <c r="JU254" s="11"/>
      <c r="JV254" s="11"/>
      <c r="JW254" s="11"/>
      <c r="JX254" s="11"/>
      <c r="JY254" s="11"/>
      <c r="JZ254" s="11"/>
      <c r="KA254" s="11"/>
      <c r="KB254" s="11"/>
      <c r="KC254" s="11"/>
      <c r="KD254" s="11"/>
      <c r="KE254" s="11"/>
      <c r="KF254" s="11"/>
      <c r="KG254" s="11"/>
      <c r="KH254" s="11"/>
      <c r="KI254" s="11"/>
      <c r="KJ254" s="11"/>
      <c r="KK254" s="11"/>
      <c r="KL254" s="11"/>
      <c r="KM254" s="11"/>
      <c r="KN254" s="11"/>
      <c r="KO254" s="11"/>
      <c r="KP254" s="11"/>
      <c r="KQ254" s="11"/>
      <c r="KR254" s="11"/>
      <c r="KS254" s="11"/>
      <c r="KT254" s="11"/>
      <c r="KU254" s="11"/>
      <c r="KV254" s="11"/>
      <c r="KW254" s="11"/>
      <c r="KX254" s="11"/>
      <c r="KY254" s="11"/>
      <c r="KZ254" s="11"/>
      <c r="LA254" s="11"/>
      <c r="LB254" s="11"/>
      <c r="LC254" s="11"/>
      <c r="LD254" s="11"/>
      <c r="LE254" s="11"/>
      <c r="LF254" s="11"/>
      <c r="LG254" s="11"/>
      <c r="LH254" s="11"/>
      <c r="LI254" s="11"/>
      <c r="LJ254" s="11"/>
      <c r="LK254" s="11"/>
      <c r="LL254" s="11"/>
      <c r="LM254" s="11"/>
      <c r="LN254" s="11"/>
      <c r="LO254" s="11"/>
      <c r="LP254" s="11"/>
      <c r="LQ254" s="11"/>
      <c r="LR254" s="11"/>
      <c r="LS254" s="11"/>
      <c r="LT254" s="11"/>
      <c r="LU254" s="11"/>
      <c r="LV254" s="11"/>
      <c r="LW254" s="11"/>
      <c r="LX254" s="11"/>
      <c r="LY254" s="11"/>
      <c r="LZ254" s="11"/>
      <c r="MA254" s="11"/>
      <c r="MB254" s="11"/>
      <c r="MC254" s="11"/>
      <c r="MD254" s="11"/>
      <c r="ME254" s="11"/>
      <c r="MF254" s="11"/>
      <c r="MG254" s="11"/>
      <c r="MH254" s="11"/>
      <c r="MI254" s="11"/>
      <c r="MJ254" s="11"/>
      <c r="MK254" s="11"/>
      <c r="ML254" s="11"/>
      <c r="MM254" s="11"/>
      <c r="MN254" s="11"/>
      <c r="MO254" s="11"/>
      <c r="MP254" s="11"/>
      <c r="MQ254" s="11"/>
      <c r="MR254" s="11"/>
      <c r="MS254" s="11"/>
      <c r="MT254" s="11"/>
      <c r="MU254" s="11"/>
      <c r="MV254" s="11"/>
      <c r="MW254" s="11"/>
      <c r="MX254" s="11"/>
      <c r="MY254" s="11"/>
      <c r="MZ254" s="11"/>
      <c r="NA254" s="11"/>
      <c r="NB254" s="11"/>
      <c r="NC254" s="11"/>
      <c r="ND254" s="11"/>
      <c r="NE254" s="11"/>
      <c r="NF254" s="11"/>
      <c r="NG254" s="11"/>
      <c r="NH254" s="11"/>
      <c r="NI254" s="11"/>
      <c r="NJ254" s="11"/>
      <c r="NK254" s="11"/>
      <c r="NL254" s="11"/>
      <c r="NM254" s="11"/>
    </row>
    <row r="255" spans="1:377" s="12" customFormat="1" ht="15" customHeight="1" x14ac:dyDescent="0.5">
      <c r="A255" s="230"/>
      <c r="B255" s="279"/>
      <c r="C255" s="280"/>
      <c r="D255" s="317"/>
      <c r="E255" s="34"/>
      <c r="F255" s="34"/>
      <c r="G255" s="34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334"/>
      <c r="AA255" s="34"/>
      <c r="AB255" s="34"/>
      <c r="AC255" s="34"/>
      <c r="AD255" s="34"/>
      <c r="AE255" s="34"/>
      <c r="AF255" s="34"/>
      <c r="AG255" s="34"/>
      <c r="AH255" s="34"/>
      <c r="AI255" s="334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3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34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334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3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21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334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10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1"/>
      <c r="LW255" s="11"/>
      <c r="LX255" s="11"/>
      <c r="LY255" s="11"/>
      <c r="LZ255" s="11"/>
      <c r="MA255" s="11"/>
      <c r="MB255" s="11"/>
      <c r="MC255" s="11"/>
      <c r="MD255" s="11"/>
      <c r="ME255" s="11"/>
      <c r="MF255" s="11"/>
      <c r="MG255" s="11"/>
      <c r="MH255" s="11"/>
      <c r="MI255" s="11"/>
      <c r="MJ255" s="11"/>
      <c r="MK255" s="11"/>
      <c r="ML255" s="11"/>
      <c r="MM255" s="11"/>
      <c r="MN255" s="11"/>
      <c r="MO255" s="11"/>
      <c r="MP255" s="11"/>
      <c r="MQ255" s="11"/>
      <c r="MR255" s="11"/>
      <c r="MS255" s="11"/>
      <c r="MT255" s="11"/>
      <c r="MU255" s="11"/>
      <c r="MV255" s="11"/>
      <c r="MW255" s="11"/>
      <c r="MX255" s="11"/>
      <c r="MY255" s="11"/>
      <c r="MZ255" s="11"/>
      <c r="NA255" s="11"/>
      <c r="NB255" s="11"/>
      <c r="NC255" s="11"/>
      <c r="ND255" s="11"/>
      <c r="NE255" s="11"/>
      <c r="NF255" s="11"/>
      <c r="NG255" s="11"/>
      <c r="NH255" s="11"/>
      <c r="NI255" s="11"/>
      <c r="NJ255" s="11"/>
      <c r="NK255" s="11"/>
      <c r="NL255" s="11"/>
      <c r="NM255" s="11"/>
    </row>
    <row r="256" spans="1:377" s="12" customFormat="1" ht="15" customHeight="1" x14ac:dyDescent="0.5">
      <c r="A256" s="230"/>
      <c r="B256" s="279"/>
      <c r="C256" s="280"/>
      <c r="D256" s="317"/>
      <c r="E256" s="34"/>
      <c r="F256" s="34"/>
      <c r="G256" s="34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334"/>
      <c r="AA256" s="34"/>
      <c r="AB256" s="34"/>
      <c r="AC256" s="34"/>
      <c r="AD256" s="34"/>
      <c r="AE256" s="34"/>
      <c r="AF256" s="34"/>
      <c r="AG256" s="34"/>
      <c r="AH256" s="34"/>
      <c r="AI256" s="334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3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34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334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3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21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334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10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/>
      <c r="KH256" s="11"/>
      <c r="KI256" s="11"/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/>
      <c r="LG256" s="11"/>
      <c r="LH256" s="11"/>
      <c r="LI256" s="11"/>
      <c r="LJ256" s="11"/>
      <c r="LK256" s="11"/>
      <c r="LL256" s="11"/>
      <c r="LM256" s="11"/>
      <c r="LN256" s="11"/>
      <c r="LO256" s="11"/>
      <c r="LP256" s="11"/>
      <c r="LQ256" s="11"/>
      <c r="LR256" s="11"/>
      <c r="LS256" s="11"/>
      <c r="LT256" s="11"/>
      <c r="LU256" s="11"/>
      <c r="LV256" s="11"/>
      <c r="LW256" s="11"/>
      <c r="LX256" s="11"/>
      <c r="LY256" s="11"/>
      <c r="LZ256" s="11"/>
      <c r="MA256" s="11"/>
      <c r="MB256" s="11"/>
      <c r="MC256" s="11"/>
      <c r="MD256" s="11"/>
      <c r="ME256" s="11"/>
      <c r="MF256" s="11"/>
      <c r="MG256" s="11"/>
      <c r="MH256" s="11"/>
      <c r="MI256" s="11"/>
      <c r="MJ256" s="11"/>
      <c r="MK256" s="11"/>
      <c r="ML256" s="11"/>
      <c r="MM256" s="11"/>
      <c r="MN256" s="11"/>
      <c r="MO256" s="11"/>
      <c r="MP256" s="11"/>
      <c r="MQ256" s="11"/>
      <c r="MR256" s="11"/>
      <c r="MS256" s="11"/>
      <c r="MT256" s="11"/>
      <c r="MU256" s="11"/>
      <c r="MV256" s="11"/>
      <c r="MW256" s="11"/>
      <c r="MX256" s="11"/>
      <c r="MY256" s="11"/>
      <c r="MZ256" s="11"/>
      <c r="NA256" s="11"/>
      <c r="NB256" s="11"/>
      <c r="NC256" s="11"/>
      <c r="ND256" s="11"/>
      <c r="NE256" s="11"/>
      <c r="NF256" s="11"/>
      <c r="NG256" s="11"/>
      <c r="NH256" s="11"/>
      <c r="NI256" s="11"/>
      <c r="NJ256" s="11"/>
      <c r="NK256" s="11"/>
      <c r="NL256" s="11"/>
      <c r="NM256" s="11"/>
    </row>
    <row r="257" spans="1:377" s="12" customFormat="1" ht="15" customHeight="1" x14ac:dyDescent="0.5">
      <c r="A257" s="230"/>
      <c r="B257" s="279"/>
      <c r="C257" s="280"/>
      <c r="D257" s="317"/>
      <c r="E257" s="34"/>
      <c r="F257" s="34"/>
      <c r="G257" s="34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334"/>
      <c r="AA257" s="34"/>
      <c r="AB257" s="34"/>
      <c r="AC257" s="34"/>
      <c r="AD257" s="34"/>
      <c r="AE257" s="34"/>
      <c r="AF257" s="34"/>
      <c r="AG257" s="34"/>
      <c r="AH257" s="34"/>
      <c r="AI257" s="334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3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34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334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3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21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334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10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/>
      <c r="LF257" s="11"/>
      <c r="LG257" s="11"/>
      <c r="LH257" s="11"/>
      <c r="LI257" s="11"/>
      <c r="LJ257" s="11"/>
      <c r="LK257" s="11"/>
      <c r="LL257" s="11"/>
      <c r="LM257" s="11"/>
      <c r="LN257" s="11"/>
      <c r="LO257" s="11"/>
      <c r="LP257" s="11"/>
      <c r="LQ257" s="11"/>
      <c r="LR257" s="11"/>
      <c r="LS257" s="11"/>
      <c r="LT257" s="11"/>
      <c r="LU257" s="11"/>
      <c r="LV257" s="11"/>
      <c r="LW257" s="11"/>
      <c r="LX257" s="11"/>
      <c r="LY257" s="11"/>
      <c r="LZ257" s="11"/>
      <c r="MA257" s="11"/>
      <c r="MB257" s="11"/>
      <c r="MC257" s="11"/>
      <c r="MD257" s="11"/>
      <c r="ME257" s="11"/>
      <c r="MF257" s="11"/>
      <c r="MG257" s="11"/>
      <c r="MH257" s="11"/>
      <c r="MI257" s="11"/>
      <c r="MJ257" s="11"/>
      <c r="MK257" s="11"/>
      <c r="ML257" s="11"/>
      <c r="MM257" s="11"/>
      <c r="MN257" s="11"/>
      <c r="MO257" s="11"/>
      <c r="MP257" s="11"/>
      <c r="MQ257" s="11"/>
      <c r="MR257" s="11"/>
      <c r="MS257" s="11"/>
      <c r="MT257" s="11"/>
      <c r="MU257" s="11"/>
      <c r="MV257" s="11"/>
      <c r="MW257" s="11"/>
      <c r="MX257" s="11"/>
      <c r="MY257" s="11"/>
      <c r="MZ257" s="11"/>
      <c r="NA257" s="11"/>
      <c r="NB257" s="11"/>
      <c r="NC257" s="11"/>
      <c r="ND257" s="11"/>
      <c r="NE257" s="11"/>
      <c r="NF257" s="11"/>
      <c r="NG257" s="11"/>
      <c r="NH257" s="11"/>
      <c r="NI257" s="11"/>
      <c r="NJ257" s="11"/>
      <c r="NK257" s="11"/>
      <c r="NL257" s="11"/>
      <c r="NM257" s="11"/>
    </row>
    <row r="258" spans="1:377" s="12" customFormat="1" ht="15" customHeight="1" x14ac:dyDescent="0.5">
      <c r="A258" s="230"/>
      <c r="B258" s="279"/>
      <c r="C258" s="280"/>
      <c r="D258" s="317"/>
      <c r="E258" s="34"/>
      <c r="F258" s="34"/>
      <c r="G258" s="34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334"/>
      <c r="AA258" s="34"/>
      <c r="AB258" s="34"/>
      <c r="AC258" s="34"/>
      <c r="AD258" s="34"/>
      <c r="AE258" s="34"/>
      <c r="AF258" s="34"/>
      <c r="AG258" s="34"/>
      <c r="AH258" s="34"/>
      <c r="AI258" s="334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3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34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334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3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21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334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10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11"/>
      <c r="KC258" s="11"/>
      <c r="KD258" s="11"/>
      <c r="KE258" s="11"/>
      <c r="KF258" s="11"/>
      <c r="KG258" s="11"/>
      <c r="KH258" s="11"/>
      <c r="KI258" s="11"/>
      <c r="KJ258" s="11"/>
      <c r="KK258" s="11"/>
      <c r="KL258" s="11"/>
      <c r="KM258" s="11"/>
      <c r="KN258" s="11"/>
      <c r="KO258" s="11"/>
      <c r="KP258" s="11"/>
      <c r="KQ258" s="11"/>
      <c r="KR258" s="11"/>
      <c r="KS258" s="11"/>
      <c r="KT258" s="11"/>
      <c r="KU258" s="11"/>
      <c r="KV258" s="11"/>
      <c r="KW258" s="11"/>
      <c r="KX258" s="11"/>
      <c r="KY258" s="11"/>
      <c r="KZ258" s="11"/>
      <c r="LA258" s="11"/>
      <c r="LB258" s="11"/>
      <c r="LC258" s="11"/>
      <c r="LD258" s="11"/>
      <c r="LE258" s="11"/>
      <c r="LF258" s="11"/>
      <c r="LG258" s="11"/>
      <c r="LH258" s="11"/>
      <c r="LI258" s="11"/>
      <c r="LJ258" s="11"/>
      <c r="LK258" s="11"/>
      <c r="LL258" s="11"/>
      <c r="LM258" s="11"/>
      <c r="LN258" s="11"/>
      <c r="LO258" s="11"/>
      <c r="LP258" s="11"/>
      <c r="LQ258" s="11"/>
      <c r="LR258" s="11"/>
      <c r="LS258" s="11"/>
      <c r="LT258" s="11"/>
      <c r="LU258" s="11"/>
      <c r="LV258" s="11"/>
      <c r="LW258" s="11"/>
      <c r="LX258" s="11"/>
      <c r="LY258" s="11"/>
      <c r="LZ258" s="11"/>
      <c r="MA258" s="11"/>
      <c r="MB258" s="11"/>
      <c r="MC258" s="11"/>
      <c r="MD258" s="11"/>
      <c r="ME258" s="11"/>
      <c r="MF258" s="11"/>
      <c r="MG258" s="11"/>
      <c r="MH258" s="11"/>
      <c r="MI258" s="11"/>
      <c r="MJ258" s="11"/>
      <c r="MK258" s="11"/>
      <c r="ML258" s="11"/>
      <c r="MM258" s="11"/>
      <c r="MN258" s="11"/>
      <c r="MO258" s="11"/>
      <c r="MP258" s="11"/>
      <c r="MQ258" s="11"/>
      <c r="MR258" s="11"/>
      <c r="MS258" s="11"/>
      <c r="MT258" s="11"/>
      <c r="MU258" s="11"/>
      <c r="MV258" s="11"/>
      <c r="MW258" s="11"/>
      <c r="MX258" s="11"/>
      <c r="MY258" s="11"/>
      <c r="MZ258" s="11"/>
      <c r="NA258" s="11"/>
      <c r="NB258" s="11"/>
      <c r="NC258" s="11"/>
      <c r="ND258" s="11"/>
      <c r="NE258" s="11"/>
      <c r="NF258" s="11"/>
      <c r="NG258" s="11"/>
      <c r="NH258" s="11"/>
      <c r="NI258" s="11"/>
      <c r="NJ258" s="11"/>
      <c r="NK258" s="11"/>
      <c r="NL258" s="11"/>
      <c r="NM258" s="11"/>
    </row>
    <row r="259" spans="1:377" s="12" customFormat="1" ht="15" customHeight="1" x14ac:dyDescent="0.5">
      <c r="A259" s="230"/>
      <c r="B259" s="279"/>
      <c r="C259" s="280"/>
      <c r="D259" s="317"/>
      <c r="E259" s="34"/>
      <c r="F259" s="34"/>
      <c r="G259" s="34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334"/>
      <c r="AA259" s="34"/>
      <c r="AB259" s="34"/>
      <c r="AC259" s="34"/>
      <c r="AD259" s="34"/>
      <c r="AE259" s="34"/>
      <c r="AF259" s="34"/>
      <c r="AG259" s="34"/>
      <c r="AH259" s="34"/>
      <c r="AI259" s="334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3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34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334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3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21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334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10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/>
      <c r="LG259" s="11"/>
      <c r="LH259" s="11"/>
      <c r="LI259" s="11"/>
      <c r="LJ259" s="11"/>
      <c r="LK259" s="11"/>
      <c r="LL259" s="11"/>
      <c r="LM259" s="11"/>
      <c r="LN259" s="11"/>
      <c r="LO259" s="11"/>
      <c r="LP259" s="11"/>
      <c r="LQ259" s="11"/>
      <c r="LR259" s="11"/>
      <c r="LS259" s="11"/>
      <c r="LT259" s="11"/>
      <c r="LU259" s="11"/>
      <c r="LV259" s="11"/>
      <c r="LW259" s="11"/>
      <c r="LX259" s="11"/>
      <c r="LY259" s="11"/>
      <c r="LZ259" s="11"/>
      <c r="MA259" s="11"/>
      <c r="MB259" s="11"/>
      <c r="MC259" s="11"/>
      <c r="MD259" s="11"/>
      <c r="ME259" s="11"/>
      <c r="MF259" s="11"/>
      <c r="MG259" s="11"/>
      <c r="MH259" s="11"/>
      <c r="MI259" s="11"/>
      <c r="MJ259" s="11"/>
      <c r="MK259" s="11"/>
      <c r="ML259" s="11"/>
      <c r="MM259" s="11"/>
      <c r="MN259" s="11"/>
      <c r="MO259" s="11"/>
      <c r="MP259" s="11"/>
      <c r="MQ259" s="11"/>
      <c r="MR259" s="11"/>
      <c r="MS259" s="11"/>
      <c r="MT259" s="11"/>
      <c r="MU259" s="11"/>
      <c r="MV259" s="11"/>
      <c r="MW259" s="11"/>
      <c r="MX259" s="11"/>
      <c r="MY259" s="11"/>
      <c r="MZ259" s="11"/>
      <c r="NA259" s="11"/>
      <c r="NB259" s="11"/>
      <c r="NC259" s="11"/>
      <c r="ND259" s="11"/>
      <c r="NE259" s="11"/>
      <c r="NF259" s="11"/>
      <c r="NG259" s="11"/>
      <c r="NH259" s="11"/>
      <c r="NI259" s="11"/>
      <c r="NJ259" s="11"/>
      <c r="NK259" s="11"/>
      <c r="NL259" s="11"/>
      <c r="NM259" s="11"/>
    </row>
    <row r="260" spans="1:377" s="12" customFormat="1" ht="15" customHeight="1" x14ac:dyDescent="0.5">
      <c r="A260" s="230"/>
      <c r="B260" s="279"/>
      <c r="C260" s="280"/>
      <c r="D260" s="317"/>
      <c r="E260" s="34"/>
      <c r="F260" s="34"/>
      <c r="G260" s="34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334"/>
      <c r="AA260" s="34"/>
      <c r="AB260" s="34"/>
      <c r="AC260" s="34"/>
      <c r="AD260" s="34"/>
      <c r="AE260" s="34"/>
      <c r="AF260" s="34"/>
      <c r="AG260" s="34"/>
      <c r="AH260" s="34"/>
      <c r="AI260" s="334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3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34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334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3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21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334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10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/>
      <c r="LF260" s="11"/>
      <c r="LG260" s="11"/>
      <c r="LH260" s="11"/>
      <c r="LI260" s="11"/>
      <c r="LJ260" s="11"/>
      <c r="LK260" s="11"/>
      <c r="LL260" s="11"/>
      <c r="LM260" s="11"/>
      <c r="LN260" s="11"/>
      <c r="LO260" s="11"/>
      <c r="LP260" s="11"/>
      <c r="LQ260" s="11"/>
      <c r="LR260" s="11"/>
      <c r="LS260" s="11"/>
      <c r="LT260" s="11"/>
      <c r="LU260" s="11"/>
      <c r="LV260" s="11"/>
      <c r="LW260" s="11"/>
      <c r="LX260" s="11"/>
      <c r="LY260" s="11"/>
      <c r="LZ260" s="11"/>
      <c r="MA260" s="11"/>
      <c r="MB260" s="11"/>
      <c r="MC260" s="11"/>
      <c r="MD260" s="11"/>
      <c r="ME260" s="11"/>
      <c r="MF260" s="11"/>
      <c r="MG260" s="11"/>
      <c r="MH260" s="11"/>
      <c r="MI260" s="11"/>
      <c r="MJ260" s="11"/>
      <c r="MK260" s="11"/>
      <c r="ML260" s="11"/>
      <c r="MM260" s="11"/>
      <c r="MN260" s="11"/>
      <c r="MO260" s="11"/>
      <c r="MP260" s="11"/>
      <c r="MQ260" s="11"/>
      <c r="MR260" s="11"/>
      <c r="MS260" s="11"/>
      <c r="MT260" s="11"/>
      <c r="MU260" s="11"/>
      <c r="MV260" s="11"/>
      <c r="MW260" s="11"/>
      <c r="MX260" s="11"/>
      <c r="MY260" s="11"/>
      <c r="MZ260" s="11"/>
      <c r="NA260" s="11"/>
      <c r="NB260" s="11"/>
      <c r="NC260" s="11"/>
      <c r="ND260" s="11"/>
      <c r="NE260" s="11"/>
      <c r="NF260" s="11"/>
      <c r="NG260" s="11"/>
      <c r="NH260" s="11"/>
      <c r="NI260" s="11"/>
      <c r="NJ260" s="11"/>
      <c r="NK260" s="11"/>
      <c r="NL260" s="11"/>
      <c r="NM260" s="11"/>
    </row>
    <row r="261" spans="1:377" s="12" customFormat="1" ht="15" customHeight="1" x14ac:dyDescent="0.5">
      <c r="A261" s="230"/>
      <c r="B261" s="279"/>
      <c r="C261" s="280"/>
      <c r="D261" s="317"/>
      <c r="E261" s="34"/>
      <c r="F261" s="34"/>
      <c r="G261" s="34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334"/>
      <c r="AA261" s="34"/>
      <c r="AB261" s="34"/>
      <c r="AC261" s="34"/>
      <c r="AD261" s="34"/>
      <c r="AE261" s="34"/>
      <c r="AF261" s="34"/>
      <c r="AG261" s="34"/>
      <c r="AH261" s="34"/>
      <c r="AI261" s="334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3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34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334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3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21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334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10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/>
      <c r="KX261" s="11"/>
      <c r="KY261" s="11"/>
      <c r="KZ261" s="11"/>
      <c r="LA261" s="11"/>
      <c r="LB261" s="11"/>
      <c r="LC261" s="11"/>
      <c r="LD261" s="11"/>
      <c r="LE261" s="11"/>
      <c r="LF261" s="11"/>
      <c r="LG261" s="11"/>
      <c r="LH261" s="11"/>
      <c r="LI261" s="11"/>
      <c r="LJ261" s="11"/>
      <c r="LK261" s="11"/>
      <c r="LL261" s="11"/>
      <c r="LM261" s="11"/>
      <c r="LN261" s="11"/>
      <c r="LO261" s="11"/>
      <c r="LP261" s="11"/>
      <c r="LQ261" s="11"/>
      <c r="LR261" s="11"/>
      <c r="LS261" s="11"/>
      <c r="LT261" s="11"/>
      <c r="LU261" s="11"/>
      <c r="LV261" s="11"/>
      <c r="LW261" s="11"/>
      <c r="LX261" s="11"/>
      <c r="LY261" s="11"/>
      <c r="LZ261" s="11"/>
      <c r="MA261" s="11"/>
      <c r="MB261" s="11"/>
      <c r="MC261" s="11"/>
      <c r="MD261" s="11"/>
      <c r="ME261" s="11"/>
      <c r="MF261" s="11"/>
      <c r="MG261" s="11"/>
      <c r="MH261" s="11"/>
      <c r="MI261" s="11"/>
      <c r="MJ261" s="11"/>
      <c r="MK261" s="11"/>
      <c r="ML261" s="11"/>
      <c r="MM261" s="11"/>
      <c r="MN261" s="11"/>
      <c r="MO261" s="11"/>
      <c r="MP261" s="11"/>
      <c r="MQ261" s="11"/>
      <c r="MR261" s="11"/>
      <c r="MS261" s="11"/>
      <c r="MT261" s="11"/>
      <c r="MU261" s="11"/>
      <c r="MV261" s="11"/>
      <c r="MW261" s="11"/>
      <c r="MX261" s="11"/>
      <c r="MY261" s="11"/>
      <c r="MZ261" s="11"/>
      <c r="NA261" s="11"/>
      <c r="NB261" s="11"/>
      <c r="NC261" s="11"/>
      <c r="ND261" s="11"/>
      <c r="NE261" s="11"/>
      <c r="NF261" s="11"/>
      <c r="NG261" s="11"/>
      <c r="NH261" s="11"/>
      <c r="NI261" s="11"/>
      <c r="NJ261" s="11"/>
      <c r="NK261" s="11"/>
      <c r="NL261" s="11"/>
      <c r="NM261" s="11"/>
    </row>
    <row r="262" spans="1:377" s="12" customFormat="1" ht="15" customHeight="1" x14ac:dyDescent="0.5">
      <c r="A262" s="230"/>
      <c r="B262" s="279"/>
      <c r="C262" s="280"/>
      <c r="D262" s="317"/>
      <c r="E262" s="34"/>
      <c r="F262" s="34"/>
      <c r="G262" s="34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334"/>
      <c r="AA262" s="34"/>
      <c r="AB262" s="34"/>
      <c r="AC262" s="34"/>
      <c r="AD262" s="34"/>
      <c r="AE262" s="34"/>
      <c r="AF262" s="34"/>
      <c r="AG262" s="34"/>
      <c r="AH262" s="34"/>
      <c r="AI262" s="334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3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34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334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3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21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334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10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/>
      <c r="LG262" s="11"/>
      <c r="LH262" s="11"/>
      <c r="LI262" s="11"/>
      <c r="LJ262" s="11"/>
      <c r="LK262" s="11"/>
      <c r="LL262" s="11"/>
      <c r="LM262" s="11"/>
      <c r="LN262" s="11"/>
      <c r="LO262" s="11"/>
      <c r="LP262" s="11"/>
      <c r="LQ262" s="11"/>
      <c r="LR262" s="11"/>
      <c r="LS262" s="11"/>
      <c r="LT262" s="11"/>
      <c r="LU262" s="11"/>
      <c r="LV262" s="11"/>
      <c r="LW262" s="11"/>
      <c r="LX262" s="11"/>
      <c r="LY262" s="11"/>
      <c r="LZ262" s="11"/>
      <c r="MA262" s="11"/>
      <c r="MB262" s="11"/>
      <c r="MC262" s="11"/>
      <c r="MD262" s="11"/>
      <c r="ME262" s="11"/>
      <c r="MF262" s="11"/>
      <c r="MG262" s="11"/>
      <c r="MH262" s="11"/>
      <c r="MI262" s="11"/>
      <c r="MJ262" s="11"/>
      <c r="MK262" s="11"/>
      <c r="ML262" s="11"/>
      <c r="MM262" s="11"/>
      <c r="MN262" s="11"/>
      <c r="MO262" s="11"/>
      <c r="MP262" s="11"/>
      <c r="MQ262" s="11"/>
      <c r="MR262" s="11"/>
      <c r="MS262" s="11"/>
      <c r="MT262" s="11"/>
      <c r="MU262" s="11"/>
      <c r="MV262" s="11"/>
      <c r="MW262" s="11"/>
      <c r="MX262" s="11"/>
      <c r="MY262" s="11"/>
      <c r="MZ262" s="11"/>
      <c r="NA262" s="11"/>
      <c r="NB262" s="11"/>
      <c r="NC262" s="11"/>
      <c r="ND262" s="11"/>
      <c r="NE262" s="11"/>
      <c r="NF262" s="11"/>
      <c r="NG262" s="11"/>
      <c r="NH262" s="11"/>
      <c r="NI262" s="11"/>
      <c r="NJ262" s="11"/>
      <c r="NK262" s="11"/>
      <c r="NL262" s="11"/>
      <c r="NM262" s="11"/>
    </row>
    <row r="263" spans="1:377" s="12" customFormat="1" ht="15" customHeight="1" x14ac:dyDescent="0.5">
      <c r="A263" s="230"/>
      <c r="B263" s="279"/>
      <c r="C263" s="280"/>
      <c r="D263" s="317"/>
      <c r="E263" s="34"/>
      <c r="F263" s="34"/>
      <c r="G263" s="34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334"/>
      <c r="AA263" s="34"/>
      <c r="AB263" s="34"/>
      <c r="AC263" s="34"/>
      <c r="AD263" s="34"/>
      <c r="AE263" s="34"/>
      <c r="AF263" s="34"/>
      <c r="AG263" s="34"/>
      <c r="AH263" s="34"/>
      <c r="AI263" s="334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3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34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334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3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21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334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10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1"/>
      <c r="LW263" s="11"/>
      <c r="LX263" s="11"/>
      <c r="LY263" s="11"/>
      <c r="LZ263" s="11"/>
      <c r="MA263" s="11"/>
      <c r="MB263" s="11"/>
      <c r="MC263" s="11"/>
      <c r="MD263" s="11"/>
      <c r="ME263" s="11"/>
      <c r="MF263" s="11"/>
      <c r="MG263" s="11"/>
      <c r="MH263" s="11"/>
      <c r="MI263" s="11"/>
      <c r="MJ263" s="11"/>
      <c r="MK263" s="11"/>
      <c r="ML263" s="11"/>
      <c r="MM263" s="11"/>
      <c r="MN263" s="11"/>
      <c r="MO263" s="11"/>
      <c r="MP263" s="11"/>
      <c r="MQ263" s="11"/>
      <c r="MR263" s="11"/>
      <c r="MS263" s="11"/>
      <c r="MT263" s="11"/>
      <c r="MU263" s="11"/>
      <c r="MV263" s="11"/>
      <c r="MW263" s="11"/>
      <c r="MX263" s="11"/>
      <c r="MY263" s="11"/>
      <c r="MZ263" s="11"/>
      <c r="NA263" s="11"/>
      <c r="NB263" s="11"/>
      <c r="NC263" s="11"/>
      <c r="ND263" s="11"/>
      <c r="NE263" s="11"/>
      <c r="NF263" s="11"/>
      <c r="NG263" s="11"/>
      <c r="NH263" s="11"/>
      <c r="NI263" s="11"/>
      <c r="NJ263" s="11"/>
      <c r="NK263" s="11"/>
      <c r="NL263" s="11"/>
      <c r="NM263" s="11"/>
    </row>
    <row r="264" spans="1:377" s="12" customFormat="1" ht="15" customHeight="1" x14ac:dyDescent="0.5">
      <c r="A264" s="230"/>
      <c r="B264" s="279"/>
      <c r="C264" s="280"/>
      <c r="D264" s="317"/>
      <c r="E264" s="34"/>
      <c r="F264" s="34"/>
      <c r="G264" s="34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334"/>
      <c r="AA264" s="34"/>
      <c r="AB264" s="34"/>
      <c r="AC264" s="34"/>
      <c r="AD264" s="34"/>
      <c r="AE264" s="34"/>
      <c r="AF264" s="34"/>
      <c r="AG264" s="34"/>
      <c r="AH264" s="34"/>
      <c r="AI264" s="334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3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34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334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3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21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334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10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/>
      <c r="LU264" s="11"/>
      <c r="LV264" s="11"/>
      <c r="LW264" s="11"/>
      <c r="LX264" s="11"/>
      <c r="LY264" s="11"/>
      <c r="LZ264" s="11"/>
      <c r="MA264" s="11"/>
      <c r="MB264" s="11"/>
      <c r="MC264" s="11"/>
      <c r="MD264" s="11"/>
      <c r="ME264" s="11"/>
      <c r="MF264" s="11"/>
      <c r="MG264" s="11"/>
      <c r="MH264" s="11"/>
      <c r="MI264" s="11"/>
      <c r="MJ264" s="11"/>
      <c r="MK264" s="11"/>
      <c r="ML264" s="11"/>
      <c r="MM264" s="11"/>
      <c r="MN264" s="11"/>
      <c r="MO264" s="11"/>
      <c r="MP264" s="11"/>
      <c r="MQ264" s="11"/>
      <c r="MR264" s="11"/>
      <c r="MS264" s="11"/>
      <c r="MT264" s="11"/>
      <c r="MU264" s="11"/>
      <c r="MV264" s="11"/>
      <c r="MW264" s="11"/>
      <c r="MX264" s="11"/>
      <c r="MY264" s="11"/>
      <c r="MZ264" s="11"/>
      <c r="NA264" s="11"/>
      <c r="NB264" s="11"/>
      <c r="NC264" s="11"/>
      <c r="ND264" s="11"/>
      <c r="NE264" s="11"/>
      <c r="NF264" s="11"/>
      <c r="NG264" s="11"/>
      <c r="NH264" s="11"/>
      <c r="NI264" s="11"/>
      <c r="NJ264" s="11"/>
      <c r="NK264" s="11"/>
      <c r="NL264" s="11"/>
      <c r="NM264" s="11"/>
    </row>
    <row r="265" spans="1:377" s="12" customFormat="1" ht="15" customHeight="1" x14ac:dyDescent="0.5">
      <c r="A265" s="230"/>
      <c r="B265" s="279"/>
      <c r="C265" s="280"/>
      <c r="D265" s="317"/>
      <c r="E265" s="34"/>
      <c r="F265" s="34"/>
      <c r="G265" s="34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334"/>
      <c r="AA265" s="34"/>
      <c r="AB265" s="34"/>
      <c r="AC265" s="34"/>
      <c r="AD265" s="34"/>
      <c r="AE265" s="34"/>
      <c r="AF265" s="34"/>
      <c r="AG265" s="34"/>
      <c r="AH265" s="34"/>
      <c r="AI265" s="334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3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34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334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3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21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334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10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1"/>
      <c r="LW265" s="11"/>
      <c r="LX265" s="11"/>
      <c r="LY265" s="11"/>
      <c r="LZ265" s="11"/>
      <c r="MA265" s="11"/>
      <c r="MB265" s="11"/>
      <c r="MC265" s="11"/>
      <c r="MD265" s="11"/>
      <c r="ME265" s="11"/>
      <c r="MF265" s="11"/>
      <c r="MG265" s="11"/>
      <c r="MH265" s="11"/>
      <c r="MI265" s="11"/>
      <c r="MJ265" s="11"/>
      <c r="MK265" s="11"/>
      <c r="ML265" s="11"/>
      <c r="MM265" s="11"/>
      <c r="MN265" s="11"/>
      <c r="MO265" s="11"/>
      <c r="MP265" s="11"/>
      <c r="MQ265" s="11"/>
      <c r="MR265" s="11"/>
      <c r="MS265" s="11"/>
      <c r="MT265" s="11"/>
      <c r="MU265" s="11"/>
      <c r="MV265" s="11"/>
      <c r="MW265" s="11"/>
      <c r="MX265" s="11"/>
      <c r="MY265" s="11"/>
      <c r="MZ265" s="11"/>
      <c r="NA265" s="11"/>
      <c r="NB265" s="11"/>
      <c r="NC265" s="11"/>
      <c r="ND265" s="11"/>
      <c r="NE265" s="11"/>
      <c r="NF265" s="11"/>
      <c r="NG265" s="11"/>
      <c r="NH265" s="11"/>
      <c r="NI265" s="11"/>
      <c r="NJ265" s="11"/>
      <c r="NK265" s="11"/>
      <c r="NL265" s="11"/>
      <c r="NM265" s="11"/>
    </row>
    <row r="266" spans="1:377" s="12" customFormat="1" ht="15" customHeight="1" x14ac:dyDescent="0.5">
      <c r="A266" s="230"/>
      <c r="B266" s="279"/>
      <c r="C266" s="280"/>
      <c r="D266" s="317"/>
      <c r="E266" s="34"/>
      <c r="F266" s="34"/>
      <c r="G266" s="34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334"/>
      <c r="AA266" s="34"/>
      <c r="AB266" s="34"/>
      <c r="AC266" s="34"/>
      <c r="AD266" s="34"/>
      <c r="AE266" s="34"/>
      <c r="AF266" s="34"/>
      <c r="AG266" s="34"/>
      <c r="AH266" s="34"/>
      <c r="AI266" s="334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3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34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334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3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21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334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10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  <c r="MJ266" s="11"/>
      <c r="MK266" s="11"/>
      <c r="ML266" s="11"/>
      <c r="MM266" s="11"/>
      <c r="MN266" s="11"/>
      <c r="MO266" s="11"/>
      <c r="MP266" s="11"/>
      <c r="MQ266" s="11"/>
      <c r="MR266" s="11"/>
      <c r="MS266" s="11"/>
      <c r="MT266" s="11"/>
      <c r="MU266" s="11"/>
      <c r="MV266" s="11"/>
      <c r="MW266" s="11"/>
      <c r="MX266" s="11"/>
      <c r="MY266" s="11"/>
      <c r="MZ266" s="11"/>
      <c r="NA266" s="11"/>
      <c r="NB266" s="11"/>
      <c r="NC266" s="11"/>
      <c r="ND266" s="11"/>
      <c r="NE266" s="11"/>
      <c r="NF266" s="11"/>
      <c r="NG266" s="11"/>
      <c r="NH266" s="11"/>
      <c r="NI266" s="11"/>
      <c r="NJ266" s="11"/>
      <c r="NK266" s="11"/>
      <c r="NL266" s="11"/>
      <c r="NM266" s="11"/>
    </row>
    <row r="267" spans="1:377" s="12" customFormat="1" ht="15" customHeight="1" x14ac:dyDescent="0.5">
      <c r="A267" s="230"/>
      <c r="B267" s="279"/>
      <c r="C267" s="280"/>
      <c r="D267" s="317"/>
      <c r="E267" s="34"/>
      <c r="F267" s="34"/>
      <c r="G267" s="34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334"/>
      <c r="AA267" s="34"/>
      <c r="AB267" s="34"/>
      <c r="AC267" s="34"/>
      <c r="AD267" s="34"/>
      <c r="AE267" s="34"/>
      <c r="AF267" s="34"/>
      <c r="AG267" s="34"/>
      <c r="AH267" s="34"/>
      <c r="AI267" s="334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3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34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334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3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21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334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10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1"/>
      <c r="LW267" s="11"/>
      <c r="LX267" s="11"/>
      <c r="LY267" s="11"/>
      <c r="LZ267" s="11"/>
      <c r="MA267" s="11"/>
      <c r="MB267" s="11"/>
      <c r="MC267" s="11"/>
      <c r="MD267" s="11"/>
      <c r="ME267" s="11"/>
      <c r="MF267" s="11"/>
      <c r="MG267" s="11"/>
      <c r="MH267" s="11"/>
      <c r="MI267" s="11"/>
      <c r="MJ267" s="11"/>
      <c r="MK267" s="11"/>
      <c r="ML267" s="11"/>
      <c r="MM267" s="11"/>
      <c r="MN267" s="11"/>
      <c r="MO267" s="11"/>
      <c r="MP267" s="11"/>
      <c r="MQ267" s="11"/>
      <c r="MR267" s="11"/>
      <c r="MS267" s="11"/>
      <c r="MT267" s="11"/>
      <c r="MU267" s="11"/>
      <c r="MV267" s="11"/>
      <c r="MW267" s="11"/>
      <c r="MX267" s="11"/>
      <c r="MY267" s="11"/>
      <c r="MZ267" s="11"/>
      <c r="NA267" s="11"/>
      <c r="NB267" s="11"/>
      <c r="NC267" s="11"/>
      <c r="ND267" s="11"/>
      <c r="NE267" s="11"/>
      <c r="NF267" s="11"/>
      <c r="NG267" s="11"/>
      <c r="NH267" s="11"/>
      <c r="NI267" s="11"/>
      <c r="NJ267" s="11"/>
      <c r="NK267" s="11"/>
      <c r="NL267" s="11"/>
      <c r="NM267" s="11"/>
    </row>
    <row r="268" spans="1:377" s="12" customFormat="1" ht="15" customHeight="1" x14ac:dyDescent="0.5">
      <c r="A268" s="230"/>
      <c r="B268" s="279"/>
      <c r="C268" s="280"/>
      <c r="D268" s="317"/>
      <c r="E268" s="34"/>
      <c r="F268" s="34"/>
      <c r="G268" s="34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334"/>
      <c r="AA268" s="34"/>
      <c r="AB268" s="34"/>
      <c r="AC268" s="34"/>
      <c r="AD268" s="34"/>
      <c r="AE268" s="34"/>
      <c r="AF268" s="34"/>
      <c r="AG268" s="34"/>
      <c r="AH268" s="34"/>
      <c r="AI268" s="334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3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34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334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3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21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334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10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/>
      <c r="LG268" s="11"/>
      <c r="LH268" s="11"/>
      <c r="LI268" s="11"/>
      <c r="LJ268" s="11"/>
      <c r="LK268" s="11"/>
      <c r="LL268" s="11"/>
      <c r="LM268" s="11"/>
      <c r="LN268" s="11"/>
      <c r="LO268" s="11"/>
      <c r="LP268" s="11"/>
      <c r="LQ268" s="11"/>
      <c r="LR268" s="11"/>
      <c r="LS268" s="11"/>
      <c r="LT268" s="11"/>
      <c r="LU268" s="11"/>
      <c r="LV268" s="11"/>
      <c r="LW268" s="11"/>
      <c r="LX268" s="11"/>
      <c r="LY268" s="11"/>
      <c r="LZ268" s="11"/>
      <c r="MA268" s="11"/>
      <c r="MB268" s="11"/>
      <c r="MC268" s="11"/>
      <c r="MD268" s="11"/>
      <c r="ME268" s="11"/>
      <c r="MF268" s="11"/>
      <c r="MG268" s="11"/>
      <c r="MH268" s="11"/>
      <c r="MI268" s="11"/>
      <c r="MJ268" s="11"/>
      <c r="MK268" s="11"/>
      <c r="ML268" s="11"/>
      <c r="MM268" s="11"/>
      <c r="MN268" s="11"/>
      <c r="MO268" s="11"/>
      <c r="MP268" s="11"/>
      <c r="MQ268" s="11"/>
      <c r="MR268" s="11"/>
      <c r="MS268" s="11"/>
      <c r="MT268" s="11"/>
      <c r="MU268" s="11"/>
      <c r="MV268" s="11"/>
      <c r="MW268" s="11"/>
      <c r="MX268" s="11"/>
      <c r="MY268" s="11"/>
      <c r="MZ268" s="11"/>
      <c r="NA268" s="11"/>
      <c r="NB268" s="11"/>
      <c r="NC268" s="11"/>
      <c r="ND268" s="11"/>
      <c r="NE268" s="11"/>
      <c r="NF268" s="11"/>
      <c r="NG268" s="11"/>
      <c r="NH268" s="11"/>
      <c r="NI268" s="11"/>
      <c r="NJ268" s="11"/>
      <c r="NK268" s="11"/>
      <c r="NL268" s="11"/>
      <c r="NM268" s="11"/>
    </row>
    <row r="269" spans="1:377" s="12" customFormat="1" ht="15" customHeight="1" x14ac:dyDescent="0.5">
      <c r="A269" s="230"/>
      <c r="B269" s="279"/>
      <c r="C269" s="280"/>
      <c r="D269" s="317"/>
      <c r="E269" s="34"/>
      <c r="F269" s="34"/>
      <c r="G269" s="34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334"/>
      <c r="AA269" s="34"/>
      <c r="AB269" s="34"/>
      <c r="AC269" s="34"/>
      <c r="AD269" s="34"/>
      <c r="AE269" s="34"/>
      <c r="AF269" s="34"/>
      <c r="AG269" s="34"/>
      <c r="AH269" s="34"/>
      <c r="AI269" s="334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3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34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334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3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21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334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10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/>
      <c r="LU269" s="11"/>
      <c r="LV269" s="11"/>
      <c r="LW269" s="11"/>
      <c r="LX269" s="11"/>
      <c r="LY269" s="11"/>
      <c r="LZ269" s="11"/>
      <c r="MA269" s="11"/>
      <c r="MB269" s="11"/>
      <c r="MC269" s="11"/>
      <c r="MD269" s="11"/>
      <c r="ME269" s="11"/>
      <c r="MF269" s="11"/>
      <c r="MG269" s="11"/>
      <c r="MH269" s="11"/>
      <c r="MI269" s="11"/>
      <c r="MJ269" s="11"/>
      <c r="MK269" s="11"/>
      <c r="ML269" s="11"/>
      <c r="MM269" s="11"/>
      <c r="MN269" s="11"/>
      <c r="MO269" s="11"/>
      <c r="MP269" s="11"/>
      <c r="MQ269" s="11"/>
      <c r="MR269" s="11"/>
      <c r="MS269" s="11"/>
      <c r="MT269" s="11"/>
      <c r="MU269" s="11"/>
      <c r="MV269" s="11"/>
      <c r="MW269" s="11"/>
      <c r="MX269" s="11"/>
      <c r="MY269" s="11"/>
      <c r="MZ269" s="11"/>
      <c r="NA269" s="11"/>
      <c r="NB269" s="11"/>
      <c r="NC269" s="11"/>
      <c r="ND269" s="11"/>
      <c r="NE269" s="11"/>
      <c r="NF269" s="11"/>
      <c r="NG269" s="11"/>
      <c r="NH269" s="11"/>
      <c r="NI269" s="11"/>
      <c r="NJ269" s="11"/>
      <c r="NK269" s="11"/>
      <c r="NL269" s="11"/>
      <c r="NM269" s="11"/>
    </row>
    <row r="270" spans="1:377" s="12" customFormat="1" ht="15" customHeight="1" x14ac:dyDescent="0.5">
      <c r="A270" s="230"/>
      <c r="B270" s="279"/>
      <c r="C270" s="280"/>
      <c r="D270" s="317"/>
      <c r="E270" s="34"/>
      <c r="F270" s="34"/>
      <c r="G270" s="34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334"/>
      <c r="AA270" s="34"/>
      <c r="AB270" s="34"/>
      <c r="AC270" s="34"/>
      <c r="AD270" s="34"/>
      <c r="AE270" s="34"/>
      <c r="AF270" s="34"/>
      <c r="AG270" s="34"/>
      <c r="AH270" s="34"/>
      <c r="AI270" s="334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3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34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334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3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21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334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10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  <c r="MJ270" s="11"/>
      <c r="MK270" s="11"/>
      <c r="ML270" s="11"/>
      <c r="MM270" s="11"/>
      <c r="MN270" s="11"/>
      <c r="MO270" s="11"/>
      <c r="MP270" s="11"/>
      <c r="MQ270" s="11"/>
      <c r="MR270" s="11"/>
      <c r="MS270" s="11"/>
      <c r="MT270" s="11"/>
      <c r="MU270" s="11"/>
      <c r="MV270" s="11"/>
      <c r="MW270" s="11"/>
      <c r="MX270" s="11"/>
      <c r="MY270" s="11"/>
      <c r="MZ270" s="11"/>
      <c r="NA270" s="11"/>
      <c r="NB270" s="11"/>
      <c r="NC270" s="11"/>
      <c r="ND270" s="11"/>
      <c r="NE270" s="11"/>
      <c r="NF270" s="11"/>
      <c r="NG270" s="11"/>
      <c r="NH270" s="11"/>
      <c r="NI270" s="11"/>
      <c r="NJ270" s="11"/>
      <c r="NK270" s="11"/>
      <c r="NL270" s="11"/>
      <c r="NM270" s="11"/>
    </row>
    <row r="271" spans="1:377" s="12" customFormat="1" ht="15" customHeight="1" x14ac:dyDescent="0.5">
      <c r="A271" s="230"/>
      <c r="B271" s="279"/>
      <c r="C271" s="280"/>
      <c r="D271" s="317"/>
      <c r="E271" s="34"/>
      <c r="F271" s="34"/>
      <c r="G271" s="34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334"/>
      <c r="AA271" s="34"/>
      <c r="AB271" s="34"/>
      <c r="AC271" s="34"/>
      <c r="AD271" s="34"/>
      <c r="AE271" s="34"/>
      <c r="AF271" s="34"/>
      <c r="AG271" s="34"/>
      <c r="AH271" s="34"/>
      <c r="AI271" s="334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3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34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334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3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21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334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10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1"/>
      <c r="LW271" s="11"/>
      <c r="LX271" s="11"/>
      <c r="LY271" s="11"/>
      <c r="LZ271" s="11"/>
      <c r="MA271" s="11"/>
      <c r="MB271" s="11"/>
      <c r="MC271" s="11"/>
      <c r="MD271" s="11"/>
      <c r="ME271" s="11"/>
      <c r="MF271" s="11"/>
      <c r="MG271" s="11"/>
      <c r="MH271" s="11"/>
      <c r="MI271" s="11"/>
      <c r="MJ271" s="11"/>
      <c r="MK271" s="11"/>
      <c r="ML271" s="11"/>
      <c r="MM271" s="11"/>
      <c r="MN271" s="11"/>
      <c r="MO271" s="11"/>
      <c r="MP271" s="11"/>
      <c r="MQ271" s="11"/>
      <c r="MR271" s="11"/>
      <c r="MS271" s="11"/>
      <c r="MT271" s="11"/>
      <c r="MU271" s="11"/>
      <c r="MV271" s="11"/>
      <c r="MW271" s="11"/>
      <c r="MX271" s="11"/>
      <c r="MY271" s="11"/>
      <c r="MZ271" s="11"/>
      <c r="NA271" s="11"/>
      <c r="NB271" s="11"/>
      <c r="NC271" s="11"/>
      <c r="ND271" s="11"/>
      <c r="NE271" s="11"/>
      <c r="NF271" s="11"/>
      <c r="NG271" s="11"/>
      <c r="NH271" s="11"/>
      <c r="NI271" s="11"/>
      <c r="NJ271" s="11"/>
      <c r="NK271" s="11"/>
      <c r="NL271" s="11"/>
      <c r="NM271" s="11"/>
    </row>
    <row r="272" spans="1:377" s="12" customFormat="1" ht="15" customHeight="1" x14ac:dyDescent="0.5">
      <c r="A272" s="230"/>
      <c r="B272" s="279"/>
      <c r="C272" s="280"/>
      <c r="D272" s="317"/>
      <c r="E272" s="34"/>
      <c r="F272" s="34"/>
      <c r="G272" s="34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334"/>
      <c r="AA272" s="34"/>
      <c r="AB272" s="34"/>
      <c r="AC272" s="34"/>
      <c r="AD272" s="34"/>
      <c r="AE272" s="34"/>
      <c r="AF272" s="34"/>
      <c r="AG272" s="34"/>
      <c r="AH272" s="34"/>
      <c r="AI272" s="334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3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34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334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3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21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334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10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/>
      <c r="LF272" s="11"/>
      <c r="LG272" s="11"/>
      <c r="LH272" s="11"/>
      <c r="LI272" s="11"/>
      <c r="LJ272" s="11"/>
      <c r="LK272" s="11"/>
      <c r="LL272" s="11"/>
      <c r="LM272" s="11"/>
      <c r="LN272" s="11"/>
      <c r="LO272" s="11"/>
      <c r="LP272" s="11"/>
      <c r="LQ272" s="11"/>
      <c r="LR272" s="11"/>
      <c r="LS272" s="11"/>
      <c r="LT272" s="11"/>
      <c r="LU272" s="11"/>
      <c r="LV272" s="11"/>
      <c r="LW272" s="11"/>
      <c r="LX272" s="11"/>
      <c r="LY272" s="11"/>
      <c r="LZ272" s="11"/>
      <c r="MA272" s="11"/>
      <c r="MB272" s="11"/>
      <c r="MC272" s="11"/>
      <c r="MD272" s="11"/>
      <c r="ME272" s="11"/>
      <c r="MF272" s="11"/>
      <c r="MG272" s="11"/>
      <c r="MH272" s="11"/>
      <c r="MI272" s="11"/>
      <c r="MJ272" s="11"/>
      <c r="MK272" s="11"/>
      <c r="ML272" s="11"/>
      <c r="MM272" s="11"/>
      <c r="MN272" s="11"/>
      <c r="MO272" s="11"/>
      <c r="MP272" s="11"/>
      <c r="MQ272" s="11"/>
      <c r="MR272" s="11"/>
      <c r="MS272" s="11"/>
      <c r="MT272" s="11"/>
      <c r="MU272" s="11"/>
      <c r="MV272" s="11"/>
      <c r="MW272" s="11"/>
      <c r="MX272" s="11"/>
      <c r="MY272" s="11"/>
      <c r="MZ272" s="11"/>
      <c r="NA272" s="11"/>
      <c r="NB272" s="11"/>
      <c r="NC272" s="11"/>
      <c r="ND272" s="11"/>
      <c r="NE272" s="11"/>
      <c r="NF272" s="11"/>
      <c r="NG272" s="11"/>
      <c r="NH272" s="11"/>
      <c r="NI272" s="11"/>
      <c r="NJ272" s="11"/>
      <c r="NK272" s="11"/>
      <c r="NL272" s="11"/>
      <c r="NM272" s="11"/>
    </row>
    <row r="273" spans="1:377" s="12" customFormat="1" ht="15" customHeight="1" x14ac:dyDescent="0.5">
      <c r="A273" s="230"/>
      <c r="B273" s="279"/>
      <c r="C273" s="280"/>
      <c r="D273" s="317"/>
      <c r="E273" s="34"/>
      <c r="F273" s="34"/>
      <c r="G273" s="34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334"/>
      <c r="AA273" s="34"/>
      <c r="AB273" s="34"/>
      <c r="AC273" s="34"/>
      <c r="AD273" s="34"/>
      <c r="AE273" s="34"/>
      <c r="AF273" s="34"/>
      <c r="AG273" s="34"/>
      <c r="AH273" s="34"/>
      <c r="AI273" s="334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3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34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334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3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21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334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10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/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/>
      <c r="KY273" s="11"/>
      <c r="KZ273" s="11"/>
      <c r="LA273" s="11"/>
      <c r="LB273" s="11"/>
      <c r="LC273" s="11"/>
      <c r="LD273" s="11"/>
      <c r="LE273" s="11"/>
      <c r="LF273" s="11"/>
      <c r="LG273" s="11"/>
      <c r="LH273" s="11"/>
      <c r="LI273" s="11"/>
      <c r="LJ273" s="11"/>
      <c r="LK273" s="11"/>
      <c r="LL273" s="11"/>
      <c r="LM273" s="11"/>
      <c r="LN273" s="11"/>
      <c r="LO273" s="11"/>
      <c r="LP273" s="11"/>
      <c r="LQ273" s="11"/>
      <c r="LR273" s="11"/>
      <c r="LS273" s="11"/>
      <c r="LT273" s="11"/>
      <c r="LU273" s="11"/>
      <c r="LV273" s="11"/>
      <c r="LW273" s="11"/>
      <c r="LX273" s="11"/>
      <c r="LY273" s="11"/>
      <c r="LZ273" s="11"/>
      <c r="MA273" s="11"/>
      <c r="MB273" s="11"/>
      <c r="MC273" s="11"/>
      <c r="MD273" s="11"/>
      <c r="ME273" s="11"/>
      <c r="MF273" s="11"/>
      <c r="MG273" s="11"/>
      <c r="MH273" s="11"/>
      <c r="MI273" s="11"/>
      <c r="MJ273" s="11"/>
      <c r="MK273" s="11"/>
      <c r="ML273" s="11"/>
      <c r="MM273" s="11"/>
      <c r="MN273" s="11"/>
      <c r="MO273" s="11"/>
      <c r="MP273" s="11"/>
      <c r="MQ273" s="11"/>
      <c r="MR273" s="11"/>
      <c r="MS273" s="11"/>
      <c r="MT273" s="11"/>
      <c r="MU273" s="11"/>
      <c r="MV273" s="11"/>
      <c r="MW273" s="11"/>
      <c r="MX273" s="11"/>
      <c r="MY273" s="11"/>
      <c r="MZ273" s="11"/>
      <c r="NA273" s="11"/>
      <c r="NB273" s="11"/>
      <c r="NC273" s="11"/>
      <c r="ND273" s="11"/>
      <c r="NE273" s="11"/>
      <c r="NF273" s="11"/>
      <c r="NG273" s="11"/>
      <c r="NH273" s="11"/>
      <c r="NI273" s="11"/>
      <c r="NJ273" s="11"/>
      <c r="NK273" s="11"/>
      <c r="NL273" s="11"/>
      <c r="NM273" s="11"/>
    </row>
    <row r="274" spans="1:377" s="12" customFormat="1" ht="15" customHeight="1" x14ac:dyDescent="0.5">
      <c r="A274" s="230"/>
      <c r="B274" s="279"/>
      <c r="C274" s="280"/>
      <c r="D274" s="317"/>
      <c r="E274" s="34"/>
      <c r="F274" s="34"/>
      <c r="G274" s="34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334"/>
      <c r="AA274" s="34"/>
      <c r="AB274" s="34"/>
      <c r="AC274" s="34"/>
      <c r="AD274" s="34"/>
      <c r="AE274" s="34"/>
      <c r="AF274" s="34"/>
      <c r="AG274" s="34"/>
      <c r="AH274" s="34"/>
      <c r="AI274" s="334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3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34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334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3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21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334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10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11"/>
      <c r="KC274" s="11"/>
      <c r="KD274" s="11"/>
      <c r="KE274" s="11"/>
      <c r="KF274" s="11"/>
      <c r="KG274" s="11"/>
      <c r="KH274" s="11"/>
      <c r="KI274" s="11"/>
      <c r="KJ274" s="11"/>
      <c r="KK274" s="11"/>
      <c r="KL274" s="11"/>
      <c r="KM274" s="11"/>
      <c r="KN274" s="11"/>
      <c r="KO274" s="11"/>
      <c r="KP274" s="11"/>
      <c r="KQ274" s="11"/>
      <c r="KR274" s="11"/>
      <c r="KS274" s="11"/>
      <c r="KT274" s="11"/>
      <c r="KU274" s="11"/>
      <c r="KV274" s="11"/>
      <c r="KW274" s="11"/>
      <c r="KX274" s="11"/>
      <c r="KY274" s="11"/>
      <c r="KZ274" s="11"/>
      <c r="LA274" s="11"/>
      <c r="LB274" s="11"/>
      <c r="LC274" s="11"/>
      <c r="LD274" s="11"/>
      <c r="LE274" s="11"/>
      <c r="LF274" s="11"/>
      <c r="LG274" s="11"/>
      <c r="LH274" s="11"/>
      <c r="LI274" s="11"/>
      <c r="LJ274" s="11"/>
      <c r="LK274" s="11"/>
      <c r="LL274" s="11"/>
      <c r="LM274" s="11"/>
      <c r="LN274" s="11"/>
      <c r="LO274" s="11"/>
      <c r="LP274" s="11"/>
      <c r="LQ274" s="11"/>
      <c r="LR274" s="11"/>
      <c r="LS274" s="11"/>
      <c r="LT274" s="11"/>
      <c r="LU274" s="11"/>
      <c r="LV274" s="11"/>
      <c r="LW274" s="11"/>
      <c r="LX274" s="11"/>
      <c r="LY274" s="11"/>
      <c r="LZ274" s="11"/>
      <c r="MA274" s="11"/>
      <c r="MB274" s="11"/>
      <c r="MC274" s="11"/>
      <c r="MD274" s="11"/>
      <c r="ME274" s="11"/>
      <c r="MF274" s="11"/>
      <c r="MG274" s="11"/>
      <c r="MH274" s="11"/>
      <c r="MI274" s="11"/>
      <c r="MJ274" s="11"/>
      <c r="MK274" s="11"/>
      <c r="ML274" s="11"/>
      <c r="MM274" s="11"/>
      <c r="MN274" s="11"/>
      <c r="MO274" s="11"/>
      <c r="MP274" s="11"/>
      <c r="MQ274" s="11"/>
      <c r="MR274" s="11"/>
      <c r="MS274" s="11"/>
      <c r="MT274" s="11"/>
      <c r="MU274" s="11"/>
      <c r="MV274" s="11"/>
      <c r="MW274" s="11"/>
      <c r="MX274" s="11"/>
      <c r="MY274" s="11"/>
      <c r="MZ274" s="11"/>
      <c r="NA274" s="11"/>
      <c r="NB274" s="11"/>
      <c r="NC274" s="11"/>
      <c r="ND274" s="11"/>
      <c r="NE274" s="11"/>
      <c r="NF274" s="11"/>
      <c r="NG274" s="11"/>
      <c r="NH274" s="11"/>
      <c r="NI274" s="11"/>
      <c r="NJ274" s="11"/>
      <c r="NK274" s="11"/>
      <c r="NL274" s="11"/>
      <c r="NM274" s="11"/>
    </row>
    <row r="275" spans="1:377" s="12" customFormat="1" ht="15" customHeight="1" x14ac:dyDescent="0.5">
      <c r="A275" s="230"/>
      <c r="B275" s="279"/>
      <c r="C275" s="280"/>
      <c r="D275" s="317"/>
      <c r="E275" s="34"/>
      <c r="F275" s="34"/>
      <c r="G275" s="34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334"/>
      <c r="AA275" s="34"/>
      <c r="AB275" s="34"/>
      <c r="AC275" s="34"/>
      <c r="AD275" s="34"/>
      <c r="AE275" s="34"/>
      <c r="AF275" s="34"/>
      <c r="AG275" s="34"/>
      <c r="AH275" s="34"/>
      <c r="AI275" s="334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3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34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334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3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21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334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10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11"/>
      <c r="KC275" s="11"/>
      <c r="KD275" s="11"/>
      <c r="KE275" s="11"/>
      <c r="KF275" s="11"/>
      <c r="KG275" s="11"/>
      <c r="KH275" s="11"/>
      <c r="KI275" s="11"/>
      <c r="KJ275" s="11"/>
      <c r="KK275" s="11"/>
      <c r="KL275" s="11"/>
      <c r="KM275" s="11"/>
      <c r="KN275" s="11"/>
      <c r="KO275" s="11"/>
      <c r="KP275" s="11"/>
      <c r="KQ275" s="11"/>
      <c r="KR275" s="11"/>
      <c r="KS275" s="11"/>
      <c r="KT275" s="11"/>
      <c r="KU275" s="11"/>
      <c r="KV275" s="11"/>
      <c r="KW275" s="11"/>
      <c r="KX275" s="11"/>
      <c r="KY275" s="11"/>
      <c r="KZ275" s="11"/>
      <c r="LA275" s="11"/>
      <c r="LB275" s="11"/>
      <c r="LC275" s="11"/>
      <c r="LD275" s="11"/>
      <c r="LE275" s="11"/>
      <c r="LF275" s="11"/>
      <c r="LG275" s="11"/>
      <c r="LH275" s="11"/>
      <c r="LI275" s="11"/>
      <c r="LJ275" s="11"/>
      <c r="LK275" s="11"/>
      <c r="LL275" s="11"/>
      <c r="LM275" s="11"/>
      <c r="LN275" s="11"/>
      <c r="LO275" s="11"/>
      <c r="LP275" s="11"/>
      <c r="LQ275" s="11"/>
      <c r="LR275" s="11"/>
      <c r="LS275" s="11"/>
      <c r="LT275" s="11"/>
      <c r="LU275" s="11"/>
      <c r="LV275" s="11"/>
      <c r="LW275" s="11"/>
      <c r="LX275" s="11"/>
      <c r="LY275" s="11"/>
      <c r="LZ275" s="11"/>
      <c r="MA275" s="11"/>
      <c r="MB275" s="11"/>
      <c r="MC275" s="11"/>
      <c r="MD275" s="11"/>
      <c r="ME275" s="11"/>
      <c r="MF275" s="11"/>
      <c r="MG275" s="11"/>
      <c r="MH275" s="11"/>
      <c r="MI275" s="11"/>
      <c r="MJ275" s="11"/>
      <c r="MK275" s="11"/>
      <c r="ML275" s="11"/>
      <c r="MM275" s="11"/>
      <c r="MN275" s="11"/>
      <c r="MO275" s="11"/>
      <c r="MP275" s="11"/>
      <c r="MQ275" s="11"/>
      <c r="MR275" s="11"/>
      <c r="MS275" s="11"/>
      <c r="MT275" s="11"/>
      <c r="MU275" s="11"/>
      <c r="MV275" s="11"/>
      <c r="MW275" s="11"/>
      <c r="MX275" s="11"/>
      <c r="MY275" s="11"/>
      <c r="MZ275" s="11"/>
      <c r="NA275" s="11"/>
      <c r="NB275" s="11"/>
      <c r="NC275" s="11"/>
      <c r="ND275" s="11"/>
      <c r="NE275" s="11"/>
      <c r="NF275" s="11"/>
      <c r="NG275" s="11"/>
      <c r="NH275" s="11"/>
      <c r="NI275" s="11"/>
      <c r="NJ275" s="11"/>
      <c r="NK275" s="11"/>
      <c r="NL275" s="11"/>
      <c r="NM275" s="11"/>
    </row>
    <row r="276" spans="1:377" s="12" customFormat="1" ht="15" customHeight="1" x14ac:dyDescent="0.5">
      <c r="A276" s="230"/>
      <c r="B276" s="279"/>
      <c r="C276" s="280"/>
      <c r="D276" s="317"/>
      <c r="E276" s="34"/>
      <c r="F276" s="34"/>
      <c r="G276" s="34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334"/>
      <c r="AA276" s="34"/>
      <c r="AB276" s="34"/>
      <c r="AC276" s="34"/>
      <c r="AD276" s="34"/>
      <c r="AE276" s="34"/>
      <c r="AF276" s="34"/>
      <c r="AG276" s="34"/>
      <c r="AH276" s="34"/>
      <c r="AI276" s="334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3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34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334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3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21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334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10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11"/>
      <c r="KC276" s="11"/>
      <c r="KD276" s="11"/>
      <c r="KE276" s="11"/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/>
      <c r="KZ276" s="11"/>
      <c r="LA276" s="11"/>
      <c r="LB276" s="11"/>
      <c r="LC276" s="11"/>
      <c r="LD276" s="11"/>
      <c r="LE276" s="11"/>
      <c r="LF276" s="11"/>
      <c r="LG276" s="11"/>
      <c r="LH276" s="11"/>
      <c r="LI276" s="11"/>
      <c r="LJ276" s="11"/>
      <c r="LK276" s="11"/>
      <c r="LL276" s="11"/>
      <c r="LM276" s="11"/>
      <c r="LN276" s="11"/>
      <c r="LO276" s="11"/>
      <c r="LP276" s="11"/>
      <c r="LQ276" s="11"/>
      <c r="LR276" s="11"/>
      <c r="LS276" s="11"/>
      <c r="LT276" s="11"/>
      <c r="LU276" s="11"/>
      <c r="LV276" s="11"/>
      <c r="LW276" s="11"/>
      <c r="LX276" s="11"/>
      <c r="LY276" s="11"/>
      <c r="LZ276" s="11"/>
      <c r="MA276" s="11"/>
      <c r="MB276" s="11"/>
      <c r="MC276" s="11"/>
      <c r="MD276" s="11"/>
      <c r="ME276" s="11"/>
      <c r="MF276" s="11"/>
      <c r="MG276" s="11"/>
      <c r="MH276" s="11"/>
      <c r="MI276" s="11"/>
      <c r="MJ276" s="11"/>
      <c r="MK276" s="11"/>
      <c r="ML276" s="11"/>
      <c r="MM276" s="11"/>
      <c r="MN276" s="11"/>
      <c r="MO276" s="11"/>
      <c r="MP276" s="11"/>
      <c r="MQ276" s="11"/>
      <c r="MR276" s="11"/>
      <c r="MS276" s="11"/>
      <c r="MT276" s="11"/>
      <c r="MU276" s="11"/>
      <c r="MV276" s="11"/>
      <c r="MW276" s="11"/>
      <c r="MX276" s="11"/>
      <c r="MY276" s="11"/>
      <c r="MZ276" s="11"/>
      <c r="NA276" s="11"/>
      <c r="NB276" s="11"/>
      <c r="NC276" s="11"/>
      <c r="ND276" s="11"/>
      <c r="NE276" s="11"/>
      <c r="NF276" s="11"/>
      <c r="NG276" s="11"/>
      <c r="NH276" s="11"/>
      <c r="NI276" s="11"/>
      <c r="NJ276" s="11"/>
      <c r="NK276" s="11"/>
      <c r="NL276" s="11"/>
      <c r="NM276" s="11"/>
    </row>
    <row r="277" spans="1:377" s="12" customFormat="1" ht="15" customHeight="1" x14ac:dyDescent="0.5">
      <c r="A277" s="230"/>
      <c r="B277" s="279"/>
      <c r="C277" s="280"/>
      <c r="D277" s="317"/>
      <c r="E277" s="34"/>
      <c r="F277" s="34"/>
      <c r="G277" s="34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334"/>
      <c r="AA277" s="34"/>
      <c r="AB277" s="34"/>
      <c r="AC277" s="34"/>
      <c r="AD277" s="34"/>
      <c r="AE277" s="34"/>
      <c r="AF277" s="34"/>
      <c r="AG277" s="34"/>
      <c r="AH277" s="34"/>
      <c r="AI277" s="334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3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34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334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3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21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334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10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11"/>
      <c r="KC277" s="11"/>
      <c r="KD277" s="11"/>
      <c r="KE277" s="11"/>
      <c r="KF277" s="11"/>
      <c r="KG277" s="11"/>
      <c r="KH277" s="11"/>
      <c r="KI277" s="11"/>
      <c r="KJ277" s="11"/>
      <c r="KK277" s="11"/>
      <c r="KL277" s="11"/>
      <c r="KM277" s="11"/>
      <c r="KN277" s="11"/>
      <c r="KO277" s="11"/>
      <c r="KP277" s="11"/>
      <c r="KQ277" s="11"/>
      <c r="KR277" s="11"/>
      <c r="KS277" s="11"/>
      <c r="KT277" s="11"/>
      <c r="KU277" s="11"/>
      <c r="KV277" s="11"/>
      <c r="KW277" s="11"/>
      <c r="KX277" s="11"/>
      <c r="KY277" s="11"/>
      <c r="KZ277" s="11"/>
      <c r="LA277" s="11"/>
      <c r="LB277" s="11"/>
      <c r="LC277" s="11"/>
      <c r="LD277" s="11"/>
      <c r="LE277" s="11"/>
      <c r="LF277" s="11"/>
      <c r="LG277" s="11"/>
      <c r="LH277" s="11"/>
      <c r="LI277" s="11"/>
      <c r="LJ277" s="11"/>
      <c r="LK277" s="11"/>
      <c r="LL277" s="11"/>
      <c r="LM277" s="11"/>
      <c r="LN277" s="11"/>
      <c r="LO277" s="11"/>
      <c r="LP277" s="11"/>
      <c r="LQ277" s="11"/>
      <c r="LR277" s="11"/>
      <c r="LS277" s="11"/>
      <c r="LT277" s="11"/>
      <c r="LU277" s="11"/>
      <c r="LV277" s="11"/>
      <c r="LW277" s="11"/>
      <c r="LX277" s="11"/>
      <c r="LY277" s="11"/>
      <c r="LZ277" s="11"/>
      <c r="MA277" s="11"/>
      <c r="MB277" s="11"/>
      <c r="MC277" s="11"/>
      <c r="MD277" s="11"/>
      <c r="ME277" s="11"/>
      <c r="MF277" s="11"/>
      <c r="MG277" s="11"/>
      <c r="MH277" s="11"/>
      <c r="MI277" s="11"/>
      <c r="MJ277" s="11"/>
      <c r="MK277" s="11"/>
      <c r="ML277" s="11"/>
      <c r="MM277" s="11"/>
      <c r="MN277" s="11"/>
      <c r="MO277" s="11"/>
      <c r="MP277" s="11"/>
      <c r="MQ277" s="11"/>
      <c r="MR277" s="11"/>
      <c r="MS277" s="11"/>
      <c r="MT277" s="11"/>
      <c r="MU277" s="11"/>
      <c r="MV277" s="11"/>
      <c r="MW277" s="11"/>
      <c r="MX277" s="11"/>
      <c r="MY277" s="11"/>
      <c r="MZ277" s="11"/>
      <c r="NA277" s="11"/>
      <c r="NB277" s="11"/>
      <c r="NC277" s="11"/>
      <c r="ND277" s="11"/>
      <c r="NE277" s="11"/>
      <c r="NF277" s="11"/>
      <c r="NG277" s="11"/>
      <c r="NH277" s="11"/>
      <c r="NI277" s="11"/>
      <c r="NJ277" s="11"/>
      <c r="NK277" s="11"/>
      <c r="NL277" s="11"/>
      <c r="NM277" s="11"/>
    </row>
    <row r="278" spans="1:377" s="12" customFormat="1" ht="15" customHeight="1" x14ac:dyDescent="0.5">
      <c r="A278" s="230"/>
      <c r="B278" s="279"/>
      <c r="C278" s="280"/>
      <c r="D278" s="317"/>
      <c r="E278" s="34"/>
      <c r="F278" s="34"/>
      <c r="G278" s="34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334"/>
      <c r="AA278" s="34"/>
      <c r="AB278" s="34"/>
      <c r="AC278" s="34"/>
      <c r="AD278" s="34"/>
      <c r="AE278" s="34"/>
      <c r="AF278" s="34"/>
      <c r="AG278" s="34"/>
      <c r="AH278" s="34"/>
      <c r="AI278" s="334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3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34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334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3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21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334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10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11"/>
      <c r="KC278" s="11"/>
      <c r="KD278" s="11"/>
      <c r="KE278" s="11"/>
      <c r="KF278" s="11"/>
      <c r="KG278" s="11"/>
      <c r="KH278" s="11"/>
      <c r="KI278" s="11"/>
      <c r="KJ278" s="11"/>
      <c r="KK278" s="11"/>
      <c r="KL278" s="11"/>
      <c r="KM278" s="11"/>
      <c r="KN278" s="11"/>
      <c r="KO278" s="11"/>
      <c r="KP278" s="11"/>
      <c r="KQ278" s="11"/>
      <c r="KR278" s="11"/>
      <c r="KS278" s="11"/>
      <c r="KT278" s="11"/>
      <c r="KU278" s="11"/>
      <c r="KV278" s="11"/>
      <c r="KW278" s="11"/>
      <c r="KX278" s="11"/>
      <c r="KY278" s="11"/>
      <c r="KZ278" s="11"/>
      <c r="LA278" s="11"/>
      <c r="LB278" s="11"/>
      <c r="LC278" s="11"/>
      <c r="LD278" s="11"/>
      <c r="LE278" s="11"/>
      <c r="LF278" s="11"/>
      <c r="LG278" s="11"/>
      <c r="LH278" s="11"/>
      <c r="LI278" s="11"/>
      <c r="LJ278" s="11"/>
      <c r="LK278" s="11"/>
      <c r="LL278" s="11"/>
      <c r="LM278" s="11"/>
      <c r="LN278" s="11"/>
      <c r="LO278" s="11"/>
      <c r="LP278" s="11"/>
      <c r="LQ278" s="11"/>
      <c r="LR278" s="11"/>
      <c r="LS278" s="11"/>
      <c r="LT278" s="11"/>
      <c r="LU278" s="11"/>
      <c r="LV278" s="11"/>
      <c r="LW278" s="11"/>
      <c r="LX278" s="11"/>
      <c r="LY278" s="11"/>
      <c r="LZ278" s="11"/>
      <c r="MA278" s="11"/>
      <c r="MB278" s="11"/>
      <c r="MC278" s="11"/>
      <c r="MD278" s="11"/>
      <c r="ME278" s="11"/>
      <c r="MF278" s="11"/>
      <c r="MG278" s="11"/>
      <c r="MH278" s="11"/>
      <c r="MI278" s="11"/>
      <c r="MJ278" s="11"/>
      <c r="MK278" s="11"/>
      <c r="ML278" s="11"/>
      <c r="MM278" s="11"/>
      <c r="MN278" s="11"/>
      <c r="MO278" s="11"/>
      <c r="MP278" s="11"/>
      <c r="MQ278" s="11"/>
      <c r="MR278" s="11"/>
      <c r="MS278" s="11"/>
      <c r="MT278" s="11"/>
      <c r="MU278" s="11"/>
      <c r="MV278" s="11"/>
      <c r="MW278" s="11"/>
      <c r="MX278" s="11"/>
      <c r="MY278" s="11"/>
      <c r="MZ278" s="11"/>
      <c r="NA278" s="11"/>
      <c r="NB278" s="11"/>
      <c r="NC278" s="11"/>
      <c r="ND278" s="11"/>
      <c r="NE278" s="11"/>
      <c r="NF278" s="11"/>
      <c r="NG278" s="11"/>
      <c r="NH278" s="11"/>
      <c r="NI278" s="11"/>
      <c r="NJ278" s="11"/>
      <c r="NK278" s="11"/>
      <c r="NL278" s="11"/>
      <c r="NM278" s="11"/>
    </row>
    <row r="279" spans="1:377" s="12" customFormat="1" ht="15" customHeight="1" x14ac:dyDescent="0.5">
      <c r="A279" s="230"/>
      <c r="B279" s="279"/>
      <c r="C279" s="280"/>
      <c r="D279" s="317"/>
      <c r="E279" s="34"/>
      <c r="F279" s="34"/>
      <c r="G279" s="34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334"/>
      <c r="AA279" s="34"/>
      <c r="AB279" s="34"/>
      <c r="AC279" s="34"/>
      <c r="AD279" s="34"/>
      <c r="AE279" s="34"/>
      <c r="AF279" s="34"/>
      <c r="AG279" s="34"/>
      <c r="AH279" s="34"/>
      <c r="AI279" s="334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3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34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334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334"/>
      <c r="EP279" s="9"/>
      <c r="EQ279" s="9"/>
      <c r="ER279" s="9"/>
      <c r="ES279" s="9"/>
      <c r="ET279" s="9"/>
      <c r="EU279" s="9"/>
      <c r="EV279" s="237"/>
      <c r="EW279" s="9"/>
      <c r="EX279" s="9"/>
      <c r="EY279" s="9"/>
      <c r="EZ279" s="9"/>
      <c r="FA279" s="410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334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10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11"/>
      <c r="KC279" s="11"/>
      <c r="KD279" s="11"/>
      <c r="KE279" s="11"/>
      <c r="KF279" s="11"/>
      <c r="KG279" s="11"/>
      <c r="KH279" s="11"/>
      <c r="KI279" s="11"/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/>
      <c r="LF279" s="11"/>
      <c r="LG279" s="11"/>
      <c r="LH279" s="11"/>
      <c r="LI279" s="11"/>
      <c r="LJ279" s="11"/>
      <c r="LK279" s="11"/>
      <c r="LL279" s="11"/>
      <c r="LM279" s="11"/>
      <c r="LN279" s="11"/>
      <c r="LO279" s="11"/>
      <c r="LP279" s="11"/>
      <c r="LQ279" s="11"/>
      <c r="LR279" s="11"/>
      <c r="LS279" s="11"/>
      <c r="LT279" s="11"/>
      <c r="LU279" s="11"/>
      <c r="LV279" s="11"/>
      <c r="LW279" s="11"/>
      <c r="LX279" s="11"/>
      <c r="LY279" s="11"/>
      <c r="LZ279" s="11"/>
      <c r="MA279" s="11"/>
      <c r="MB279" s="11"/>
      <c r="MC279" s="11"/>
      <c r="MD279" s="11"/>
      <c r="ME279" s="11"/>
      <c r="MF279" s="11"/>
      <c r="MG279" s="11"/>
      <c r="MH279" s="11"/>
      <c r="MI279" s="11"/>
      <c r="MJ279" s="11"/>
      <c r="MK279" s="11"/>
      <c r="ML279" s="11"/>
      <c r="MM279" s="11"/>
      <c r="MN279" s="11"/>
      <c r="MO279" s="11"/>
      <c r="MP279" s="11"/>
      <c r="MQ279" s="11"/>
      <c r="MR279" s="11"/>
      <c r="MS279" s="11"/>
      <c r="MT279" s="11"/>
      <c r="MU279" s="11"/>
      <c r="MV279" s="11"/>
      <c r="MW279" s="11"/>
      <c r="MX279" s="11"/>
      <c r="MY279" s="11"/>
      <c r="MZ279" s="11"/>
      <c r="NA279" s="11"/>
      <c r="NB279" s="11"/>
      <c r="NC279" s="11"/>
      <c r="ND279" s="11"/>
      <c r="NE279" s="11"/>
      <c r="NF279" s="11"/>
      <c r="NG279" s="11"/>
      <c r="NH279" s="11"/>
      <c r="NI279" s="11"/>
      <c r="NJ279" s="11"/>
      <c r="NK279" s="11"/>
      <c r="NL279" s="11"/>
      <c r="NM279" s="11"/>
    </row>
    <row r="280" spans="1:377" s="12" customFormat="1" ht="15" customHeight="1" x14ac:dyDescent="0.5">
      <c r="A280" s="230"/>
      <c r="B280" s="279"/>
      <c r="C280" s="280"/>
      <c r="D280" s="317"/>
      <c r="E280" s="34"/>
      <c r="F280" s="34"/>
      <c r="G280" s="34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334"/>
      <c r="AA280" s="34"/>
      <c r="AB280" s="34"/>
      <c r="AC280" s="34"/>
      <c r="AD280" s="34"/>
      <c r="AE280" s="34"/>
      <c r="AF280" s="34"/>
      <c r="AG280" s="34"/>
      <c r="AH280" s="34"/>
      <c r="AI280" s="334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3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34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334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334"/>
      <c r="EP280" s="9"/>
      <c r="EQ280" s="9"/>
      <c r="ER280" s="9"/>
      <c r="ES280" s="9"/>
      <c r="ET280" s="9"/>
      <c r="EU280" s="9"/>
      <c r="EV280" s="237"/>
      <c r="EW280" s="9"/>
      <c r="EX280" s="9"/>
      <c r="EY280" s="9"/>
      <c r="EZ280" s="9"/>
      <c r="FA280" s="410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334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10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/>
      <c r="LN280" s="11"/>
      <c r="LO280" s="11"/>
      <c r="LP280" s="11"/>
      <c r="LQ280" s="11"/>
      <c r="LR280" s="11"/>
      <c r="LS280" s="11"/>
      <c r="LT280" s="11"/>
      <c r="LU280" s="11"/>
      <c r="LV280" s="11"/>
      <c r="LW280" s="11"/>
      <c r="LX280" s="11"/>
      <c r="LY280" s="11"/>
      <c r="LZ280" s="11"/>
      <c r="MA280" s="11"/>
      <c r="MB280" s="11"/>
      <c r="MC280" s="11"/>
      <c r="MD280" s="11"/>
      <c r="ME280" s="11"/>
      <c r="MF280" s="11"/>
      <c r="MG280" s="11"/>
      <c r="MH280" s="11"/>
      <c r="MI280" s="11"/>
      <c r="MJ280" s="11"/>
      <c r="MK280" s="11"/>
      <c r="ML280" s="11"/>
      <c r="MM280" s="11"/>
      <c r="MN280" s="11"/>
      <c r="MO280" s="11"/>
      <c r="MP280" s="11"/>
      <c r="MQ280" s="11"/>
      <c r="MR280" s="11"/>
      <c r="MS280" s="11"/>
      <c r="MT280" s="11"/>
      <c r="MU280" s="11"/>
      <c r="MV280" s="11"/>
      <c r="MW280" s="11"/>
      <c r="MX280" s="11"/>
      <c r="MY280" s="11"/>
      <c r="MZ280" s="11"/>
      <c r="NA280" s="11"/>
      <c r="NB280" s="11"/>
      <c r="NC280" s="11"/>
      <c r="ND280" s="11"/>
      <c r="NE280" s="11"/>
      <c r="NF280" s="11"/>
      <c r="NG280" s="11"/>
      <c r="NH280" s="11"/>
      <c r="NI280" s="11"/>
      <c r="NJ280" s="11"/>
      <c r="NK280" s="11"/>
      <c r="NL280" s="11"/>
      <c r="NM280" s="11"/>
    </row>
    <row r="281" spans="1:377" s="12" customFormat="1" ht="15" customHeight="1" x14ac:dyDescent="0.5">
      <c r="A281" s="230"/>
      <c r="B281" s="279"/>
      <c r="C281" s="280"/>
      <c r="D281" s="317"/>
      <c r="E281" s="34"/>
      <c r="F281" s="34"/>
      <c r="G281" s="34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334"/>
      <c r="AA281" s="34"/>
      <c r="AB281" s="34"/>
      <c r="AC281" s="34"/>
      <c r="AD281" s="34"/>
      <c r="AE281" s="34"/>
      <c r="AF281" s="34"/>
      <c r="AG281" s="34"/>
      <c r="AH281" s="34"/>
      <c r="AI281" s="334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3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34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334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334"/>
      <c r="EP281" s="9"/>
      <c r="EQ281" s="9"/>
      <c r="ER281" s="9"/>
      <c r="ES281" s="9"/>
      <c r="ET281" s="9"/>
      <c r="EU281" s="9"/>
      <c r="EV281" s="237"/>
      <c r="EW281" s="9"/>
      <c r="EX281" s="9"/>
      <c r="EY281" s="9"/>
      <c r="EZ281" s="9"/>
      <c r="FA281" s="410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334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10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11"/>
      <c r="KC281" s="11"/>
      <c r="KD281" s="11"/>
      <c r="KE281" s="11"/>
      <c r="KF281" s="11"/>
      <c r="KG281" s="11"/>
      <c r="KH281" s="11"/>
      <c r="KI281" s="11"/>
      <c r="KJ281" s="11"/>
      <c r="KK281" s="11"/>
      <c r="KL281" s="11"/>
      <c r="KM281" s="11"/>
      <c r="KN281" s="11"/>
      <c r="KO281" s="11"/>
      <c r="KP281" s="11"/>
      <c r="KQ281" s="11"/>
      <c r="KR281" s="11"/>
      <c r="KS281" s="11"/>
      <c r="KT281" s="11"/>
      <c r="KU281" s="11"/>
      <c r="KV281" s="11"/>
      <c r="KW281" s="11"/>
      <c r="KX281" s="11"/>
      <c r="KY281" s="11"/>
      <c r="KZ281" s="11"/>
      <c r="LA281" s="11"/>
      <c r="LB281" s="11"/>
      <c r="LC281" s="11"/>
      <c r="LD281" s="11"/>
      <c r="LE281" s="11"/>
      <c r="LF281" s="11"/>
      <c r="LG281" s="11"/>
      <c r="LH281" s="11"/>
      <c r="LI281" s="11"/>
      <c r="LJ281" s="11"/>
      <c r="LK281" s="11"/>
      <c r="LL281" s="11"/>
      <c r="LM281" s="11"/>
      <c r="LN281" s="11"/>
      <c r="LO281" s="11"/>
      <c r="LP281" s="11"/>
      <c r="LQ281" s="11"/>
      <c r="LR281" s="11"/>
      <c r="LS281" s="11"/>
      <c r="LT281" s="11"/>
      <c r="LU281" s="11"/>
      <c r="LV281" s="11"/>
      <c r="LW281" s="11"/>
      <c r="LX281" s="11"/>
      <c r="LY281" s="11"/>
      <c r="LZ281" s="11"/>
      <c r="MA281" s="11"/>
      <c r="MB281" s="11"/>
      <c r="MC281" s="11"/>
      <c r="MD281" s="11"/>
      <c r="ME281" s="11"/>
      <c r="MF281" s="11"/>
      <c r="MG281" s="11"/>
      <c r="MH281" s="11"/>
      <c r="MI281" s="11"/>
      <c r="MJ281" s="11"/>
      <c r="MK281" s="11"/>
      <c r="ML281" s="11"/>
      <c r="MM281" s="11"/>
      <c r="MN281" s="11"/>
      <c r="MO281" s="11"/>
      <c r="MP281" s="11"/>
      <c r="MQ281" s="11"/>
      <c r="MR281" s="11"/>
      <c r="MS281" s="11"/>
      <c r="MT281" s="11"/>
      <c r="MU281" s="11"/>
      <c r="MV281" s="11"/>
      <c r="MW281" s="11"/>
      <c r="MX281" s="11"/>
      <c r="MY281" s="11"/>
      <c r="MZ281" s="11"/>
      <c r="NA281" s="11"/>
      <c r="NB281" s="11"/>
      <c r="NC281" s="11"/>
      <c r="ND281" s="11"/>
      <c r="NE281" s="11"/>
      <c r="NF281" s="11"/>
      <c r="NG281" s="11"/>
      <c r="NH281" s="11"/>
      <c r="NI281" s="11"/>
      <c r="NJ281" s="11"/>
      <c r="NK281" s="11"/>
      <c r="NL281" s="11"/>
      <c r="NM281" s="11"/>
    </row>
    <row r="282" spans="1:377" s="12" customFormat="1" ht="15" customHeight="1" x14ac:dyDescent="0.5">
      <c r="A282" s="230"/>
      <c r="B282" s="279"/>
      <c r="C282" s="280"/>
      <c r="D282" s="317"/>
      <c r="E282" s="34"/>
      <c r="F282" s="34"/>
      <c r="G282" s="34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334"/>
      <c r="AA282" s="34"/>
      <c r="AB282" s="34"/>
      <c r="AC282" s="34"/>
      <c r="AD282" s="34"/>
      <c r="AE282" s="34"/>
      <c r="AF282" s="34"/>
      <c r="AG282" s="34"/>
      <c r="AH282" s="34"/>
      <c r="AI282" s="334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3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34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334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334"/>
      <c r="EP282" s="9"/>
      <c r="EQ282" s="9"/>
      <c r="ER282" s="9"/>
      <c r="ES282" s="9"/>
      <c r="ET282" s="9"/>
      <c r="EU282" s="9"/>
      <c r="EV282" s="237"/>
      <c r="EW282" s="9"/>
      <c r="EX282" s="9"/>
      <c r="EY282" s="9"/>
      <c r="EZ282" s="9"/>
      <c r="FA282" s="410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334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10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11"/>
      <c r="KC282" s="11"/>
      <c r="KD282" s="11"/>
      <c r="KE282" s="11"/>
      <c r="KF282" s="11"/>
      <c r="KG282" s="11"/>
      <c r="KH282" s="11"/>
      <c r="KI282" s="11"/>
      <c r="KJ282" s="11"/>
      <c r="KK282" s="11"/>
      <c r="KL282" s="11"/>
      <c r="KM282" s="11"/>
      <c r="KN282" s="11"/>
      <c r="KO282" s="11"/>
      <c r="KP282" s="11"/>
      <c r="KQ282" s="11"/>
      <c r="KR282" s="11"/>
      <c r="KS282" s="11"/>
      <c r="KT282" s="11"/>
      <c r="KU282" s="11"/>
      <c r="KV282" s="11"/>
      <c r="KW282" s="11"/>
      <c r="KX282" s="11"/>
      <c r="KY282" s="11"/>
      <c r="KZ282" s="11"/>
      <c r="LA282" s="11"/>
      <c r="LB282" s="11"/>
      <c r="LC282" s="11"/>
      <c r="LD282" s="11"/>
      <c r="LE282" s="11"/>
      <c r="LF282" s="11"/>
      <c r="LG282" s="11"/>
      <c r="LH282" s="11"/>
      <c r="LI282" s="11"/>
      <c r="LJ282" s="11"/>
      <c r="LK282" s="11"/>
      <c r="LL282" s="11"/>
      <c r="LM282" s="11"/>
      <c r="LN282" s="11"/>
      <c r="LO282" s="11"/>
      <c r="LP282" s="11"/>
      <c r="LQ282" s="11"/>
      <c r="LR282" s="11"/>
      <c r="LS282" s="11"/>
      <c r="LT282" s="11"/>
      <c r="LU282" s="11"/>
      <c r="LV282" s="11"/>
      <c r="LW282" s="11"/>
      <c r="LX282" s="11"/>
      <c r="LY282" s="11"/>
      <c r="LZ282" s="11"/>
      <c r="MA282" s="11"/>
      <c r="MB282" s="11"/>
      <c r="MC282" s="11"/>
      <c r="MD282" s="11"/>
      <c r="ME282" s="11"/>
      <c r="MF282" s="11"/>
      <c r="MG282" s="11"/>
      <c r="MH282" s="11"/>
      <c r="MI282" s="11"/>
      <c r="MJ282" s="11"/>
      <c r="MK282" s="11"/>
      <c r="ML282" s="11"/>
      <c r="MM282" s="11"/>
      <c r="MN282" s="11"/>
      <c r="MO282" s="11"/>
      <c r="MP282" s="11"/>
      <c r="MQ282" s="11"/>
      <c r="MR282" s="11"/>
      <c r="MS282" s="11"/>
      <c r="MT282" s="11"/>
      <c r="MU282" s="11"/>
      <c r="MV282" s="11"/>
      <c r="MW282" s="11"/>
      <c r="MX282" s="11"/>
      <c r="MY282" s="11"/>
      <c r="MZ282" s="11"/>
      <c r="NA282" s="11"/>
      <c r="NB282" s="11"/>
      <c r="NC282" s="11"/>
      <c r="ND282" s="11"/>
      <c r="NE282" s="11"/>
      <c r="NF282" s="11"/>
      <c r="NG282" s="11"/>
      <c r="NH282" s="11"/>
      <c r="NI282" s="11"/>
      <c r="NJ282" s="11"/>
      <c r="NK282" s="11"/>
      <c r="NL282" s="11"/>
      <c r="NM282" s="11"/>
    </row>
    <row r="283" spans="1:377" s="12" customFormat="1" ht="15" customHeight="1" x14ac:dyDescent="0.5">
      <c r="A283" s="230"/>
      <c r="B283" s="279"/>
      <c r="C283" s="280"/>
      <c r="D283" s="317"/>
      <c r="E283" s="34"/>
      <c r="F283" s="34"/>
      <c r="G283" s="34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334"/>
      <c r="AA283" s="34"/>
      <c r="AB283" s="34"/>
      <c r="AC283" s="34"/>
      <c r="AD283" s="34"/>
      <c r="AE283" s="34"/>
      <c r="AF283" s="34"/>
      <c r="AG283" s="34"/>
      <c r="AH283" s="34"/>
      <c r="AI283" s="334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3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34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334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334"/>
      <c r="EP283" s="9"/>
      <c r="EQ283" s="9"/>
      <c r="ER283" s="9"/>
      <c r="ES283" s="9"/>
      <c r="ET283" s="9"/>
      <c r="EU283" s="9"/>
      <c r="EV283" s="237"/>
      <c r="EW283" s="9"/>
      <c r="EX283" s="9"/>
      <c r="EY283" s="9"/>
      <c r="EZ283" s="9"/>
      <c r="FA283" s="410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334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10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11"/>
      <c r="KC283" s="11"/>
      <c r="KD283" s="11"/>
      <c r="KE283" s="11"/>
      <c r="KF283" s="11"/>
      <c r="KG283" s="11"/>
      <c r="KH283" s="11"/>
      <c r="KI283" s="11"/>
      <c r="KJ283" s="11"/>
      <c r="KK283" s="11"/>
      <c r="KL283" s="11"/>
      <c r="KM283" s="11"/>
      <c r="KN283" s="11"/>
      <c r="KO283" s="11"/>
      <c r="KP283" s="11"/>
      <c r="KQ283" s="11"/>
      <c r="KR283" s="11"/>
      <c r="KS283" s="11"/>
      <c r="KT283" s="11"/>
      <c r="KU283" s="11"/>
      <c r="KV283" s="11"/>
      <c r="KW283" s="11"/>
      <c r="KX283" s="11"/>
      <c r="KY283" s="11"/>
      <c r="KZ283" s="11"/>
      <c r="LA283" s="11"/>
      <c r="LB283" s="11"/>
      <c r="LC283" s="11"/>
      <c r="LD283" s="11"/>
      <c r="LE283" s="11"/>
      <c r="LF283" s="11"/>
      <c r="LG283" s="11"/>
      <c r="LH283" s="11"/>
      <c r="LI283" s="11"/>
      <c r="LJ283" s="11"/>
      <c r="LK283" s="11"/>
      <c r="LL283" s="11"/>
      <c r="LM283" s="11"/>
      <c r="LN283" s="11"/>
      <c r="LO283" s="11"/>
      <c r="LP283" s="11"/>
      <c r="LQ283" s="11"/>
      <c r="LR283" s="11"/>
      <c r="LS283" s="11"/>
      <c r="LT283" s="11"/>
      <c r="LU283" s="11"/>
      <c r="LV283" s="11"/>
      <c r="LW283" s="11"/>
      <c r="LX283" s="11"/>
      <c r="LY283" s="11"/>
      <c r="LZ283" s="11"/>
      <c r="MA283" s="11"/>
      <c r="MB283" s="11"/>
      <c r="MC283" s="11"/>
      <c r="MD283" s="11"/>
      <c r="ME283" s="11"/>
      <c r="MF283" s="11"/>
      <c r="MG283" s="11"/>
      <c r="MH283" s="11"/>
      <c r="MI283" s="11"/>
      <c r="MJ283" s="11"/>
      <c r="MK283" s="11"/>
      <c r="ML283" s="11"/>
      <c r="MM283" s="11"/>
      <c r="MN283" s="11"/>
      <c r="MO283" s="11"/>
      <c r="MP283" s="11"/>
      <c r="MQ283" s="11"/>
      <c r="MR283" s="11"/>
      <c r="MS283" s="11"/>
      <c r="MT283" s="11"/>
      <c r="MU283" s="11"/>
      <c r="MV283" s="11"/>
      <c r="MW283" s="11"/>
      <c r="MX283" s="11"/>
      <c r="MY283" s="11"/>
      <c r="MZ283" s="11"/>
      <c r="NA283" s="11"/>
      <c r="NB283" s="11"/>
      <c r="NC283" s="11"/>
      <c r="ND283" s="11"/>
      <c r="NE283" s="11"/>
      <c r="NF283" s="11"/>
      <c r="NG283" s="11"/>
      <c r="NH283" s="11"/>
      <c r="NI283" s="11"/>
      <c r="NJ283" s="11"/>
      <c r="NK283" s="11"/>
      <c r="NL283" s="11"/>
      <c r="NM283" s="11"/>
    </row>
    <row r="284" spans="1:377" s="12" customFormat="1" ht="15" customHeight="1" x14ac:dyDescent="0.5">
      <c r="A284" s="230"/>
      <c r="B284" s="279"/>
      <c r="C284" s="280"/>
      <c r="D284" s="317"/>
      <c r="E284" s="34"/>
      <c r="F284" s="34"/>
      <c r="G284" s="34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334"/>
      <c r="AA284" s="34"/>
      <c r="AB284" s="34"/>
      <c r="AC284" s="34"/>
      <c r="AD284" s="34"/>
      <c r="AE284" s="34"/>
      <c r="AF284" s="34"/>
      <c r="AG284" s="34"/>
      <c r="AH284" s="34"/>
      <c r="AI284" s="334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3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34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334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334"/>
      <c r="EP284" s="9"/>
      <c r="EQ284" s="9"/>
      <c r="ER284" s="9"/>
      <c r="ES284" s="9"/>
      <c r="ET284" s="9"/>
      <c r="EU284" s="9"/>
      <c r="EV284" s="237"/>
      <c r="EW284" s="9"/>
      <c r="EX284" s="9"/>
      <c r="EY284" s="9"/>
      <c r="EZ284" s="9"/>
      <c r="FA284" s="410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334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10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11"/>
      <c r="KC284" s="11"/>
      <c r="KD284" s="11"/>
      <c r="KE284" s="11"/>
      <c r="KF284" s="11"/>
      <c r="KG284" s="11"/>
      <c r="KH284" s="11"/>
      <c r="KI284" s="11"/>
      <c r="KJ284" s="11"/>
      <c r="KK284" s="11"/>
      <c r="KL284" s="11"/>
      <c r="KM284" s="11"/>
      <c r="KN284" s="11"/>
      <c r="KO284" s="11"/>
      <c r="KP284" s="11"/>
      <c r="KQ284" s="11"/>
      <c r="KR284" s="11"/>
      <c r="KS284" s="11"/>
      <c r="KT284" s="11"/>
      <c r="KU284" s="11"/>
      <c r="KV284" s="11"/>
      <c r="KW284" s="11"/>
      <c r="KX284" s="11"/>
      <c r="KY284" s="11"/>
      <c r="KZ284" s="11"/>
      <c r="LA284" s="11"/>
      <c r="LB284" s="11"/>
      <c r="LC284" s="11"/>
      <c r="LD284" s="11"/>
      <c r="LE284" s="11"/>
      <c r="LF284" s="11"/>
      <c r="LG284" s="11"/>
      <c r="LH284" s="11"/>
      <c r="LI284" s="11"/>
      <c r="LJ284" s="11"/>
      <c r="LK284" s="11"/>
      <c r="LL284" s="11"/>
      <c r="LM284" s="11"/>
      <c r="LN284" s="11"/>
      <c r="LO284" s="11"/>
      <c r="LP284" s="11"/>
      <c r="LQ284" s="11"/>
      <c r="LR284" s="11"/>
      <c r="LS284" s="11"/>
      <c r="LT284" s="11"/>
      <c r="LU284" s="11"/>
      <c r="LV284" s="11"/>
      <c r="LW284" s="11"/>
      <c r="LX284" s="11"/>
      <c r="LY284" s="11"/>
      <c r="LZ284" s="11"/>
      <c r="MA284" s="11"/>
      <c r="MB284" s="11"/>
      <c r="MC284" s="11"/>
      <c r="MD284" s="11"/>
      <c r="ME284" s="11"/>
      <c r="MF284" s="11"/>
      <c r="MG284" s="11"/>
      <c r="MH284" s="11"/>
      <c r="MI284" s="11"/>
      <c r="MJ284" s="11"/>
      <c r="MK284" s="11"/>
      <c r="ML284" s="11"/>
      <c r="MM284" s="11"/>
      <c r="MN284" s="11"/>
      <c r="MO284" s="11"/>
      <c r="MP284" s="11"/>
      <c r="MQ284" s="11"/>
      <c r="MR284" s="11"/>
      <c r="MS284" s="11"/>
      <c r="MT284" s="11"/>
      <c r="MU284" s="11"/>
      <c r="MV284" s="11"/>
      <c r="MW284" s="11"/>
      <c r="MX284" s="11"/>
      <c r="MY284" s="11"/>
      <c r="MZ284" s="11"/>
      <c r="NA284" s="11"/>
      <c r="NB284" s="11"/>
      <c r="NC284" s="11"/>
      <c r="ND284" s="11"/>
      <c r="NE284" s="11"/>
      <c r="NF284" s="11"/>
      <c r="NG284" s="11"/>
      <c r="NH284" s="11"/>
      <c r="NI284" s="11"/>
      <c r="NJ284" s="11"/>
      <c r="NK284" s="11"/>
      <c r="NL284" s="11"/>
      <c r="NM284" s="11"/>
    </row>
    <row r="285" spans="1:377" s="12" customFormat="1" ht="15" customHeight="1" x14ac:dyDescent="0.5">
      <c r="A285" s="230"/>
      <c r="B285" s="279"/>
      <c r="C285" s="280"/>
      <c r="D285" s="317"/>
      <c r="E285" s="34"/>
      <c r="F285" s="34"/>
      <c r="G285" s="34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334"/>
      <c r="AA285" s="34"/>
      <c r="AB285" s="34"/>
      <c r="AC285" s="34"/>
      <c r="AD285" s="34"/>
      <c r="AE285" s="34"/>
      <c r="AF285" s="34"/>
      <c r="AG285" s="34"/>
      <c r="AH285" s="34"/>
      <c r="AI285" s="334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3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34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334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334"/>
      <c r="EP285" s="9"/>
      <c r="EQ285" s="9"/>
      <c r="ER285" s="9"/>
      <c r="ES285" s="9"/>
      <c r="ET285" s="9"/>
      <c r="EU285" s="9"/>
      <c r="EV285" s="237"/>
      <c r="EW285" s="9"/>
      <c r="EX285" s="9"/>
      <c r="EY285" s="9"/>
      <c r="EZ285" s="9"/>
      <c r="FA285" s="410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334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10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11"/>
      <c r="KC285" s="11"/>
      <c r="KD285" s="11"/>
      <c r="KE285" s="11"/>
      <c r="KF285" s="11"/>
      <c r="KG285" s="11"/>
      <c r="KH285" s="11"/>
      <c r="KI285" s="11"/>
      <c r="KJ285" s="11"/>
      <c r="KK285" s="11"/>
      <c r="KL285" s="11"/>
      <c r="KM285" s="11"/>
      <c r="KN285" s="11"/>
      <c r="KO285" s="11"/>
      <c r="KP285" s="11"/>
      <c r="KQ285" s="11"/>
      <c r="KR285" s="11"/>
      <c r="KS285" s="11"/>
      <c r="KT285" s="11"/>
      <c r="KU285" s="11"/>
      <c r="KV285" s="11"/>
      <c r="KW285" s="11"/>
      <c r="KX285" s="11"/>
      <c r="KY285" s="11"/>
      <c r="KZ285" s="11"/>
      <c r="LA285" s="11"/>
      <c r="LB285" s="11"/>
      <c r="LC285" s="11"/>
      <c r="LD285" s="11"/>
      <c r="LE285" s="11"/>
      <c r="LF285" s="11"/>
      <c r="LG285" s="11"/>
      <c r="LH285" s="11"/>
      <c r="LI285" s="11"/>
      <c r="LJ285" s="11"/>
      <c r="LK285" s="11"/>
      <c r="LL285" s="11"/>
      <c r="LM285" s="11"/>
      <c r="LN285" s="11"/>
      <c r="LO285" s="11"/>
      <c r="LP285" s="11"/>
      <c r="LQ285" s="11"/>
      <c r="LR285" s="11"/>
      <c r="LS285" s="11"/>
      <c r="LT285" s="11"/>
      <c r="LU285" s="11"/>
      <c r="LV285" s="11"/>
      <c r="LW285" s="11"/>
      <c r="LX285" s="11"/>
      <c r="LY285" s="11"/>
      <c r="LZ285" s="11"/>
      <c r="MA285" s="11"/>
      <c r="MB285" s="11"/>
      <c r="MC285" s="11"/>
      <c r="MD285" s="11"/>
      <c r="ME285" s="11"/>
      <c r="MF285" s="11"/>
      <c r="MG285" s="11"/>
      <c r="MH285" s="11"/>
      <c r="MI285" s="11"/>
      <c r="MJ285" s="11"/>
      <c r="MK285" s="11"/>
      <c r="ML285" s="11"/>
      <c r="MM285" s="11"/>
      <c r="MN285" s="11"/>
      <c r="MO285" s="11"/>
      <c r="MP285" s="11"/>
      <c r="MQ285" s="11"/>
      <c r="MR285" s="11"/>
      <c r="MS285" s="11"/>
      <c r="MT285" s="11"/>
      <c r="MU285" s="11"/>
      <c r="MV285" s="11"/>
      <c r="MW285" s="11"/>
      <c r="MX285" s="11"/>
      <c r="MY285" s="11"/>
      <c r="MZ285" s="11"/>
      <c r="NA285" s="11"/>
      <c r="NB285" s="11"/>
      <c r="NC285" s="11"/>
      <c r="ND285" s="11"/>
      <c r="NE285" s="11"/>
      <c r="NF285" s="11"/>
      <c r="NG285" s="11"/>
      <c r="NH285" s="11"/>
      <c r="NI285" s="11"/>
      <c r="NJ285" s="11"/>
      <c r="NK285" s="11"/>
      <c r="NL285" s="11"/>
      <c r="NM285" s="11"/>
    </row>
    <row r="286" spans="1:377" s="12" customFormat="1" ht="15" customHeight="1" x14ac:dyDescent="0.5">
      <c r="A286" s="230"/>
      <c r="B286" s="279"/>
      <c r="C286" s="280"/>
      <c r="D286" s="317"/>
      <c r="E286" s="34"/>
      <c r="F286" s="34"/>
      <c r="G286" s="34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334"/>
      <c r="AA286" s="34"/>
      <c r="AB286" s="34"/>
      <c r="AC286" s="34"/>
      <c r="AD286" s="34"/>
      <c r="AE286" s="34"/>
      <c r="AF286" s="34"/>
      <c r="AG286" s="34"/>
      <c r="AH286" s="34"/>
      <c r="AI286" s="334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3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34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334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334"/>
      <c r="EP286" s="9"/>
      <c r="EQ286" s="9"/>
      <c r="ER286" s="9"/>
      <c r="ES286" s="9"/>
      <c r="ET286" s="9"/>
      <c r="EU286" s="9"/>
      <c r="EV286" s="237"/>
      <c r="EW286" s="9"/>
      <c r="EX286" s="9"/>
      <c r="EY286" s="9"/>
      <c r="EZ286" s="9"/>
      <c r="FA286" s="410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334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10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/>
      <c r="JI286" s="11"/>
      <c r="JJ286" s="11"/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11"/>
      <c r="KC286" s="11"/>
      <c r="KD286" s="11"/>
      <c r="KE286" s="11"/>
      <c r="KF286" s="11"/>
      <c r="KG286" s="11"/>
      <c r="KH286" s="11"/>
      <c r="KI286" s="11"/>
      <c r="KJ286" s="11"/>
      <c r="KK286" s="11"/>
      <c r="KL286" s="11"/>
      <c r="KM286" s="11"/>
      <c r="KN286" s="11"/>
      <c r="KO286" s="11"/>
      <c r="KP286" s="11"/>
      <c r="KQ286" s="11"/>
      <c r="KR286" s="11"/>
      <c r="KS286" s="11"/>
      <c r="KT286" s="11"/>
      <c r="KU286" s="11"/>
      <c r="KV286" s="11"/>
      <c r="KW286" s="11"/>
      <c r="KX286" s="11"/>
      <c r="KY286" s="11"/>
      <c r="KZ286" s="11"/>
      <c r="LA286" s="11"/>
      <c r="LB286" s="11"/>
      <c r="LC286" s="11"/>
      <c r="LD286" s="11"/>
      <c r="LE286" s="11"/>
      <c r="LF286" s="11"/>
      <c r="LG286" s="11"/>
      <c r="LH286" s="11"/>
      <c r="LI286" s="11"/>
      <c r="LJ286" s="11"/>
      <c r="LK286" s="11"/>
      <c r="LL286" s="11"/>
      <c r="LM286" s="11"/>
      <c r="LN286" s="11"/>
      <c r="LO286" s="11"/>
      <c r="LP286" s="11"/>
      <c r="LQ286" s="11"/>
      <c r="LR286" s="11"/>
      <c r="LS286" s="11"/>
      <c r="LT286" s="11"/>
      <c r="LU286" s="11"/>
      <c r="LV286" s="11"/>
      <c r="LW286" s="11"/>
      <c r="LX286" s="11"/>
      <c r="LY286" s="11"/>
      <c r="LZ286" s="11"/>
      <c r="MA286" s="11"/>
      <c r="MB286" s="11"/>
      <c r="MC286" s="11"/>
      <c r="MD286" s="11"/>
      <c r="ME286" s="11"/>
      <c r="MF286" s="11"/>
      <c r="MG286" s="11"/>
      <c r="MH286" s="11"/>
      <c r="MI286" s="11"/>
      <c r="MJ286" s="11"/>
      <c r="MK286" s="11"/>
      <c r="ML286" s="11"/>
      <c r="MM286" s="11"/>
      <c r="MN286" s="11"/>
      <c r="MO286" s="11"/>
      <c r="MP286" s="11"/>
      <c r="MQ286" s="11"/>
      <c r="MR286" s="11"/>
      <c r="MS286" s="11"/>
      <c r="MT286" s="11"/>
      <c r="MU286" s="11"/>
      <c r="MV286" s="11"/>
      <c r="MW286" s="11"/>
      <c r="MX286" s="11"/>
      <c r="MY286" s="11"/>
      <c r="MZ286" s="11"/>
      <c r="NA286" s="11"/>
      <c r="NB286" s="11"/>
      <c r="NC286" s="11"/>
      <c r="ND286" s="11"/>
      <c r="NE286" s="11"/>
      <c r="NF286" s="11"/>
      <c r="NG286" s="11"/>
      <c r="NH286" s="11"/>
      <c r="NI286" s="11"/>
      <c r="NJ286" s="11"/>
      <c r="NK286" s="11"/>
      <c r="NL286" s="11"/>
      <c r="NM286" s="11"/>
    </row>
    <row r="287" spans="1:377" s="12" customFormat="1" ht="15" customHeight="1" x14ac:dyDescent="0.5">
      <c r="A287" s="230"/>
      <c r="B287" s="279"/>
      <c r="C287" s="280"/>
      <c r="D287" s="317"/>
      <c r="E287" s="34"/>
      <c r="F287" s="34"/>
      <c r="G287" s="34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334"/>
      <c r="AA287" s="34"/>
      <c r="AB287" s="34"/>
      <c r="AC287" s="34"/>
      <c r="AD287" s="34"/>
      <c r="AE287" s="34"/>
      <c r="AF287" s="34"/>
      <c r="AG287" s="34"/>
      <c r="AH287" s="34"/>
      <c r="AI287" s="334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3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34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334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334"/>
      <c r="EP287" s="9"/>
      <c r="EQ287" s="9"/>
      <c r="ER287" s="9"/>
      <c r="ES287" s="9"/>
      <c r="ET287" s="9"/>
      <c r="EU287" s="9"/>
      <c r="EV287" s="237"/>
      <c r="EW287" s="9"/>
      <c r="EX287" s="9"/>
      <c r="EY287" s="9"/>
      <c r="EZ287" s="9"/>
      <c r="FA287" s="410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334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10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/>
      <c r="LG287" s="11"/>
      <c r="LH287" s="11"/>
      <c r="LI287" s="11"/>
      <c r="LJ287" s="11"/>
      <c r="LK287" s="11"/>
      <c r="LL287" s="11"/>
      <c r="LM287" s="11"/>
      <c r="LN287" s="11"/>
      <c r="LO287" s="11"/>
      <c r="LP287" s="11"/>
      <c r="LQ287" s="11"/>
      <c r="LR287" s="11"/>
      <c r="LS287" s="11"/>
      <c r="LT287" s="11"/>
      <c r="LU287" s="11"/>
      <c r="LV287" s="11"/>
      <c r="LW287" s="11"/>
      <c r="LX287" s="11"/>
      <c r="LY287" s="11"/>
      <c r="LZ287" s="11"/>
      <c r="MA287" s="11"/>
      <c r="MB287" s="11"/>
      <c r="MC287" s="11"/>
      <c r="MD287" s="11"/>
      <c r="ME287" s="11"/>
      <c r="MF287" s="11"/>
      <c r="MG287" s="11"/>
      <c r="MH287" s="11"/>
      <c r="MI287" s="11"/>
      <c r="MJ287" s="11"/>
      <c r="MK287" s="11"/>
      <c r="ML287" s="11"/>
      <c r="MM287" s="11"/>
      <c r="MN287" s="11"/>
      <c r="MO287" s="11"/>
      <c r="MP287" s="11"/>
      <c r="MQ287" s="11"/>
      <c r="MR287" s="11"/>
      <c r="MS287" s="11"/>
      <c r="MT287" s="11"/>
      <c r="MU287" s="11"/>
      <c r="MV287" s="11"/>
      <c r="MW287" s="11"/>
      <c r="MX287" s="11"/>
      <c r="MY287" s="11"/>
      <c r="MZ287" s="11"/>
      <c r="NA287" s="11"/>
      <c r="NB287" s="11"/>
      <c r="NC287" s="11"/>
      <c r="ND287" s="11"/>
      <c r="NE287" s="11"/>
      <c r="NF287" s="11"/>
      <c r="NG287" s="11"/>
      <c r="NH287" s="11"/>
      <c r="NI287" s="11"/>
      <c r="NJ287" s="11"/>
      <c r="NK287" s="11"/>
      <c r="NL287" s="11"/>
      <c r="NM287" s="11"/>
    </row>
    <row r="288" spans="1:377" s="12" customFormat="1" ht="15" customHeight="1" x14ac:dyDescent="0.5">
      <c r="A288" s="230"/>
      <c r="B288" s="279"/>
      <c r="C288" s="280"/>
      <c r="D288" s="317"/>
      <c r="E288" s="34"/>
      <c r="F288" s="34"/>
      <c r="G288" s="34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334"/>
      <c r="AA288" s="34"/>
      <c r="AB288" s="34"/>
      <c r="AC288" s="34"/>
      <c r="AD288" s="34"/>
      <c r="AE288" s="34"/>
      <c r="AF288" s="34"/>
      <c r="AG288" s="34"/>
      <c r="AH288" s="34"/>
      <c r="AI288" s="334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3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34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334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334"/>
      <c r="EP288" s="9"/>
      <c r="EQ288" s="9"/>
      <c r="ER288" s="9"/>
      <c r="ES288" s="9"/>
      <c r="ET288" s="9"/>
      <c r="EU288" s="9"/>
      <c r="EV288" s="237"/>
      <c r="EW288" s="9"/>
      <c r="EX288" s="9"/>
      <c r="EY288" s="9"/>
      <c r="EZ288" s="9"/>
      <c r="FA288" s="410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334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10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/>
      <c r="LF288" s="11"/>
      <c r="LG288" s="11"/>
      <c r="LH288" s="11"/>
      <c r="LI288" s="11"/>
      <c r="LJ288" s="11"/>
      <c r="LK288" s="11"/>
      <c r="LL288" s="11"/>
      <c r="LM288" s="11"/>
      <c r="LN288" s="11"/>
      <c r="LO288" s="11"/>
      <c r="LP288" s="11"/>
      <c r="LQ288" s="11"/>
      <c r="LR288" s="11"/>
      <c r="LS288" s="11"/>
      <c r="LT288" s="11"/>
      <c r="LU288" s="11"/>
      <c r="LV288" s="11"/>
      <c r="LW288" s="11"/>
      <c r="LX288" s="11"/>
      <c r="LY288" s="11"/>
      <c r="LZ288" s="11"/>
      <c r="MA288" s="11"/>
      <c r="MB288" s="11"/>
      <c r="MC288" s="11"/>
      <c r="MD288" s="11"/>
      <c r="ME288" s="11"/>
      <c r="MF288" s="11"/>
      <c r="MG288" s="11"/>
      <c r="MH288" s="11"/>
      <c r="MI288" s="11"/>
      <c r="MJ288" s="11"/>
      <c r="MK288" s="11"/>
      <c r="ML288" s="11"/>
      <c r="MM288" s="11"/>
      <c r="MN288" s="11"/>
      <c r="MO288" s="11"/>
      <c r="MP288" s="11"/>
      <c r="MQ288" s="11"/>
      <c r="MR288" s="11"/>
      <c r="MS288" s="11"/>
      <c r="MT288" s="11"/>
      <c r="MU288" s="11"/>
      <c r="MV288" s="11"/>
      <c r="MW288" s="11"/>
      <c r="MX288" s="11"/>
      <c r="MY288" s="11"/>
      <c r="MZ288" s="11"/>
      <c r="NA288" s="11"/>
      <c r="NB288" s="11"/>
      <c r="NC288" s="11"/>
      <c r="ND288" s="11"/>
      <c r="NE288" s="11"/>
      <c r="NF288" s="11"/>
      <c r="NG288" s="11"/>
      <c r="NH288" s="11"/>
      <c r="NI288" s="11"/>
      <c r="NJ288" s="11"/>
      <c r="NK288" s="11"/>
      <c r="NL288" s="11"/>
      <c r="NM288" s="11"/>
    </row>
    <row r="289" spans="1:377" s="12" customFormat="1" ht="15" customHeight="1" x14ac:dyDescent="0.5">
      <c r="A289" s="230"/>
      <c r="B289" s="279"/>
      <c r="C289" s="280"/>
      <c r="D289" s="317"/>
      <c r="E289" s="34"/>
      <c r="F289" s="34"/>
      <c r="G289" s="34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334"/>
      <c r="AA289" s="34"/>
      <c r="AB289" s="34"/>
      <c r="AC289" s="34"/>
      <c r="AD289" s="34"/>
      <c r="AE289" s="34"/>
      <c r="AF289" s="34"/>
      <c r="AG289" s="34"/>
      <c r="AH289" s="34"/>
      <c r="AI289" s="334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3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34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334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334"/>
      <c r="EP289" s="9"/>
      <c r="EQ289" s="9"/>
      <c r="ER289" s="9"/>
      <c r="ES289" s="9"/>
      <c r="ET289" s="9"/>
      <c r="EU289" s="9"/>
      <c r="EV289" s="237"/>
      <c r="EW289" s="9"/>
      <c r="EX289" s="9"/>
      <c r="EY289" s="9"/>
      <c r="EZ289" s="9"/>
      <c r="FA289" s="410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334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10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/>
      <c r="LG289" s="11"/>
      <c r="LH289" s="11"/>
      <c r="LI289" s="11"/>
      <c r="LJ289" s="11"/>
      <c r="LK289" s="11"/>
      <c r="LL289" s="11"/>
      <c r="LM289" s="11"/>
      <c r="LN289" s="11"/>
      <c r="LO289" s="11"/>
      <c r="LP289" s="11"/>
      <c r="LQ289" s="11"/>
      <c r="LR289" s="11"/>
      <c r="LS289" s="11"/>
      <c r="LT289" s="11"/>
      <c r="LU289" s="11"/>
      <c r="LV289" s="11"/>
      <c r="LW289" s="11"/>
      <c r="LX289" s="11"/>
      <c r="LY289" s="11"/>
      <c r="LZ289" s="11"/>
      <c r="MA289" s="11"/>
      <c r="MB289" s="11"/>
      <c r="MC289" s="11"/>
      <c r="MD289" s="11"/>
      <c r="ME289" s="11"/>
      <c r="MF289" s="11"/>
      <c r="MG289" s="11"/>
      <c r="MH289" s="11"/>
      <c r="MI289" s="11"/>
      <c r="MJ289" s="11"/>
      <c r="MK289" s="11"/>
      <c r="ML289" s="11"/>
      <c r="MM289" s="11"/>
      <c r="MN289" s="11"/>
      <c r="MO289" s="11"/>
      <c r="MP289" s="11"/>
      <c r="MQ289" s="11"/>
      <c r="MR289" s="11"/>
      <c r="MS289" s="11"/>
      <c r="MT289" s="11"/>
      <c r="MU289" s="11"/>
      <c r="MV289" s="11"/>
      <c r="MW289" s="11"/>
      <c r="MX289" s="11"/>
      <c r="MY289" s="11"/>
      <c r="MZ289" s="11"/>
      <c r="NA289" s="11"/>
      <c r="NB289" s="11"/>
      <c r="NC289" s="11"/>
      <c r="ND289" s="11"/>
      <c r="NE289" s="11"/>
      <c r="NF289" s="11"/>
      <c r="NG289" s="11"/>
      <c r="NH289" s="11"/>
      <c r="NI289" s="11"/>
      <c r="NJ289" s="11"/>
      <c r="NK289" s="11"/>
      <c r="NL289" s="11"/>
      <c r="NM289" s="11"/>
    </row>
    <row r="290" spans="1:377" s="12" customFormat="1" ht="15" customHeight="1" x14ac:dyDescent="0.5">
      <c r="A290" s="230"/>
      <c r="B290" s="279"/>
      <c r="C290" s="280"/>
      <c r="D290" s="317"/>
      <c r="E290" s="34"/>
      <c r="F290" s="34"/>
      <c r="G290" s="34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334"/>
      <c r="AA290" s="34"/>
      <c r="AB290" s="34"/>
      <c r="AC290" s="34"/>
      <c r="AD290" s="34"/>
      <c r="AE290" s="34"/>
      <c r="AF290" s="34"/>
      <c r="AG290" s="34"/>
      <c r="AH290" s="34"/>
      <c r="AI290" s="334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3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34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334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334"/>
      <c r="EP290" s="9"/>
      <c r="EQ290" s="9"/>
      <c r="ER290" s="9"/>
      <c r="ES290" s="9"/>
      <c r="ET290" s="9"/>
      <c r="EU290" s="9"/>
      <c r="EV290" s="237"/>
      <c r="EW290" s="9"/>
      <c r="EX290" s="9"/>
      <c r="EY290" s="9"/>
      <c r="EZ290" s="9"/>
      <c r="FA290" s="410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334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10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/>
      <c r="LG290" s="11"/>
      <c r="LH290" s="11"/>
      <c r="LI290" s="11"/>
      <c r="LJ290" s="11"/>
      <c r="LK290" s="11"/>
      <c r="LL290" s="11"/>
      <c r="LM290" s="11"/>
      <c r="LN290" s="11"/>
      <c r="LO290" s="11"/>
      <c r="LP290" s="11"/>
      <c r="LQ290" s="11"/>
      <c r="LR290" s="11"/>
      <c r="LS290" s="11"/>
      <c r="LT290" s="11"/>
      <c r="LU290" s="11"/>
      <c r="LV290" s="11"/>
      <c r="LW290" s="11"/>
      <c r="LX290" s="11"/>
      <c r="LY290" s="11"/>
      <c r="LZ290" s="11"/>
      <c r="MA290" s="11"/>
      <c r="MB290" s="11"/>
      <c r="MC290" s="11"/>
      <c r="MD290" s="11"/>
      <c r="ME290" s="11"/>
      <c r="MF290" s="11"/>
      <c r="MG290" s="11"/>
      <c r="MH290" s="11"/>
      <c r="MI290" s="11"/>
      <c r="MJ290" s="11"/>
      <c r="MK290" s="11"/>
      <c r="ML290" s="11"/>
      <c r="MM290" s="11"/>
      <c r="MN290" s="11"/>
      <c r="MO290" s="11"/>
      <c r="MP290" s="11"/>
      <c r="MQ290" s="11"/>
      <c r="MR290" s="11"/>
      <c r="MS290" s="11"/>
      <c r="MT290" s="11"/>
      <c r="MU290" s="11"/>
      <c r="MV290" s="11"/>
      <c r="MW290" s="11"/>
      <c r="MX290" s="11"/>
      <c r="MY290" s="11"/>
      <c r="MZ290" s="11"/>
      <c r="NA290" s="11"/>
      <c r="NB290" s="11"/>
      <c r="NC290" s="11"/>
      <c r="ND290" s="11"/>
      <c r="NE290" s="11"/>
      <c r="NF290" s="11"/>
      <c r="NG290" s="11"/>
      <c r="NH290" s="11"/>
      <c r="NI290" s="11"/>
      <c r="NJ290" s="11"/>
      <c r="NK290" s="11"/>
      <c r="NL290" s="11"/>
      <c r="NM290" s="11"/>
    </row>
    <row r="291" spans="1:377" s="12" customFormat="1" ht="15" customHeight="1" x14ac:dyDescent="0.5">
      <c r="A291" s="230"/>
      <c r="B291" s="279"/>
      <c r="C291" s="280"/>
      <c r="D291" s="317"/>
      <c r="E291" s="34"/>
      <c r="F291" s="34"/>
      <c r="G291" s="34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334"/>
      <c r="AA291" s="34"/>
      <c r="AB291" s="34"/>
      <c r="AC291" s="34"/>
      <c r="AD291" s="34"/>
      <c r="AE291" s="34"/>
      <c r="AF291" s="34"/>
      <c r="AG291" s="34"/>
      <c r="AH291" s="34"/>
      <c r="AI291" s="334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3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34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334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334"/>
      <c r="EP291" s="9"/>
      <c r="EQ291" s="9"/>
      <c r="ER291" s="9"/>
      <c r="ES291" s="9"/>
      <c r="ET291" s="9"/>
      <c r="EU291" s="9"/>
      <c r="EV291" s="237"/>
      <c r="EW291" s="9"/>
      <c r="EX291" s="9"/>
      <c r="EY291" s="9"/>
      <c r="EZ291" s="9"/>
      <c r="FA291" s="410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334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10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11"/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/>
      <c r="LF291" s="11"/>
      <c r="LG291" s="11"/>
      <c r="LH291" s="11"/>
      <c r="LI291" s="11"/>
      <c r="LJ291" s="11"/>
      <c r="LK291" s="11"/>
      <c r="LL291" s="11"/>
      <c r="LM291" s="11"/>
      <c r="LN291" s="11"/>
      <c r="LO291" s="11"/>
      <c r="LP291" s="11"/>
      <c r="LQ291" s="11"/>
      <c r="LR291" s="11"/>
      <c r="LS291" s="11"/>
      <c r="LT291" s="11"/>
      <c r="LU291" s="11"/>
      <c r="LV291" s="11"/>
      <c r="LW291" s="11"/>
      <c r="LX291" s="11"/>
      <c r="LY291" s="11"/>
      <c r="LZ291" s="11"/>
      <c r="MA291" s="11"/>
      <c r="MB291" s="11"/>
      <c r="MC291" s="11"/>
      <c r="MD291" s="11"/>
      <c r="ME291" s="11"/>
      <c r="MF291" s="11"/>
      <c r="MG291" s="11"/>
      <c r="MH291" s="11"/>
      <c r="MI291" s="11"/>
      <c r="MJ291" s="11"/>
      <c r="MK291" s="11"/>
      <c r="ML291" s="11"/>
      <c r="MM291" s="11"/>
      <c r="MN291" s="11"/>
      <c r="MO291" s="11"/>
      <c r="MP291" s="11"/>
      <c r="MQ291" s="11"/>
      <c r="MR291" s="11"/>
      <c r="MS291" s="11"/>
      <c r="MT291" s="11"/>
      <c r="MU291" s="11"/>
      <c r="MV291" s="11"/>
      <c r="MW291" s="11"/>
      <c r="MX291" s="11"/>
      <c r="MY291" s="11"/>
      <c r="MZ291" s="11"/>
      <c r="NA291" s="11"/>
      <c r="NB291" s="11"/>
      <c r="NC291" s="11"/>
      <c r="ND291" s="11"/>
      <c r="NE291" s="11"/>
      <c r="NF291" s="11"/>
      <c r="NG291" s="11"/>
      <c r="NH291" s="11"/>
      <c r="NI291" s="11"/>
      <c r="NJ291" s="11"/>
      <c r="NK291" s="11"/>
      <c r="NL291" s="11"/>
      <c r="NM291" s="11"/>
    </row>
    <row r="292" spans="1:377" s="12" customFormat="1" ht="15" customHeight="1" x14ac:dyDescent="0.5">
      <c r="A292" s="230"/>
      <c r="B292" s="279"/>
      <c r="C292" s="280"/>
      <c r="D292" s="317"/>
      <c r="E292" s="34"/>
      <c r="F292" s="34"/>
      <c r="G292" s="34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334"/>
      <c r="AA292" s="34"/>
      <c r="AB292" s="34"/>
      <c r="AC292" s="34"/>
      <c r="AD292" s="34"/>
      <c r="AE292" s="34"/>
      <c r="AF292" s="34"/>
      <c r="AG292" s="34"/>
      <c r="AH292" s="34"/>
      <c r="AI292" s="334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3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34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334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334"/>
      <c r="EP292" s="9"/>
      <c r="EQ292" s="9"/>
      <c r="ER292" s="9"/>
      <c r="ES292" s="9"/>
      <c r="ET292" s="9"/>
      <c r="EU292" s="9"/>
      <c r="EV292" s="237"/>
      <c r="EW292" s="9"/>
      <c r="EX292" s="9"/>
      <c r="EY292" s="9"/>
      <c r="EZ292" s="9"/>
      <c r="FA292" s="410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334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10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11"/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/>
      <c r="LF292" s="11"/>
      <c r="LG292" s="11"/>
      <c r="LH292" s="11"/>
      <c r="LI292" s="11"/>
      <c r="LJ292" s="11"/>
      <c r="LK292" s="11"/>
      <c r="LL292" s="11"/>
      <c r="LM292" s="11"/>
      <c r="LN292" s="11"/>
      <c r="LO292" s="11"/>
      <c r="LP292" s="11"/>
      <c r="LQ292" s="11"/>
      <c r="LR292" s="11"/>
      <c r="LS292" s="11"/>
      <c r="LT292" s="11"/>
      <c r="LU292" s="11"/>
      <c r="LV292" s="11"/>
      <c r="LW292" s="11"/>
      <c r="LX292" s="11"/>
      <c r="LY292" s="11"/>
      <c r="LZ292" s="11"/>
      <c r="MA292" s="11"/>
      <c r="MB292" s="11"/>
      <c r="MC292" s="11"/>
      <c r="MD292" s="11"/>
      <c r="ME292" s="11"/>
      <c r="MF292" s="11"/>
      <c r="MG292" s="11"/>
      <c r="MH292" s="11"/>
      <c r="MI292" s="11"/>
      <c r="MJ292" s="11"/>
      <c r="MK292" s="11"/>
      <c r="ML292" s="11"/>
      <c r="MM292" s="11"/>
      <c r="MN292" s="11"/>
      <c r="MO292" s="11"/>
      <c r="MP292" s="11"/>
      <c r="MQ292" s="11"/>
      <c r="MR292" s="11"/>
      <c r="MS292" s="11"/>
      <c r="MT292" s="11"/>
      <c r="MU292" s="11"/>
      <c r="MV292" s="11"/>
      <c r="MW292" s="11"/>
      <c r="MX292" s="11"/>
      <c r="MY292" s="11"/>
      <c r="MZ292" s="11"/>
      <c r="NA292" s="11"/>
      <c r="NB292" s="11"/>
      <c r="NC292" s="11"/>
      <c r="ND292" s="11"/>
      <c r="NE292" s="11"/>
      <c r="NF292" s="11"/>
      <c r="NG292" s="11"/>
      <c r="NH292" s="11"/>
      <c r="NI292" s="11"/>
      <c r="NJ292" s="11"/>
      <c r="NK292" s="11"/>
      <c r="NL292" s="11"/>
      <c r="NM292" s="11"/>
    </row>
    <row r="293" spans="1:377" s="12" customFormat="1" ht="15" customHeight="1" x14ac:dyDescent="0.5">
      <c r="A293" s="230"/>
      <c r="B293" s="279"/>
      <c r="C293" s="280"/>
      <c r="D293" s="317"/>
      <c r="E293" s="34"/>
      <c r="F293" s="34"/>
      <c r="G293" s="34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334"/>
      <c r="AA293" s="34"/>
      <c r="AB293" s="34"/>
      <c r="AC293" s="34"/>
      <c r="AD293" s="34"/>
      <c r="AE293" s="34"/>
      <c r="AF293" s="34"/>
      <c r="AG293" s="34"/>
      <c r="AH293" s="34"/>
      <c r="AI293" s="334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3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34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334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334"/>
      <c r="EP293" s="9"/>
      <c r="EQ293" s="9"/>
      <c r="ER293" s="9"/>
      <c r="ES293" s="9"/>
      <c r="ET293" s="9"/>
      <c r="EU293" s="9"/>
      <c r="EV293" s="237"/>
      <c r="EW293" s="9"/>
      <c r="EX293" s="9"/>
      <c r="EY293" s="9"/>
      <c r="EZ293" s="9"/>
      <c r="FA293" s="410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334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10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/>
      <c r="LF293" s="11"/>
      <c r="LG293" s="11"/>
      <c r="LH293" s="11"/>
      <c r="LI293" s="11"/>
      <c r="LJ293" s="11"/>
      <c r="LK293" s="11"/>
      <c r="LL293" s="11"/>
      <c r="LM293" s="11"/>
      <c r="LN293" s="11"/>
      <c r="LO293" s="11"/>
      <c r="LP293" s="11"/>
      <c r="LQ293" s="11"/>
      <c r="LR293" s="11"/>
      <c r="LS293" s="11"/>
      <c r="LT293" s="11"/>
      <c r="LU293" s="11"/>
      <c r="LV293" s="11"/>
      <c r="LW293" s="11"/>
      <c r="LX293" s="11"/>
      <c r="LY293" s="11"/>
      <c r="LZ293" s="11"/>
      <c r="MA293" s="11"/>
      <c r="MB293" s="11"/>
      <c r="MC293" s="11"/>
      <c r="MD293" s="11"/>
      <c r="ME293" s="11"/>
      <c r="MF293" s="11"/>
      <c r="MG293" s="11"/>
      <c r="MH293" s="11"/>
      <c r="MI293" s="11"/>
      <c r="MJ293" s="11"/>
      <c r="MK293" s="11"/>
      <c r="ML293" s="11"/>
      <c r="MM293" s="11"/>
      <c r="MN293" s="11"/>
      <c r="MO293" s="11"/>
      <c r="MP293" s="11"/>
      <c r="MQ293" s="11"/>
      <c r="MR293" s="11"/>
      <c r="MS293" s="11"/>
      <c r="MT293" s="11"/>
      <c r="MU293" s="11"/>
      <c r="MV293" s="11"/>
      <c r="MW293" s="11"/>
      <c r="MX293" s="11"/>
      <c r="MY293" s="11"/>
      <c r="MZ293" s="11"/>
      <c r="NA293" s="11"/>
      <c r="NB293" s="11"/>
      <c r="NC293" s="11"/>
      <c r="ND293" s="11"/>
      <c r="NE293" s="11"/>
      <c r="NF293" s="11"/>
      <c r="NG293" s="11"/>
      <c r="NH293" s="11"/>
      <c r="NI293" s="11"/>
      <c r="NJ293" s="11"/>
      <c r="NK293" s="11"/>
      <c r="NL293" s="11"/>
      <c r="NM293" s="11"/>
    </row>
    <row r="294" spans="1:377" s="12" customFormat="1" ht="15" customHeight="1" x14ac:dyDescent="0.5">
      <c r="A294" s="230"/>
      <c r="B294" s="279"/>
      <c r="C294" s="280"/>
      <c r="D294" s="317"/>
      <c r="E294" s="34"/>
      <c r="F294" s="34"/>
      <c r="G294" s="34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334"/>
      <c r="AA294" s="34"/>
      <c r="AB294" s="34"/>
      <c r="AC294" s="34"/>
      <c r="AD294" s="34"/>
      <c r="AE294" s="34"/>
      <c r="AF294" s="34"/>
      <c r="AG294" s="34"/>
      <c r="AH294" s="34"/>
      <c r="AI294" s="334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3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34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334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334"/>
      <c r="EP294" s="9"/>
      <c r="EQ294" s="9"/>
      <c r="ER294" s="9"/>
      <c r="ES294" s="9"/>
      <c r="ET294" s="9"/>
      <c r="EU294" s="9"/>
      <c r="EV294" s="237"/>
      <c r="EW294" s="9"/>
      <c r="EX294" s="9"/>
      <c r="EY294" s="9"/>
      <c r="EZ294" s="9"/>
      <c r="FA294" s="410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334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10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/>
      <c r="LF294" s="11"/>
      <c r="LG294" s="11"/>
      <c r="LH294" s="11"/>
      <c r="LI294" s="11"/>
      <c r="LJ294" s="11"/>
      <c r="LK294" s="11"/>
      <c r="LL294" s="11"/>
      <c r="LM294" s="11"/>
      <c r="LN294" s="11"/>
      <c r="LO294" s="11"/>
      <c r="LP294" s="11"/>
      <c r="LQ294" s="11"/>
      <c r="LR294" s="11"/>
      <c r="LS294" s="11"/>
      <c r="LT294" s="11"/>
      <c r="LU294" s="11"/>
      <c r="LV294" s="11"/>
      <c r="LW294" s="11"/>
      <c r="LX294" s="11"/>
      <c r="LY294" s="11"/>
      <c r="LZ294" s="11"/>
      <c r="MA294" s="11"/>
      <c r="MB294" s="11"/>
      <c r="MC294" s="11"/>
      <c r="MD294" s="11"/>
      <c r="ME294" s="11"/>
      <c r="MF294" s="11"/>
      <c r="MG294" s="11"/>
      <c r="MH294" s="11"/>
      <c r="MI294" s="11"/>
      <c r="MJ294" s="11"/>
      <c r="MK294" s="11"/>
      <c r="ML294" s="11"/>
      <c r="MM294" s="11"/>
      <c r="MN294" s="11"/>
      <c r="MO294" s="11"/>
      <c r="MP294" s="11"/>
      <c r="MQ294" s="11"/>
      <c r="MR294" s="11"/>
      <c r="MS294" s="11"/>
      <c r="MT294" s="11"/>
      <c r="MU294" s="11"/>
      <c r="MV294" s="11"/>
      <c r="MW294" s="11"/>
      <c r="MX294" s="11"/>
      <c r="MY294" s="11"/>
      <c r="MZ294" s="11"/>
      <c r="NA294" s="11"/>
      <c r="NB294" s="11"/>
      <c r="NC294" s="11"/>
      <c r="ND294" s="11"/>
      <c r="NE294" s="11"/>
      <c r="NF294" s="11"/>
      <c r="NG294" s="11"/>
      <c r="NH294" s="11"/>
      <c r="NI294" s="11"/>
      <c r="NJ294" s="11"/>
      <c r="NK294" s="11"/>
      <c r="NL294" s="11"/>
      <c r="NM294" s="11"/>
    </row>
    <row r="295" spans="1:377" s="12" customFormat="1" ht="15" customHeight="1" x14ac:dyDescent="0.5">
      <c r="A295" s="230"/>
      <c r="B295" s="279"/>
      <c r="C295" s="280"/>
      <c r="D295" s="317"/>
      <c r="E295" s="34"/>
      <c r="F295" s="34"/>
      <c r="G295" s="34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334"/>
      <c r="AA295" s="34"/>
      <c r="AB295" s="34"/>
      <c r="AC295" s="34"/>
      <c r="AD295" s="34"/>
      <c r="AE295" s="34"/>
      <c r="AF295" s="34"/>
      <c r="AG295" s="34"/>
      <c r="AH295" s="34"/>
      <c r="AI295" s="334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3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34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334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334"/>
      <c r="EP295" s="9"/>
      <c r="EQ295" s="9"/>
      <c r="ER295" s="9"/>
      <c r="ES295" s="9"/>
      <c r="ET295" s="9"/>
      <c r="EU295" s="9"/>
      <c r="EV295" s="237"/>
      <c r="EW295" s="9"/>
      <c r="EX295" s="9"/>
      <c r="EY295" s="9"/>
      <c r="EZ295" s="9"/>
      <c r="FA295" s="410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334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10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/>
      <c r="LF295" s="11"/>
      <c r="LG295" s="11"/>
      <c r="LH295" s="11"/>
      <c r="LI295" s="11"/>
      <c r="LJ295" s="11"/>
      <c r="LK295" s="11"/>
      <c r="LL295" s="11"/>
      <c r="LM295" s="11"/>
      <c r="LN295" s="11"/>
      <c r="LO295" s="11"/>
      <c r="LP295" s="11"/>
      <c r="LQ295" s="11"/>
      <c r="LR295" s="11"/>
      <c r="LS295" s="11"/>
      <c r="LT295" s="11"/>
      <c r="LU295" s="11"/>
      <c r="LV295" s="11"/>
      <c r="LW295" s="11"/>
      <c r="LX295" s="11"/>
      <c r="LY295" s="11"/>
      <c r="LZ295" s="11"/>
      <c r="MA295" s="11"/>
      <c r="MB295" s="11"/>
      <c r="MC295" s="11"/>
      <c r="MD295" s="11"/>
      <c r="ME295" s="11"/>
      <c r="MF295" s="11"/>
      <c r="MG295" s="11"/>
      <c r="MH295" s="11"/>
      <c r="MI295" s="11"/>
      <c r="MJ295" s="11"/>
      <c r="MK295" s="11"/>
      <c r="ML295" s="11"/>
      <c r="MM295" s="11"/>
      <c r="MN295" s="11"/>
      <c r="MO295" s="11"/>
      <c r="MP295" s="11"/>
      <c r="MQ295" s="11"/>
      <c r="MR295" s="11"/>
      <c r="MS295" s="11"/>
      <c r="MT295" s="11"/>
      <c r="MU295" s="11"/>
      <c r="MV295" s="11"/>
      <c r="MW295" s="11"/>
      <c r="MX295" s="11"/>
      <c r="MY295" s="11"/>
      <c r="MZ295" s="11"/>
      <c r="NA295" s="11"/>
      <c r="NB295" s="11"/>
      <c r="NC295" s="11"/>
      <c r="ND295" s="11"/>
      <c r="NE295" s="11"/>
      <c r="NF295" s="11"/>
      <c r="NG295" s="11"/>
      <c r="NH295" s="11"/>
      <c r="NI295" s="11"/>
      <c r="NJ295" s="11"/>
      <c r="NK295" s="11"/>
      <c r="NL295" s="11"/>
      <c r="NM295" s="11"/>
    </row>
    <row r="296" spans="1:377" s="12" customFormat="1" ht="15" customHeight="1" x14ac:dyDescent="0.5">
      <c r="A296" s="230"/>
      <c r="B296" s="279"/>
      <c r="C296" s="280"/>
      <c r="D296" s="317"/>
      <c r="E296" s="34"/>
      <c r="F296" s="34"/>
      <c r="G296" s="34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334"/>
      <c r="AA296" s="34"/>
      <c r="AB296" s="34"/>
      <c r="AC296" s="34"/>
      <c r="AD296" s="34"/>
      <c r="AE296" s="34"/>
      <c r="AF296" s="34"/>
      <c r="AG296" s="34"/>
      <c r="AH296" s="34"/>
      <c r="AI296" s="334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3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34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334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334"/>
      <c r="EP296" s="9"/>
      <c r="EQ296" s="9"/>
      <c r="ER296" s="9"/>
      <c r="ES296" s="9"/>
      <c r="ET296" s="9"/>
      <c r="EU296" s="9"/>
      <c r="EV296" s="237"/>
      <c r="EW296" s="9"/>
      <c r="EX296" s="9"/>
      <c r="EY296" s="9"/>
      <c r="EZ296" s="9"/>
      <c r="FA296" s="410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334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10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/>
      <c r="LG296" s="11"/>
      <c r="LH296" s="11"/>
      <c r="LI296" s="11"/>
      <c r="LJ296" s="11"/>
      <c r="LK296" s="11"/>
      <c r="LL296" s="11"/>
      <c r="LM296" s="11"/>
      <c r="LN296" s="11"/>
      <c r="LO296" s="11"/>
      <c r="LP296" s="11"/>
      <c r="LQ296" s="11"/>
      <c r="LR296" s="11"/>
      <c r="LS296" s="11"/>
      <c r="LT296" s="11"/>
      <c r="LU296" s="11"/>
      <c r="LV296" s="11"/>
      <c r="LW296" s="11"/>
      <c r="LX296" s="11"/>
      <c r="LY296" s="11"/>
      <c r="LZ296" s="11"/>
      <c r="MA296" s="11"/>
      <c r="MB296" s="11"/>
      <c r="MC296" s="11"/>
      <c r="MD296" s="11"/>
      <c r="ME296" s="11"/>
      <c r="MF296" s="11"/>
      <c r="MG296" s="11"/>
      <c r="MH296" s="11"/>
      <c r="MI296" s="11"/>
      <c r="MJ296" s="11"/>
      <c r="MK296" s="11"/>
      <c r="ML296" s="11"/>
      <c r="MM296" s="11"/>
      <c r="MN296" s="11"/>
      <c r="MO296" s="11"/>
      <c r="MP296" s="11"/>
      <c r="MQ296" s="11"/>
      <c r="MR296" s="11"/>
      <c r="MS296" s="11"/>
      <c r="MT296" s="11"/>
      <c r="MU296" s="11"/>
      <c r="MV296" s="11"/>
      <c r="MW296" s="11"/>
      <c r="MX296" s="11"/>
      <c r="MY296" s="11"/>
      <c r="MZ296" s="11"/>
      <c r="NA296" s="11"/>
      <c r="NB296" s="11"/>
      <c r="NC296" s="11"/>
      <c r="ND296" s="11"/>
      <c r="NE296" s="11"/>
      <c r="NF296" s="11"/>
      <c r="NG296" s="11"/>
      <c r="NH296" s="11"/>
      <c r="NI296" s="11"/>
      <c r="NJ296" s="11"/>
      <c r="NK296" s="11"/>
      <c r="NL296" s="11"/>
      <c r="NM296" s="11"/>
    </row>
    <row r="297" spans="1:377" s="12" customFormat="1" ht="15" customHeight="1" x14ac:dyDescent="0.5">
      <c r="A297" s="230"/>
      <c r="B297" s="279"/>
      <c r="C297" s="280"/>
      <c r="D297" s="317"/>
      <c r="E297" s="34"/>
      <c r="F297" s="34"/>
      <c r="G297" s="34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334"/>
      <c r="AA297" s="34"/>
      <c r="AB297" s="34"/>
      <c r="AC297" s="34"/>
      <c r="AD297" s="34"/>
      <c r="AE297" s="34"/>
      <c r="AF297" s="34"/>
      <c r="AG297" s="34"/>
      <c r="AH297" s="34"/>
      <c r="AI297" s="334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3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34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334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334"/>
      <c r="EP297" s="9"/>
      <c r="EQ297" s="9"/>
      <c r="ER297" s="9"/>
      <c r="ES297" s="9"/>
      <c r="ET297" s="9"/>
      <c r="EU297" s="9"/>
      <c r="EV297" s="237"/>
      <c r="EW297" s="9"/>
      <c r="EX297" s="9"/>
      <c r="EY297" s="9"/>
      <c r="EZ297" s="9"/>
      <c r="FA297" s="410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334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10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/>
      <c r="LG297" s="11"/>
      <c r="LH297" s="11"/>
      <c r="LI297" s="11"/>
      <c r="LJ297" s="11"/>
      <c r="LK297" s="11"/>
      <c r="LL297" s="11"/>
      <c r="LM297" s="11"/>
      <c r="LN297" s="11"/>
      <c r="LO297" s="11"/>
      <c r="LP297" s="11"/>
      <c r="LQ297" s="11"/>
      <c r="LR297" s="11"/>
      <c r="LS297" s="11"/>
      <c r="LT297" s="11"/>
      <c r="LU297" s="11"/>
      <c r="LV297" s="11"/>
      <c r="LW297" s="11"/>
      <c r="LX297" s="11"/>
      <c r="LY297" s="11"/>
      <c r="LZ297" s="11"/>
      <c r="MA297" s="11"/>
      <c r="MB297" s="11"/>
      <c r="MC297" s="11"/>
      <c r="MD297" s="11"/>
      <c r="ME297" s="11"/>
      <c r="MF297" s="11"/>
      <c r="MG297" s="11"/>
      <c r="MH297" s="11"/>
      <c r="MI297" s="11"/>
      <c r="MJ297" s="11"/>
      <c r="MK297" s="11"/>
      <c r="ML297" s="11"/>
      <c r="MM297" s="11"/>
      <c r="MN297" s="11"/>
      <c r="MO297" s="11"/>
      <c r="MP297" s="11"/>
      <c r="MQ297" s="11"/>
      <c r="MR297" s="11"/>
      <c r="MS297" s="11"/>
      <c r="MT297" s="11"/>
      <c r="MU297" s="11"/>
      <c r="MV297" s="11"/>
      <c r="MW297" s="11"/>
      <c r="MX297" s="11"/>
      <c r="MY297" s="11"/>
      <c r="MZ297" s="11"/>
      <c r="NA297" s="11"/>
      <c r="NB297" s="11"/>
      <c r="NC297" s="11"/>
      <c r="ND297" s="11"/>
      <c r="NE297" s="11"/>
      <c r="NF297" s="11"/>
      <c r="NG297" s="11"/>
      <c r="NH297" s="11"/>
      <c r="NI297" s="11"/>
      <c r="NJ297" s="11"/>
      <c r="NK297" s="11"/>
      <c r="NL297" s="11"/>
      <c r="NM297" s="11"/>
    </row>
    <row r="298" spans="1:377" s="12" customFormat="1" ht="15" customHeight="1" x14ac:dyDescent="0.5">
      <c r="A298" s="230"/>
      <c r="B298" s="279"/>
      <c r="C298" s="280"/>
      <c r="D298" s="317"/>
      <c r="E298" s="34"/>
      <c r="F298" s="34"/>
      <c r="G298" s="34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334"/>
      <c r="AA298" s="34"/>
      <c r="AB298" s="34"/>
      <c r="AC298" s="34"/>
      <c r="AD298" s="34"/>
      <c r="AE298" s="34"/>
      <c r="AF298" s="34"/>
      <c r="AG298" s="34"/>
      <c r="AH298" s="34"/>
      <c r="AI298" s="334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3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34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334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334"/>
      <c r="EP298" s="9"/>
      <c r="EQ298" s="9"/>
      <c r="ER298" s="9"/>
      <c r="ES298" s="9"/>
      <c r="ET298" s="9"/>
      <c r="EU298" s="9"/>
      <c r="EV298" s="237"/>
      <c r="EW298" s="9"/>
      <c r="EX298" s="9"/>
      <c r="EY298" s="9"/>
      <c r="EZ298" s="9"/>
      <c r="FA298" s="410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334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10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/>
      <c r="LG298" s="11"/>
      <c r="LH298" s="11"/>
      <c r="LI298" s="11"/>
      <c r="LJ298" s="11"/>
      <c r="LK298" s="11"/>
      <c r="LL298" s="11"/>
      <c r="LM298" s="11"/>
      <c r="LN298" s="11"/>
      <c r="LO298" s="11"/>
      <c r="LP298" s="11"/>
      <c r="LQ298" s="11"/>
      <c r="LR298" s="11"/>
      <c r="LS298" s="11"/>
      <c r="LT298" s="11"/>
      <c r="LU298" s="11"/>
      <c r="LV298" s="11"/>
      <c r="LW298" s="11"/>
      <c r="LX298" s="11"/>
      <c r="LY298" s="11"/>
      <c r="LZ298" s="11"/>
      <c r="MA298" s="11"/>
      <c r="MB298" s="11"/>
      <c r="MC298" s="11"/>
      <c r="MD298" s="11"/>
      <c r="ME298" s="11"/>
      <c r="MF298" s="11"/>
      <c r="MG298" s="11"/>
      <c r="MH298" s="11"/>
      <c r="MI298" s="11"/>
      <c r="MJ298" s="11"/>
      <c r="MK298" s="11"/>
      <c r="ML298" s="11"/>
      <c r="MM298" s="11"/>
      <c r="MN298" s="11"/>
      <c r="MO298" s="11"/>
      <c r="MP298" s="11"/>
      <c r="MQ298" s="11"/>
      <c r="MR298" s="11"/>
      <c r="MS298" s="11"/>
      <c r="MT298" s="11"/>
      <c r="MU298" s="11"/>
      <c r="MV298" s="11"/>
      <c r="MW298" s="11"/>
      <c r="MX298" s="11"/>
      <c r="MY298" s="11"/>
      <c r="MZ298" s="11"/>
      <c r="NA298" s="11"/>
      <c r="NB298" s="11"/>
      <c r="NC298" s="11"/>
      <c r="ND298" s="11"/>
      <c r="NE298" s="11"/>
      <c r="NF298" s="11"/>
      <c r="NG298" s="11"/>
      <c r="NH298" s="11"/>
      <c r="NI298" s="11"/>
      <c r="NJ298" s="11"/>
      <c r="NK298" s="11"/>
      <c r="NL298" s="11"/>
      <c r="NM298" s="11"/>
    </row>
    <row r="299" spans="1:377" s="12" customFormat="1" ht="15" customHeight="1" x14ac:dyDescent="0.5">
      <c r="A299" s="230"/>
      <c r="B299" s="279"/>
      <c r="C299" s="280"/>
      <c r="D299" s="317"/>
      <c r="E299" s="34"/>
      <c r="F299" s="34"/>
      <c r="G299" s="34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334"/>
      <c r="AA299" s="34"/>
      <c r="AB299" s="34"/>
      <c r="AC299" s="34"/>
      <c r="AD299" s="34"/>
      <c r="AE299" s="34"/>
      <c r="AF299" s="34"/>
      <c r="AG299" s="34"/>
      <c r="AH299" s="34"/>
      <c r="AI299" s="334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3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34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334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334"/>
      <c r="EP299" s="9"/>
      <c r="EQ299" s="9"/>
      <c r="ER299" s="9"/>
      <c r="ES299" s="9"/>
      <c r="ET299" s="9"/>
      <c r="EU299" s="9"/>
      <c r="EV299" s="237"/>
      <c r="EW299" s="9"/>
      <c r="EX299" s="9"/>
      <c r="EY299" s="9"/>
      <c r="EZ299" s="9"/>
      <c r="FA299" s="410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334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10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  <c r="IW299" s="11"/>
      <c r="IX299" s="11"/>
      <c r="IY299" s="11"/>
      <c r="IZ299" s="11"/>
      <c r="JA299" s="11"/>
      <c r="JB299" s="11"/>
      <c r="JC299" s="11"/>
      <c r="JD299" s="11"/>
      <c r="JE299" s="11"/>
      <c r="JF299" s="11"/>
      <c r="JG299" s="11"/>
      <c r="JH299" s="11"/>
      <c r="JI299" s="11"/>
      <c r="JJ299" s="11"/>
      <c r="JK299" s="11"/>
      <c r="JL299" s="11"/>
      <c r="JM299" s="11"/>
      <c r="JN299" s="11"/>
      <c r="JO299" s="11"/>
      <c r="JP299" s="11"/>
      <c r="JQ299" s="11"/>
      <c r="JR299" s="11"/>
      <c r="JS299" s="11"/>
      <c r="JT299" s="11"/>
      <c r="JU299" s="11"/>
      <c r="JV299" s="11"/>
      <c r="JW299" s="11"/>
      <c r="JX299" s="11"/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/>
      <c r="LF299" s="11"/>
      <c r="LG299" s="11"/>
      <c r="LH299" s="11"/>
      <c r="LI299" s="11"/>
      <c r="LJ299" s="11"/>
      <c r="LK299" s="11"/>
      <c r="LL299" s="11"/>
      <c r="LM299" s="11"/>
      <c r="LN299" s="11"/>
      <c r="LO299" s="11"/>
      <c r="LP299" s="11"/>
      <c r="LQ299" s="11"/>
      <c r="LR299" s="11"/>
      <c r="LS299" s="11"/>
      <c r="LT299" s="11"/>
      <c r="LU299" s="11"/>
      <c r="LV299" s="11"/>
      <c r="LW299" s="11"/>
      <c r="LX299" s="11"/>
      <c r="LY299" s="11"/>
      <c r="LZ299" s="11"/>
      <c r="MA299" s="11"/>
      <c r="MB299" s="11"/>
      <c r="MC299" s="11"/>
      <c r="MD299" s="11"/>
      <c r="ME299" s="11"/>
      <c r="MF299" s="11"/>
      <c r="MG299" s="11"/>
      <c r="MH299" s="11"/>
      <c r="MI299" s="11"/>
      <c r="MJ299" s="11"/>
      <c r="MK299" s="11"/>
      <c r="ML299" s="11"/>
      <c r="MM299" s="11"/>
      <c r="MN299" s="11"/>
      <c r="MO299" s="11"/>
      <c r="MP299" s="11"/>
      <c r="MQ299" s="11"/>
      <c r="MR299" s="11"/>
      <c r="MS299" s="11"/>
      <c r="MT299" s="11"/>
      <c r="MU299" s="11"/>
      <c r="MV299" s="11"/>
      <c r="MW299" s="11"/>
      <c r="MX299" s="11"/>
      <c r="MY299" s="11"/>
      <c r="MZ299" s="11"/>
      <c r="NA299" s="11"/>
      <c r="NB299" s="11"/>
      <c r="NC299" s="11"/>
      <c r="ND299" s="11"/>
      <c r="NE299" s="11"/>
      <c r="NF299" s="11"/>
      <c r="NG299" s="11"/>
      <c r="NH299" s="11"/>
      <c r="NI299" s="11"/>
      <c r="NJ299" s="11"/>
      <c r="NK299" s="11"/>
      <c r="NL299" s="11"/>
      <c r="NM299" s="11"/>
    </row>
    <row r="300" spans="1:377" s="12" customFormat="1" ht="15" customHeight="1" x14ac:dyDescent="0.5">
      <c r="A300" s="230"/>
      <c r="B300" s="279"/>
      <c r="C300" s="280"/>
      <c r="D300" s="317"/>
      <c r="E300" s="34"/>
      <c r="F300" s="34"/>
      <c r="G300" s="34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334"/>
      <c r="AA300" s="34"/>
      <c r="AB300" s="34"/>
      <c r="AC300" s="34"/>
      <c r="AD300" s="34"/>
      <c r="AE300" s="34"/>
      <c r="AF300" s="34"/>
      <c r="AG300" s="34"/>
      <c r="AH300" s="34"/>
      <c r="AI300" s="334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3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34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334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334"/>
      <c r="EP300" s="9"/>
      <c r="EQ300" s="9"/>
      <c r="ER300" s="9"/>
      <c r="ES300" s="9"/>
      <c r="ET300" s="9"/>
      <c r="EU300" s="9"/>
      <c r="EV300" s="237"/>
      <c r="EW300" s="9"/>
      <c r="EX300" s="9"/>
      <c r="EY300" s="9"/>
      <c r="EZ300" s="9"/>
      <c r="FA300" s="410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334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10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  <c r="IW300" s="11"/>
      <c r="IX300" s="11"/>
      <c r="IY300" s="11"/>
      <c r="IZ300" s="11"/>
      <c r="JA300" s="11"/>
      <c r="JB300" s="11"/>
      <c r="JC300" s="11"/>
      <c r="JD300" s="11"/>
      <c r="JE300" s="11"/>
      <c r="JF300" s="11"/>
      <c r="JG300" s="11"/>
      <c r="JH300" s="11"/>
      <c r="JI300" s="11"/>
      <c r="JJ300" s="11"/>
      <c r="JK300" s="11"/>
      <c r="JL300" s="11"/>
      <c r="JM300" s="11"/>
      <c r="JN300" s="11"/>
      <c r="JO300" s="11"/>
      <c r="JP300" s="11"/>
      <c r="JQ300" s="11"/>
      <c r="JR300" s="11"/>
      <c r="JS300" s="11"/>
      <c r="JT300" s="11"/>
      <c r="JU300" s="11"/>
      <c r="JV300" s="11"/>
      <c r="JW300" s="11"/>
      <c r="JX300" s="11"/>
      <c r="JY300" s="11"/>
      <c r="JZ300" s="11"/>
      <c r="KA300" s="11"/>
      <c r="KB300" s="11"/>
      <c r="KC300" s="11"/>
      <c r="KD300" s="11"/>
      <c r="KE300" s="11"/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/>
      <c r="LF300" s="11"/>
      <c r="LG300" s="11"/>
      <c r="LH300" s="11"/>
      <c r="LI300" s="11"/>
      <c r="LJ300" s="11"/>
      <c r="LK300" s="11"/>
      <c r="LL300" s="11"/>
      <c r="LM300" s="11"/>
      <c r="LN300" s="11"/>
      <c r="LO300" s="11"/>
      <c r="LP300" s="11"/>
      <c r="LQ300" s="11"/>
      <c r="LR300" s="11"/>
      <c r="LS300" s="11"/>
      <c r="LT300" s="11"/>
      <c r="LU300" s="11"/>
      <c r="LV300" s="11"/>
      <c r="LW300" s="11"/>
      <c r="LX300" s="11"/>
      <c r="LY300" s="11"/>
      <c r="LZ300" s="11"/>
      <c r="MA300" s="11"/>
      <c r="MB300" s="11"/>
      <c r="MC300" s="11"/>
      <c r="MD300" s="11"/>
      <c r="ME300" s="11"/>
      <c r="MF300" s="11"/>
      <c r="MG300" s="11"/>
      <c r="MH300" s="11"/>
      <c r="MI300" s="11"/>
      <c r="MJ300" s="11"/>
      <c r="MK300" s="11"/>
      <c r="ML300" s="11"/>
      <c r="MM300" s="11"/>
      <c r="MN300" s="11"/>
      <c r="MO300" s="11"/>
      <c r="MP300" s="11"/>
      <c r="MQ300" s="11"/>
      <c r="MR300" s="11"/>
      <c r="MS300" s="11"/>
      <c r="MT300" s="11"/>
      <c r="MU300" s="11"/>
      <c r="MV300" s="11"/>
      <c r="MW300" s="11"/>
      <c r="MX300" s="11"/>
      <c r="MY300" s="11"/>
      <c r="MZ300" s="11"/>
      <c r="NA300" s="11"/>
      <c r="NB300" s="11"/>
      <c r="NC300" s="11"/>
      <c r="ND300" s="11"/>
      <c r="NE300" s="11"/>
      <c r="NF300" s="11"/>
      <c r="NG300" s="11"/>
      <c r="NH300" s="11"/>
      <c r="NI300" s="11"/>
      <c r="NJ300" s="11"/>
      <c r="NK300" s="11"/>
      <c r="NL300" s="11"/>
      <c r="NM300" s="11"/>
    </row>
    <row r="301" spans="1:377" s="12" customFormat="1" ht="15" customHeight="1" x14ac:dyDescent="0.5">
      <c r="A301" s="230"/>
      <c r="B301" s="279"/>
      <c r="C301" s="280"/>
      <c r="D301" s="317"/>
      <c r="E301" s="34"/>
      <c r="F301" s="34"/>
      <c r="G301" s="34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334"/>
      <c r="AA301" s="34"/>
      <c r="AB301" s="34"/>
      <c r="AC301" s="34"/>
      <c r="AD301" s="34"/>
      <c r="AE301" s="34"/>
      <c r="AF301" s="34"/>
      <c r="AG301" s="34"/>
      <c r="AH301" s="34"/>
      <c r="AI301" s="334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3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34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334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334"/>
      <c r="EP301" s="9"/>
      <c r="EQ301" s="9"/>
      <c r="ER301" s="9"/>
      <c r="ES301" s="9"/>
      <c r="ET301" s="9"/>
      <c r="EU301" s="9"/>
      <c r="EV301" s="237"/>
      <c r="EW301" s="9"/>
      <c r="EX301" s="9"/>
      <c r="EY301" s="9"/>
      <c r="EZ301" s="9"/>
      <c r="FA301" s="410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334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10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/>
      <c r="LF301" s="11"/>
      <c r="LG301" s="11"/>
      <c r="LH301" s="11"/>
      <c r="LI301" s="11"/>
      <c r="LJ301" s="11"/>
      <c r="LK301" s="11"/>
      <c r="LL301" s="11"/>
      <c r="LM301" s="11"/>
      <c r="LN301" s="11"/>
      <c r="LO301" s="11"/>
      <c r="LP301" s="11"/>
      <c r="LQ301" s="11"/>
      <c r="LR301" s="11"/>
      <c r="LS301" s="11"/>
      <c r="LT301" s="11"/>
      <c r="LU301" s="11"/>
      <c r="LV301" s="11"/>
      <c r="LW301" s="11"/>
      <c r="LX301" s="11"/>
      <c r="LY301" s="11"/>
      <c r="LZ301" s="11"/>
      <c r="MA301" s="11"/>
      <c r="MB301" s="11"/>
      <c r="MC301" s="11"/>
      <c r="MD301" s="11"/>
      <c r="ME301" s="11"/>
      <c r="MF301" s="11"/>
      <c r="MG301" s="11"/>
      <c r="MH301" s="11"/>
      <c r="MI301" s="11"/>
      <c r="MJ301" s="11"/>
      <c r="MK301" s="11"/>
      <c r="ML301" s="11"/>
      <c r="MM301" s="11"/>
      <c r="MN301" s="11"/>
      <c r="MO301" s="11"/>
      <c r="MP301" s="11"/>
      <c r="MQ301" s="11"/>
      <c r="MR301" s="11"/>
      <c r="MS301" s="11"/>
      <c r="MT301" s="11"/>
      <c r="MU301" s="11"/>
      <c r="MV301" s="11"/>
      <c r="MW301" s="11"/>
      <c r="MX301" s="11"/>
      <c r="MY301" s="11"/>
      <c r="MZ301" s="11"/>
      <c r="NA301" s="11"/>
      <c r="NB301" s="11"/>
      <c r="NC301" s="11"/>
      <c r="ND301" s="11"/>
      <c r="NE301" s="11"/>
      <c r="NF301" s="11"/>
      <c r="NG301" s="11"/>
      <c r="NH301" s="11"/>
      <c r="NI301" s="11"/>
      <c r="NJ301" s="11"/>
      <c r="NK301" s="11"/>
      <c r="NL301" s="11"/>
      <c r="NM301" s="11"/>
    </row>
    <row r="302" spans="1:377" s="12" customFormat="1" ht="15" customHeight="1" x14ac:dyDescent="0.5">
      <c r="A302" s="230"/>
      <c r="B302" s="279"/>
      <c r="C302" s="280"/>
      <c r="D302" s="317"/>
      <c r="E302" s="34"/>
      <c r="F302" s="34"/>
      <c r="G302" s="34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334"/>
      <c r="AA302" s="34"/>
      <c r="AB302" s="34"/>
      <c r="AC302" s="34"/>
      <c r="AD302" s="34"/>
      <c r="AE302" s="34"/>
      <c r="AF302" s="34"/>
      <c r="AG302" s="34"/>
      <c r="AH302" s="34"/>
      <c r="AI302" s="334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3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34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334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334"/>
      <c r="EP302" s="9"/>
      <c r="EQ302" s="9"/>
      <c r="ER302" s="9"/>
      <c r="ES302" s="9"/>
      <c r="ET302" s="9"/>
      <c r="EU302" s="9"/>
      <c r="EV302" s="237"/>
      <c r="EW302" s="9"/>
      <c r="EX302" s="9"/>
      <c r="EY302" s="9"/>
      <c r="EZ302" s="9"/>
      <c r="FA302" s="410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334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10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11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L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1"/>
      <c r="LW302" s="11"/>
      <c r="LX302" s="11"/>
      <c r="LY302" s="11"/>
      <c r="LZ302" s="11"/>
      <c r="MA302" s="11"/>
      <c r="MB302" s="11"/>
      <c r="MC302" s="11"/>
      <c r="MD302" s="11"/>
      <c r="ME302" s="11"/>
      <c r="MF302" s="11"/>
      <c r="MG302" s="11"/>
      <c r="MH302" s="11"/>
      <c r="MI302" s="11"/>
      <c r="MJ302" s="11"/>
      <c r="MK302" s="11"/>
      <c r="ML302" s="11"/>
      <c r="MM302" s="11"/>
      <c r="MN302" s="11"/>
      <c r="MO302" s="11"/>
      <c r="MP302" s="11"/>
      <c r="MQ302" s="11"/>
      <c r="MR302" s="11"/>
      <c r="MS302" s="11"/>
      <c r="MT302" s="11"/>
      <c r="MU302" s="11"/>
      <c r="MV302" s="11"/>
      <c r="MW302" s="11"/>
      <c r="MX302" s="11"/>
      <c r="MY302" s="11"/>
      <c r="MZ302" s="11"/>
      <c r="NA302" s="11"/>
      <c r="NB302" s="11"/>
      <c r="NC302" s="11"/>
      <c r="ND302" s="11"/>
      <c r="NE302" s="11"/>
      <c r="NF302" s="11"/>
      <c r="NG302" s="11"/>
      <c r="NH302" s="11"/>
      <c r="NI302" s="11"/>
      <c r="NJ302" s="11"/>
      <c r="NK302" s="11"/>
      <c r="NL302" s="11"/>
      <c r="NM302" s="11"/>
    </row>
    <row r="303" spans="1:377" s="12" customFormat="1" ht="15" customHeight="1" x14ac:dyDescent="0.5">
      <c r="A303" s="230"/>
      <c r="B303" s="279"/>
      <c r="C303" s="280"/>
      <c r="D303" s="317"/>
      <c r="E303" s="34"/>
      <c r="F303" s="34"/>
      <c r="G303" s="34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334"/>
      <c r="AA303" s="34"/>
      <c r="AB303" s="34"/>
      <c r="AC303" s="34"/>
      <c r="AD303" s="34"/>
      <c r="AE303" s="34"/>
      <c r="AF303" s="34"/>
      <c r="AG303" s="34"/>
      <c r="AH303" s="34"/>
      <c r="AI303" s="334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3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34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334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334"/>
      <c r="EP303" s="9"/>
      <c r="EQ303" s="9"/>
      <c r="ER303" s="9"/>
      <c r="ES303" s="9"/>
      <c r="ET303" s="9"/>
      <c r="EU303" s="9"/>
      <c r="EV303" s="237"/>
      <c r="EW303" s="9"/>
      <c r="EX303" s="9"/>
      <c r="EY303" s="9"/>
      <c r="EZ303" s="9"/>
      <c r="FA303" s="410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334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10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11"/>
      <c r="KC303" s="11"/>
      <c r="KD303" s="11"/>
      <c r="KE303" s="11"/>
      <c r="KF303" s="11"/>
      <c r="KG303" s="11"/>
      <c r="KH303" s="11"/>
      <c r="KI303" s="11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/>
      <c r="LD303" s="11"/>
      <c r="LE303" s="11"/>
      <c r="LF303" s="11"/>
      <c r="LG303" s="11"/>
      <c r="LH303" s="11"/>
      <c r="LI303" s="11"/>
      <c r="LJ303" s="11"/>
      <c r="LK303" s="11"/>
      <c r="LL303" s="11"/>
      <c r="LM303" s="11"/>
      <c r="LN303" s="11"/>
      <c r="LO303" s="11"/>
      <c r="LP303" s="11"/>
      <c r="LQ303" s="11"/>
      <c r="LR303" s="11"/>
      <c r="LS303" s="11"/>
      <c r="LT303" s="11"/>
      <c r="LU303" s="11"/>
      <c r="LV303" s="11"/>
      <c r="LW303" s="11"/>
      <c r="LX303" s="11"/>
      <c r="LY303" s="11"/>
      <c r="LZ303" s="11"/>
      <c r="MA303" s="11"/>
      <c r="MB303" s="11"/>
      <c r="MC303" s="11"/>
      <c r="MD303" s="11"/>
      <c r="ME303" s="11"/>
      <c r="MF303" s="11"/>
      <c r="MG303" s="11"/>
      <c r="MH303" s="11"/>
      <c r="MI303" s="11"/>
      <c r="MJ303" s="11"/>
      <c r="MK303" s="11"/>
      <c r="ML303" s="11"/>
      <c r="MM303" s="11"/>
      <c r="MN303" s="11"/>
      <c r="MO303" s="11"/>
      <c r="MP303" s="11"/>
      <c r="MQ303" s="11"/>
      <c r="MR303" s="11"/>
      <c r="MS303" s="11"/>
      <c r="MT303" s="11"/>
      <c r="MU303" s="11"/>
      <c r="MV303" s="11"/>
      <c r="MW303" s="11"/>
      <c r="MX303" s="11"/>
      <c r="MY303" s="11"/>
      <c r="MZ303" s="11"/>
      <c r="NA303" s="11"/>
      <c r="NB303" s="11"/>
      <c r="NC303" s="11"/>
      <c r="ND303" s="11"/>
      <c r="NE303" s="11"/>
      <c r="NF303" s="11"/>
      <c r="NG303" s="11"/>
      <c r="NH303" s="11"/>
      <c r="NI303" s="11"/>
      <c r="NJ303" s="11"/>
      <c r="NK303" s="11"/>
      <c r="NL303" s="11"/>
      <c r="NM303" s="11"/>
    </row>
    <row r="304" spans="1:377" s="12" customFormat="1" ht="15" customHeight="1" x14ac:dyDescent="0.5">
      <c r="A304" s="230"/>
      <c r="B304" s="279"/>
      <c r="C304" s="280"/>
      <c r="D304" s="317"/>
      <c r="E304" s="34"/>
      <c r="F304" s="34"/>
      <c r="G304" s="34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334"/>
      <c r="AA304" s="34"/>
      <c r="AB304" s="34"/>
      <c r="AC304" s="34"/>
      <c r="AD304" s="34"/>
      <c r="AE304" s="34"/>
      <c r="AF304" s="34"/>
      <c r="AG304" s="34"/>
      <c r="AH304" s="34"/>
      <c r="AI304" s="334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3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34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334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334"/>
      <c r="EP304" s="9"/>
      <c r="EQ304" s="9"/>
      <c r="ER304" s="9"/>
      <c r="ES304" s="9"/>
      <c r="ET304" s="9"/>
      <c r="EU304" s="9"/>
      <c r="EV304" s="237"/>
      <c r="EW304" s="9"/>
      <c r="EX304" s="9"/>
      <c r="EY304" s="9"/>
      <c r="EZ304" s="9"/>
      <c r="FA304" s="410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334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10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11"/>
      <c r="KC304" s="11"/>
      <c r="KD304" s="11"/>
      <c r="KE304" s="11"/>
      <c r="KF304" s="11"/>
      <c r="KG304" s="11"/>
      <c r="KH304" s="11"/>
      <c r="KI304" s="11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/>
      <c r="LF304" s="11"/>
      <c r="LG304" s="11"/>
      <c r="LH304" s="11"/>
      <c r="LI304" s="11"/>
      <c r="LJ304" s="11"/>
      <c r="LK304" s="11"/>
      <c r="LL304" s="11"/>
      <c r="LM304" s="11"/>
      <c r="LN304" s="11"/>
      <c r="LO304" s="11"/>
      <c r="LP304" s="11"/>
      <c r="LQ304" s="11"/>
      <c r="LR304" s="11"/>
      <c r="LS304" s="11"/>
      <c r="LT304" s="11"/>
      <c r="LU304" s="11"/>
      <c r="LV304" s="11"/>
      <c r="LW304" s="11"/>
      <c r="LX304" s="11"/>
      <c r="LY304" s="11"/>
      <c r="LZ304" s="11"/>
      <c r="MA304" s="11"/>
      <c r="MB304" s="11"/>
      <c r="MC304" s="11"/>
      <c r="MD304" s="11"/>
      <c r="ME304" s="11"/>
      <c r="MF304" s="11"/>
      <c r="MG304" s="11"/>
      <c r="MH304" s="11"/>
      <c r="MI304" s="11"/>
      <c r="MJ304" s="11"/>
      <c r="MK304" s="11"/>
      <c r="ML304" s="11"/>
      <c r="MM304" s="11"/>
      <c r="MN304" s="11"/>
      <c r="MO304" s="11"/>
      <c r="MP304" s="11"/>
      <c r="MQ304" s="11"/>
      <c r="MR304" s="11"/>
      <c r="MS304" s="11"/>
      <c r="MT304" s="11"/>
      <c r="MU304" s="11"/>
      <c r="MV304" s="11"/>
      <c r="MW304" s="11"/>
      <c r="MX304" s="11"/>
      <c r="MY304" s="11"/>
      <c r="MZ304" s="11"/>
      <c r="NA304" s="11"/>
      <c r="NB304" s="11"/>
      <c r="NC304" s="11"/>
      <c r="ND304" s="11"/>
      <c r="NE304" s="11"/>
      <c r="NF304" s="11"/>
      <c r="NG304" s="11"/>
      <c r="NH304" s="11"/>
      <c r="NI304" s="11"/>
      <c r="NJ304" s="11"/>
      <c r="NK304" s="11"/>
      <c r="NL304" s="11"/>
      <c r="NM304" s="11"/>
    </row>
    <row r="305" spans="1:377" s="12" customFormat="1" ht="15" customHeight="1" x14ac:dyDescent="0.5">
      <c r="A305" s="230"/>
      <c r="B305" s="279"/>
      <c r="C305" s="280"/>
      <c r="D305" s="317"/>
      <c r="E305" s="34"/>
      <c r="F305" s="34"/>
      <c r="G305" s="34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334"/>
      <c r="AA305" s="34"/>
      <c r="AB305" s="34"/>
      <c r="AC305" s="34"/>
      <c r="AD305" s="34"/>
      <c r="AE305" s="34"/>
      <c r="AF305" s="34"/>
      <c r="AG305" s="34"/>
      <c r="AH305" s="34"/>
      <c r="AI305" s="334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3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34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334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334"/>
      <c r="EP305" s="9"/>
      <c r="EQ305" s="9"/>
      <c r="ER305" s="9"/>
      <c r="ES305" s="9"/>
      <c r="ET305" s="9"/>
      <c r="EU305" s="9"/>
      <c r="EV305" s="237"/>
      <c r="EW305" s="9"/>
      <c r="EX305" s="9"/>
      <c r="EY305" s="9"/>
      <c r="EZ305" s="9"/>
      <c r="FA305" s="410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334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10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/>
      <c r="KH305" s="11"/>
      <c r="KI305" s="11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/>
      <c r="KZ305" s="11"/>
      <c r="LA305" s="11"/>
      <c r="LB305" s="11"/>
      <c r="LC305" s="11"/>
      <c r="LD305" s="11"/>
      <c r="LE305" s="11"/>
      <c r="LF305" s="11"/>
      <c r="LG305" s="11"/>
      <c r="LH305" s="11"/>
      <c r="LI305" s="11"/>
      <c r="LJ305" s="11"/>
      <c r="LK305" s="11"/>
      <c r="LL305" s="11"/>
      <c r="LM305" s="11"/>
      <c r="LN305" s="11"/>
      <c r="LO305" s="11"/>
      <c r="LP305" s="11"/>
      <c r="LQ305" s="11"/>
      <c r="LR305" s="11"/>
      <c r="LS305" s="11"/>
      <c r="LT305" s="11"/>
      <c r="LU305" s="11"/>
      <c r="LV305" s="11"/>
      <c r="LW305" s="11"/>
      <c r="LX305" s="11"/>
      <c r="LY305" s="11"/>
      <c r="LZ305" s="11"/>
      <c r="MA305" s="11"/>
      <c r="MB305" s="11"/>
      <c r="MC305" s="11"/>
      <c r="MD305" s="11"/>
      <c r="ME305" s="11"/>
      <c r="MF305" s="11"/>
      <c r="MG305" s="11"/>
      <c r="MH305" s="11"/>
      <c r="MI305" s="11"/>
      <c r="MJ305" s="11"/>
      <c r="MK305" s="11"/>
      <c r="ML305" s="11"/>
      <c r="MM305" s="11"/>
      <c r="MN305" s="11"/>
      <c r="MO305" s="11"/>
      <c r="MP305" s="11"/>
      <c r="MQ305" s="11"/>
      <c r="MR305" s="11"/>
      <c r="MS305" s="11"/>
      <c r="MT305" s="11"/>
      <c r="MU305" s="11"/>
      <c r="MV305" s="11"/>
      <c r="MW305" s="11"/>
      <c r="MX305" s="11"/>
      <c r="MY305" s="11"/>
      <c r="MZ305" s="11"/>
      <c r="NA305" s="11"/>
      <c r="NB305" s="11"/>
      <c r="NC305" s="11"/>
      <c r="ND305" s="11"/>
      <c r="NE305" s="11"/>
      <c r="NF305" s="11"/>
      <c r="NG305" s="11"/>
      <c r="NH305" s="11"/>
      <c r="NI305" s="11"/>
      <c r="NJ305" s="11"/>
      <c r="NK305" s="11"/>
      <c r="NL305" s="11"/>
      <c r="NM305" s="11"/>
    </row>
    <row r="306" spans="1:377" s="12" customFormat="1" ht="15" customHeight="1" x14ac:dyDescent="0.5">
      <c r="A306" s="230"/>
      <c r="B306" s="279"/>
      <c r="C306" s="280"/>
      <c r="D306" s="317"/>
      <c r="E306" s="34"/>
      <c r="F306" s="34"/>
      <c r="G306" s="34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334"/>
      <c r="AA306" s="34"/>
      <c r="AB306" s="34"/>
      <c r="AC306" s="34"/>
      <c r="AD306" s="34"/>
      <c r="AE306" s="34"/>
      <c r="AF306" s="34"/>
      <c r="AG306" s="34"/>
      <c r="AH306" s="34"/>
      <c r="AI306" s="334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3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34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334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334"/>
      <c r="EP306" s="9"/>
      <c r="EQ306" s="9"/>
      <c r="ER306" s="9"/>
      <c r="ES306" s="9"/>
      <c r="ET306" s="9"/>
      <c r="EU306" s="9"/>
      <c r="EV306" s="237"/>
      <c r="EW306" s="9"/>
      <c r="EX306" s="9"/>
      <c r="EY306" s="9"/>
      <c r="EZ306" s="9"/>
      <c r="FA306" s="410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334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10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/>
      <c r="KG306" s="11"/>
      <c r="KH306" s="11"/>
      <c r="KI306" s="11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KU306" s="11"/>
      <c r="KV306" s="11"/>
      <c r="KW306" s="11"/>
      <c r="KX306" s="11"/>
      <c r="KY306" s="11"/>
      <c r="KZ306" s="11"/>
      <c r="LA306" s="11"/>
      <c r="LB306" s="11"/>
      <c r="LC306" s="11"/>
      <c r="LD306" s="11"/>
      <c r="LE306" s="11"/>
      <c r="LF306" s="11"/>
      <c r="LG306" s="11"/>
      <c r="LH306" s="11"/>
      <c r="LI306" s="11"/>
      <c r="LJ306" s="11"/>
      <c r="LK306" s="11"/>
      <c r="LL306" s="11"/>
      <c r="LM306" s="11"/>
      <c r="LN306" s="11"/>
      <c r="LO306" s="11"/>
      <c r="LP306" s="11"/>
      <c r="LQ306" s="11"/>
      <c r="LR306" s="11"/>
      <c r="LS306" s="11"/>
      <c r="LT306" s="11"/>
      <c r="LU306" s="11"/>
      <c r="LV306" s="11"/>
      <c r="LW306" s="11"/>
      <c r="LX306" s="11"/>
      <c r="LY306" s="11"/>
      <c r="LZ306" s="11"/>
      <c r="MA306" s="11"/>
      <c r="MB306" s="11"/>
      <c r="MC306" s="11"/>
      <c r="MD306" s="11"/>
      <c r="ME306" s="11"/>
      <c r="MF306" s="11"/>
      <c r="MG306" s="11"/>
      <c r="MH306" s="11"/>
      <c r="MI306" s="11"/>
      <c r="MJ306" s="11"/>
      <c r="MK306" s="11"/>
      <c r="ML306" s="11"/>
      <c r="MM306" s="11"/>
      <c r="MN306" s="11"/>
      <c r="MO306" s="11"/>
      <c r="MP306" s="11"/>
      <c r="MQ306" s="11"/>
      <c r="MR306" s="11"/>
      <c r="MS306" s="11"/>
      <c r="MT306" s="11"/>
      <c r="MU306" s="11"/>
      <c r="MV306" s="11"/>
      <c r="MW306" s="11"/>
      <c r="MX306" s="11"/>
      <c r="MY306" s="11"/>
      <c r="MZ306" s="11"/>
      <c r="NA306" s="11"/>
      <c r="NB306" s="11"/>
      <c r="NC306" s="11"/>
      <c r="ND306" s="11"/>
      <c r="NE306" s="11"/>
      <c r="NF306" s="11"/>
      <c r="NG306" s="11"/>
      <c r="NH306" s="11"/>
      <c r="NI306" s="11"/>
      <c r="NJ306" s="11"/>
      <c r="NK306" s="11"/>
      <c r="NL306" s="11"/>
      <c r="NM306" s="11"/>
    </row>
    <row r="307" spans="1:377" s="12" customFormat="1" ht="15" customHeight="1" x14ac:dyDescent="0.5">
      <c r="A307" s="230"/>
      <c r="B307" s="279"/>
      <c r="C307" s="280"/>
      <c r="D307" s="317"/>
      <c r="E307" s="34"/>
      <c r="F307" s="34"/>
      <c r="G307" s="34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334"/>
      <c r="AA307" s="34"/>
      <c r="AB307" s="34"/>
      <c r="AC307" s="34"/>
      <c r="AD307" s="34"/>
      <c r="AE307" s="34"/>
      <c r="AF307" s="34"/>
      <c r="AG307" s="34"/>
      <c r="AH307" s="34"/>
      <c r="AI307" s="334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3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34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334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334"/>
      <c r="EP307" s="9"/>
      <c r="EQ307" s="9"/>
      <c r="ER307" s="9"/>
      <c r="ES307" s="9"/>
      <c r="ET307" s="9"/>
      <c r="EU307" s="9"/>
      <c r="EV307" s="237"/>
      <c r="EW307" s="9"/>
      <c r="EX307" s="9"/>
      <c r="EY307" s="9"/>
      <c r="EZ307" s="9"/>
      <c r="FA307" s="410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334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10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11"/>
      <c r="KC307" s="11"/>
      <c r="KD307" s="11"/>
      <c r="KE307" s="11"/>
      <c r="KF307" s="11"/>
      <c r="KG307" s="11"/>
      <c r="KH307" s="11"/>
      <c r="KI307" s="11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KU307" s="11"/>
      <c r="KV307" s="11"/>
      <c r="KW307" s="11"/>
      <c r="KX307" s="11"/>
      <c r="KY307" s="11"/>
      <c r="KZ307" s="11"/>
      <c r="LA307" s="11"/>
      <c r="LB307" s="11"/>
      <c r="LC307" s="11"/>
      <c r="LD307" s="11"/>
      <c r="LE307" s="11"/>
      <c r="LF307" s="11"/>
      <c r="LG307" s="11"/>
      <c r="LH307" s="11"/>
      <c r="LI307" s="11"/>
      <c r="LJ307" s="11"/>
      <c r="LK307" s="11"/>
      <c r="LL307" s="11"/>
      <c r="LM307" s="11"/>
      <c r="LN307" s="11"/>
      <c r="LO307" s="11"/>
      <c r="LP307" s="11"/>
      <c r="LQ307" s="11"/>
      <c r="LR307" s="11"/>
      <c r="LS307" s="11"/>
      <c r="LT307" s="11"/>
      <c r="LU307" s="11"/>
      <c r="LV307" s="11"/>
      <c r="LW307" s="11"/>
      <c r="LX307" s="11"/>
      <c r="LY307" s="11"/>
      <c r="LZ307" s="11"/>
      <c r="MA307" s="11"/>
      <c r="MB307" s="11"/>
      <c r="MC307" s="11"/>
      <c r="MD307" s="11"/>
      <c r="ME307" s="11"/>
      <c r="MF307" s="11"/>
      <c r="MG307" s="11"/>
      <c r="MH307" s="11"/>
      <c r="MI307" s="11"/>
      <c r="MJ307" s="11"/>
      <c r="MK307" s="11"/>
      <c r="ML307" s="11"/>
      <c r="MM307" s="11"/>
      <c r="MN307" s="11"/>
      <c r="MO307" s="11"/>
      <c r="MP307" s="11"/>
      <c r="MQ307" s="11"/>
      <c r="MR307" s="11"/>
      <c r="MS307" s="11"/>
      <c r="MT307" s="11"/>
      <c r="MU307" s="11"/>
      <c r="MV307" s="11"/>
      <c r="MW307" s="11"/>
      <c r="MX307" s="11"/>
      <c r="MY307" s="11"/>
      <c r="MZ307" s="11"/>
      <c r="NA307" s="11"/>
      <c r="NB307" s="11"/>
      <c r="NC307" s="11"/>
      <c r="ND307" s="11"/>
      <c r="NE307" s="11"/>
      <c r="NF307" s="11"/>
      <c r="NG307" s="11"/>
      <c r="NH307" s="11"/>
      <c r="NI307" s="11"/>
      <c r="NJ307" s="11"/>
      <c r="NK307" s="11"/>
      <c r="NL307" s="11"/>
      <c r="NM307" s="11"/>
    </row>
    <row r="308" spans="1:377" s="12" customFormat="1" ht="15" customHeight="1" x14ac:dyDescent="0.5">
      <c r="A308" s="230"/>
      <c r="B308" s="279"/>
      <c r="C308" s="280"/>
      <c r="D308" s="317"/>
      <c r="E308" s="34"/>
      <c r="F308" s="34"/>
      <c r="G308" s="34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334"/>
      <c r="AA308" s="34"/>
      <c r="AB308" s="34"/>
      <c r="AC308" s="34"/>
      <c r="AD308" s="34"/>
      <c r="AE308" s="34"/>
      <c r="AF308" s="34"/>
      <c r="AG308" s="34"/>
      <c r="AH308" s="34"/>
      <c r="AI308" s="334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3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34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334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334"/>
      <c r="EP308" s="9"/>
      <c r="EQ308" s="9"/>
      <c r="ER308" s="9"/>
      <c r="ES308" s="9"/>
      <c r="ET308" s="9"/>
      <c r="EU308" s="9"/>
      <c r="EV308" s="237"/>
      <c r="EW308" s="9"/>
      <c r="EX308" s="9"/>
      <c r="EY308" s="9"/>
      <c r="EZ308" s="9"/>
      <c r="FA308" s="410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334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10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11"/>
      <c r="KC308" s="11"/>
      <c r="KD308" s="11"/>
      <c r="KE308" s="11"/>
      <c r="KF308" s="11"/>
      <c r="KG308" s="11"/>
      <c r="KH308" s="11"/>
      <c r="KI308" s="11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KU308" s="11"/>
      <c r="KV308" s="11"/>
      <c r="KW308" s="11"/>
      <c r="KX308" s="11"/>
      <c r="KY308" s="11"/>
      <c r="KZ308" s="11"/>
      <c r="LA308" s="11"/>
      <c r="LB308" s="11"/>
      <c r="LC308" s="11"/>
      <c r="LD308" s="11"/>
      <c r="LE308" s="11"/>
      <c r="LF308" s="11"/>
      <c r="LG308" s="11"/>
      <c r="LH308" s="11"/>
      <c r="LI308" s="11"/>
      <c r="LJ308" s="11"/>
      <c r="LK308" s="11"/>
      <c r="LL308" s="11"/>
      <c r="LM308" s="11"/>
      <c r="LN308" s="11"/>
      <c r="LO308" s="11"/>
      <c r="LP308" s="11"/>
      <c r="LQ308" s="11"/>
      <c r="LR308" s="11"/>
      <c r="LS308" s="11"/>
      <c r="LT308" s="11"/>
      <c r="LU308" s="11"/>
      <c r="LV308" s="11"/>
      <c r="LW308" s="11"/>
      <c r="LX308" s="11"/>
      <c r="LY308" s="11"/>
      <c r="LZ308" s="11"/>
      <c r="MA308" s="11"/>
      <c r="MB308" s="11"/>
      <c r="MC308" s="11"/>
      <c r="MD308" s="11"/>
      <c r="ME308" s="11"/>
      <c r="MF308" s="11"/>
      <c r="MG308" s="11"/>
      <c r="MH308" s="11"/>
      <c r="MI308" s="11"/>
      <c r="MJ308" s="11"/>
      <c r="MK308" s="11"/>
      <c r="ML308" s="11"/>
      <c r="MM308" s="11"/>
      <c r="MN308" s="11"/>
      <c r="MO308" s="11"/>
      <c r="MP308" s="11"/>
      <c r="MQ308" s="11"/>
      <c r="MR308" s="11"/>
      <c r="MS308" s="11"/>
      <c r="MT308" s="11"/>
      <c r="MU308" s="11"/>
      <c r="MV308" s="11"/>
      <c r="MW308" s="11"/>
      <c r="MX308" s="11"/>
      <c r="MY308" s="11"/>
      <c r="MZ308" s="11"/>
      <c r="NA308" s="11"/>
      <c r="NB308" s="11"/>
      <c r="NC308" s="11"/>
      <c r="ND308" s="11"/>
      <c r="NE308" s="11"/>
      <c r="NF308" s="11"/>
      <c r="NG308" s="11"/>
      <c r="NH308" s="11"/>
      <c r="NI308" s="11"/>
      <c r="NJ308" s="11"/>
      <c r="NK308" s="11"/>
      <c r="NL308" s="11"/>
      <c r="NM308" s="11"/>
    </row>
    <row r="309" spans="1:377" s="12" customFormat="1" ht="15" customHeight="1" x14ac:dyDescent="0.5">
      <c r="A309" s="230"/>
      <c r="B309" s="279"/>
      <c r="C309" s="280"/>
      <c r="D309" s="317"/>
      <c r="E309" s="34"/>
      <c r="F309" s="34"/>
      <c r="G309" s="34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334"/>
      <c r="AA309" s="34"/>
      <c r="AB309" s="34"/>
      <c r="AC309" s="34"/>
      <c r="AD309" s="34"/>
      <c r="AE309" s="34"/>
      <c r="AF309" s="34"/>
      <c r="AG309" s="34"/>
      <c r="AH309" s="34"/>
      <c r="AI309" s="334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3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34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334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334"/>
      <c r="EP309" s="9"/>
      <c r="EQ309" s="9"/>
      <c r="ER309" s="9"/>
      <c r="ES309" s="9"/>
      <c r="ET309" s="9"/>
      <c r="EU309" s="9"/>
      <c r="EV309" s="237"/>
      <c r="EW309" s="9"/>
      <c r="EX309" s="9"/>
      <c r="EY309" s="9"/>
      <c r="EZ309" s="9"/>
      <c r="FA309" s="410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334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10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11"/>
      <c r="KC309" s="11"/>
      <c r="KD309" s="11"/>
      <c r="KE309" s="11"/>
      <c r="KF309" s="11"/>
      <c r="KG309" s="11"/>
      <c r="KH309" s="11"/>
      <c r="KI309" s="11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/>
      <c r="KW309" s="11"/>
      <c r="KX309" s="11"/>
      <c r="KY309" s="11"/>
      <c r="KZ309" s="11"/>
      <c r="LA309" s="11"/>
      <c r="LB309" s="11"/>
      <c r="LC309" s="11"/>
      <c r="LD309" s="11"/>
      <c r="LE309" s="11"/>
      <c r="LF309" s="11"/>
      <c r="LG309" s="11"/>
      <c r="LH309" s="11"/>
      <c r="LI309" s="11"/>
      <c r="LJ309" s="11"/>
      <c r="LK309" s="11"/>
      <c r="LL309" s="11"/>
      <c r="LM309" s="11"/>
      <c r="LN309" s="11"/>
      <c r="LO309" s="11"/>
      <c r="LP309" s="11"/>
      <c r="LQ309" s="11"/>
      <c r="LR309" s="11"/>
      <c r="LS309" s="11"/>
      <c r="LT309" s="11"/>
      <c r="LU309" s="11"/>
      <c r="LV309" s="11"/>
      <c r="LW309" s="11"/>
      <c r="LX309" s="11"/>
      <c r="LY309" s="11"/>
      <c r="LZ309" s="11"/>
      <c r="MA309" s="11"/>
      <c r="MB309" s="11"/>
      <c r="MC309" s="11"/>
      <c r="MD309" s="11"/>
      <c r="ME309" s="11"/>
      <c r="MF309" s="11"/>
      <c r="MG309" s="11"/>
      <c r="MH309" s="11"/>
      <c r="MI309" s="11"/>
      <c r="MJ309" s="11"/>
      <c r="MK309" s="11"/>
      <c r="ML309" s="11"/>
      <c r="MM309" s="11"/>
      <c r="MN309" s="11"/>
      <c r="MO309" s="11"/>
      <c r="MP309" s="11"/>
      <c r="MQ309" s="11"/>
      <c r="MR309" s="11"/>
      <c r="MS309" s="11"/>
      <c r="MT309" s="11"/>
      <c r="MU309" s="11"/>
      <c r="MV309" s="11"/>
      <c r="MW309" s="11"/>
      <c r="MX309" s="11"/>
      <c r="MY309" s="11"/>
      <c r="MZ309" s="11"/>
      <c r="NA309" s="11"/>
      <c r="NB309" s="11"/>
      <c r="NC309" s="11"/>
      <c r="ND309" s="11"/>
      <c r="NE309" s="11"/>
      <c r="NF309" s="11"/>
      <c r="NG309" s="11"/>
      <c r="NH309" s="11"/>
      <c r="NI309" s="11"/>
      <c r="NJ309" s="11"/>
      <c r="NK309" s="11"/>
      <c r="NL309" s="11"/>
      <c r="NM309" s="11"/>
    </row>
    <row r="310" spans="1:377" s="12" customFormat="1" ht="15" customHeight="1" x14ac:dyDescent="0.5">
      <c r="A310" s="230"/>
      <c r="B310" s="279"/>
      <c r="C310" s="280"/>
      <c r="D310" s="317"/>
      <c r="E310" s="34"/>
      <c r="F310" s="34"/>
      <c r="G310" s="34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334"/>
      <c r="AA310" s="34"/>
      <c r="AB310" s="34"/>
      <c r="AC310" s="34"/>
      <c r="AD310" s="34"/>
      <c r="AE310" s="34"/>
      <c r="AF310" s="34"/>
      <c r="AG310" s="34"/>
      <c r="AH310" s="34"/>
      <c r="AI310" s="334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3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34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334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334"/>
      <c r="EP310" s="9"/>
      <c r="EQ310" s="9"/>
      <c r="ER310" s="9"/>
      <c r="ES310" s="9"/>
      <c r="ET310" s="9"/>
      <c r="EU310" s="9"/>
      <c r="EV310" s="237"/>
      <c r="EW310" s="9"/>
      <c r="EX310" s="9"/>
      <c r="EY310" s="9"/>
      <c r="EZ310" s="9"/>
      <c r="FA310" s="410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334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10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1"/>
      <c r="KC310" s="11"/>
      <c r="KD310" s="11"/>
      <c r="KE310" s="11"/>
      <c r="KF310" s="11"/>
      <c r="KG310" s="11"/>
      <c r="KH310" s="11"/>
      <c r="KI310" s="11"/>
      <c r="KJ310" s="11"/>
      <c r="KK310" s="11"/>
      <c r="KL310" s="11"/>
      <c r="KM310" s="11"/>
      <c r="KN310" s="11"/>
      <c r="KO310" s="11"/>
      <c r="KP310" s="11"/>
      <c r="KQ310" s="11"/>
      <c r="KR310" s="11"/>
      <c r="KS310" s="11"/>
      <c r="KT310" s="11"/>
      <c r="KU310" s="11"/>
      <c r="KV310" s="11"/>
      <c r="KW310" s="11"/>
      <c r="KX310" s="11"/>
      <c r="KY310" s="11"/>
      <c r="KZ310" s="11"/>
      <c r="LA310" s="11"/>
      <c r="LB310" s="11"/>
      <c r="LC310" s="11"/>
      <c r="LD310" s="11"/>
      <c r="LE310" s="11"/>
      <c r="LF310" s="11"/>
      <c r="LG310" s="11"/>
      <c r="LH310" s="11"/>
      <c r="LI310" s="11"/>
      <c r="LJ310" s="11"/>
      <c r="LK310" s="11"/>
      <c r="LL310" s="11"/>
      <c r="LM310" s="11"/>
      <c r="LN310" s="11"/>
      <c r="LO310" s="11"/>
      <c r="LP310" s="11"/>
      <c r="LQ310" s="11"/>
      <c r="LR310" s="11"/>
      <c r="LS310" s="11"/>
      <c r="LT310" s="11"/>
      <c r="LU310" s="11"/>
      <c r="LV310" s="11"/>
      <c r="LW310" s="11"/>
      <c r="LX310" s="11"/>
      <c r="LY310" s="11"/>
      <c r="LZ310" s="11"/>
      <c r="MA310" s="11"/>
      <c r="MB310" s="11"/>
      <c r="MC310" s="11"/>
      <c r="MD310" s="11"/>
      <c r="ME310" s="11"/>
      <c r="MF310" s="11"/>
      <c r="MG310" s="11"/>
      <c r="MH310" s="11"/>
      <c r="MI310" s="11"/>
      <c r="MJ310" s="11"/>
      <c r="MK310" s="11"/>
      <c r="ML310" s="11"/>
      <c r="MM310" s="11"/>
      <c r="MN310" s="11"/>
      <c r="MO310" s="11"/>
      <c r="MP310" s="11"/>
      <c r="MQ310" s="11"/>
      <c r="MR310" s="11"/>
      <c r="MS310" s="11"/>
      <c r="MT310" s="11"/>
      <c r="MU310" s="11"/>
      <c r="MV310" s="11"/>
      <c r="MW310" s="11"/>
      <c r="MX310" s="11"/>
      <c r="MY310" s="11"/>
      <c r="MZ310" s="11"/>
      <c r="NA310" s="11"/>
      <c r="NB310" s="11"/>
      <c r="NC310" s="11"/>
      <c r="ND310" s="11"/>
      <c r="NE310" s="11"/>
      <c r="NF310" s="11"/>
      <c r="NG310" s="11"/>
      <c r="NH310" s="11"/>
      <c r="NI310" s="11"/>
      <c r="NJ310" s="11"/>
      <c r="NK310" s="11"/>
      <c r="NL310" s="11"/>
      <c r="NM310" s="11"/>
    </row>
    <row r="311" spans="1:377" s="12" customFormat="1" ht="15" customHeight="1" x14ac:dyDescent="0.5">
      <c r="A311" s="230"/>
      <c r="B311" s="279"/>
      <c r="C311" s="280"/>
      <c r="D311" s="317"/>
      <c r="E311" s="34"/>
      <c r="F311" s="34"/>
      <c r="G311" s="34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334"/>
      <c r="AA311" s="34"/>
      <c r="AB311" s="34"/>
      <c r="AC311" s="34"/>
      <c r="AD311" s="34"/>
      <c r="AE311" s="34"/>
      <c r="AF311" s="34"/>
      <c r="AG311" s="34"/>
      <c r="AH311" s="34"/>
      <c r="AI311" s="334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3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34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334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334"/>
      <c r="EP311" s="9"/>
      <c r="EQ311" s="9"/>
      <c r="ER311" s="9"/>
      <c r="ES311" s="9"/>
      <c r="ET311" s="9"/>
      <c r="EU311" s="9"/>
      <c r="EV311" s="237"/>
      <c r="EW311" s="9"/>
      <c r="EX311" s="9"/>
      <c r="EY311" s="9"/>
      <c r="EZ311" s="9"/>
      <c r="FA311" s="410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334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10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  <c r="IW311" s="11"/>
      <c r="IX311" s="11"/>
      <c r="IY311" s="11"/>
      <c r="IZ311" s="11"/>
      <c r="JA311" s="11"/>
      <c r="JB311" s="11"/>
      <c r="JC311" s="11"/>
      <c r="JD311" s="11"/>
      <c r="JE311" s="11"/>
      <c r="JF311" s="11"/>
      <c r="JG311" s="11"/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11"/>
      <c r="KC311" s="11"/>
      <c r="KD311" s="11"/>
      <c r="KE311" s="11"/>
      <c r="KF311" s="11"/>
      <c r="KG311" s="11"/>
      <c r="KH311" s="11"/>
      <c r="KI311" s="11"/>
      <c r="KJ311" s="11"/>
      <c r="KK311" s="11"/>
      <c r="KL311" s="11"/>
      <c r="KM311" s="11"/>
      <c r="KN311" s="11"/>
      <c r="KO311" s="11"/>
      <c r="KP311" s="11"/>
      <c r="KQ311" s="11"/>
      <c r="KR311" s="11"/>
      <c r="KS311" s="11"/>
      <c r="KT311" s="11"/>
      <c r="KU311" s="11"/>
      <c r="KV311" s="11"/>
      <c r="KW311" s="11"/>
      <c r="KX311" s="11"/>
      <c r="KY311" s="11"/>
      <c r="KZ311" s="11"/>
      <c r="LA311" s="11"/>
      <c r="LB311" s="11"/>
      <c r="LC311" s="11"/>
      <c r="LD311" s="11"/>
      <c r="LE311" s="11"/>
      <c r="LF311" s="11"/>
      <c r="LG311" s="11"/>
      <c r="LH311" s="11"/>
      <c r="LI311" s="11"/>
      <c r="LJ311" s="11"/>
      <c r="LK311" s="11"/>
      <c r="LL311" s="11"/>
      <c r="LM311" s="11"/>
      <c r="LN311" s="11"/>
      <c r="LO311" s="11"/>
      <c r="LP311" s="11"/>
      <c r="LQ311" s="11"/>
      <c r="LR311" s="11"/>
      <c r="LS311" s="11"/>
      <c r="LT311" s="11"/>
      <c r="LU311" s="11"/>
      <c r="LV311" s="11"/>
      <c r="LW311" s="11"/>
      <c r="LX311" s="11"/>
      <c r="LY311" s="11"/>
      <c r="LZ311" s="11"/>
      <c r="MA311" s="11"/>
      <c r="MB311" s="11"/>
      <c r="MC311" s="11"/>
      <c r="MD311" s="11"/>
      <c r="ME311" s="11"/>
      <c r="MF311" s="11"/>
      <c r="MG311" s="11"/>
      <c r="MH311" s="11"/>
      <c r="MI311" s="11"/>
      <c r="MJ311" s="11"/>
      <c r="MK311" s="11"/>
      <c r="ML311" s="11"/>
      <c r="MM311" s="11"/>
      <c r="MN311" s="11"/>
      <c r="MO311" s="11"/>
      <c r="MP311" s="11"/>
      <c r="MQ311" s="11"/>
      <c r="MR311" s="11"/>
      <c r="MS311" s="11"/>
      <c r="MT311" s="11"/>
      <c r="MU311" s="11"/>
      <c r="MV311" s="11"/>
      <c r="MW311" s="11"/>
      <c r="MX311" s="11"/>
      <c r="MY311" s="11"/>
      <c r="MZ311" s="11"/>
      <c r="NA311" s="11"/>
      <c r="NB311" s="11"/>
      <c r="NC311" s="11"/>
      <c r="ND311" s="11"/>
      <c r="NE311" s="11"/>
      <c r="NF311" s="11"/>
      <c r="NG311" s="11"/>
      <c r="NH311" s="11"/>
      <c r="NI311" s="11"/>
      <c r="NJ311" s="11"/>
      <c r="NK311" s="11"/>
      <c r="NL311" s="11"/>
      <c r="NM311" s="11"/>
    </row>
    <row r="312" spans="1:377" s="12" customFormat="1" ht="15" customHeight="1" x14ac:dyDescent="0.5">
      <c r="A312" s="230"/>
      <c r="B312" s="279"/>
      <c r="C312" s="280"/>
      <c r="D312" s="317"/>
      <c r="E312" s="34"/>
      <c r="F312" s="34"/>
      <c r="G312" s="34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334"/>
      <c r="AA312" s="34"/>
      <c r="AB312" s="34"/>
      <c r="AC312" s="34"/>
      <c r="AD312" s="34"/>
      <c r="AE312" s="34"/>
      <c r="AF312" s="34"/>
      <c r="AG312" s="34"/>
      <c r="AH312" s="34"/>
      <c r="AI312" s="334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3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34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334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334"/>
      <c r="EP312" s="9"/>
      <c r="EQ312" s="9"/>
      <c r="ER312" s="9"/>
      <c r="ES312" s="9"/>
      <c r="ET312" s="9"/>
      <c r="EU312" s="9"/>
      <c r="EV312" s="237"/>
      <c r="EW312" s="9"/>
      <c r="EX312" s="9"/>
      <c r="EY312" s="9"/>
      <c r="EZ312" s="9"/>
      <c r="FA312" s="410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334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10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11"/>
      <c r="KC312" s="11"/>
      <c r="KD312" s="11"/>
      <c r="KE312" s="11"/>
      <c r="KF312" s="11"/>
      <c r="KG312" s="11"/>
      <c r="KH312" s="11"/>
      <c r="KI312" s="11"/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/>
      <c r="LF312" s="11"/>
      <c r="LG312" s="11"/>
      <c r="LH312" s="11"/>
      <c r="LI312" s="11"/>
      <c r="LJ312" s="11"/>
      <c r="LK312" s="11"/>
      <c r="LL312" s="11"/>
      <c r="LM312" s="11"/>
      <c r="LN312" s="11"/>
      <c r="LO312" s="11"/>
      <c r="LP312" s="11"/>
      <c r="LQ312" s="11"/>
      <c r="LR312" s="11"/>
      <c r="LS312" s="11"/>
      <c r="LT312" s="11"/>
      <c r="LU312" s="11"/>
      <c r="LV312" s="11"/>
      <c r="LW312" s="11"/>
      <c r="LX312" s="11"/>
      <c r="LY312" s="11"/>
      <c r="LZ312" s="11"/>
      <c r="MA312" s="11"/>
      <c r="MB312" s="11"/>
      <c r="MC312" s="11"/>
      <c r="MD312" s="11"/>
      <c r="ME312" s="11"/>
      <c r="MF312" s="11"/>
      <c r="MG312" s="11"/>
      <c r="MH312" s="11"/>
      <c r="MI312" s="11"/>
      <c r="MJ312" s="11"/>
      <c r="MK312" s="11"/>
      <c r="ML312" s="11"/>
      <c r="MM312" s="11"/>
      <c r="MN312" s="11"/>
      <c r="MO312" s="11"/>
      <c r="MP312" s="11"/>
      <c r="MQ312" s="11"/>
      <c r="MR312" s="11"/>
      <c r="MS312" s="11"/>
      <c r="MT312" s="11"/>
      <c r="MU312" s="11"/>
      <c r="MV312" s="11"/>
      <c r="MW312" s="11"/>
      <c r="MX312" s="11"/>
      <c r="MY312" s="11"/>
      <c r="MZ312" s="11"/>
      <c r="NA312" s="11"/>
      <c r="NB312" s="11"/>
      <c r="NC312" s="11"/>
      <c r="ND312" s="11"/>
      <c r="NE312" s="11"/>
      <c r="NF312" s="11"/>
      <c r="NG312" s="11"/>
      <c r="NH312" s="11"/>
      <c r="NI312" s="11"/>
      <c r="NJ312" s="11"/>
      <c r="NK312" s="11"/>
      <c r="NL312" s="11"/>
      <c r="NM312" s="11"/>
    </row>
    <row r="313" spans="1:377" s="12" customFormat="1" ht="15" customHeight="1" x14ac:dyDescent="0.5">
      <c r="A313" s="230"/>
      <c r="B313" s="279"/>
      <c r="C313" s="280"/>
      <c r="D313" s="317"/>
      <c r="E313" s="34"/>
      <c r="F313" s="34"/>
      <c r="G313" s="34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334"/>
      <c r="AA313" s="34"/>
      <c r="AB313" s="34"/>
      <c r="AC313" s="34"/>
      <c r="AD313" s="34"/>
      <c r="AE313" s="34"/>
      <c r="AF313" s="34"/>
      <c r="AG313" s="34"/>
      <c r="AH313" s="34"/>
      <c r="AI313" s="334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3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34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334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334"/>
      <c r="EP313" s="9"/>
      <c r="EQ313" s="9"/>
      <c r="ER313" s="9"/>
      <c r="ES313" s="9"/>
      <c r="ET313" s="9"/>
      <c r="EU313" s="9"/>
      <c r="EV313" s="237"/>
      <c r="EW313" s="9"/>
      <c r="EX313" s="9"/>
      <c r="EY313" s="9"/>
      <c r="EZ313" s="9"/>
      <c r="FA313" s="410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334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10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/>
      <c r="KZ313" s="11"/>
      <c r="LA313" s="11"/>
      <c r="LB313" s="11"/>
      <c r="LC313" s="11"/>
      <c r="LD313" s="11"/>
      <c r="LE313" s="11"/>
      <c r="LF313" s="11"/>
      <c r="LG313" s="11"/>
      <c r="LH313" s="11"/>
      <c r="LI313" s="11"/>
      <c r="LJ313" s="11"/>
      <c r="LK313" s="11"/>
      <c r="LL313" s="11"/>
      <c r="LM313" s="11"/>
      <c r="LN313" s="11"/>
      <c r="LO313" s="11"/>
      <c r="LP313" s="11"/>
      <c r="LQ313" s="11"/>
      <c r="LR313" s="11"/>
      <c r="LS313" s="11"/>
      <c r="LT313" s="11"/>
      <c r="LU313" s="11"/>
      <c r="LV313" s="11"/>
      <c r="LW313" s="11"/>
      <c r="LX313" s="11"/>
      <c r="LY313" s="11"/>
      <c r="LZ313" s="11"/>
      <c r="MA313" s="11"/>
      <c r="MB313" s="11"/>
      <c r="MC313" s="11"/>
      <c r="MD313" s="11"/>
      <c r="ME313" s="11"/>
      <c r="MF313" s="11"/>
      <c r="MG313" s="11"/>
      <c r="MH313" s="11"/>
      <c r="MI313" s="11"/>
      <c r="MJ313" s="11"/>
      <c r="MK313" s="11"/>
      <c r="ML313" s="11"/>
      <c r="MM313" s="11"/>
      <c r="MN313" s="11"/>
      <c r="MO313" s="11"/>
      <c r="MP313" s="11"/>
      <c r="MQ313" s="11"/>
      <c r="MR313" s="11"/>
      <c r="MS313" s="11"/>
      <c r="MT313" s="11"/>
      <c r="MU313" s="11"/>
      <c r="MV313" s="11"/>
      <c r="MW313" s="11"/>
      <c r="MX313" s="11"/>
      <c r="MY313" s="11"/>
      <c r="MZ313" s="11"/>
      <c r="NA313" s="11"/>
      <c r="NB313" s="11"/>
      <c r="NC313" s="11"/>
      <c r="ND313" s="11"/>
      <c r="NE313" s="11"/>
      <c r="NF313" s="11"/>
      <c r="NG313" s="11"/>
      <c r="NH313" s="11"/>
      <c r="NI313" s="11"/>
      <c r="NJ313" s="11"/>
      <c r="NK313" s="11"/>
      <c r="NL313" s="11"/>
      <c r="NM313" s="11"/>
    </row>
    <row r="314" spans="1:377" s="12" customFormat="1" ht="15" customHeight="1" x14ac:dyDescent="0.5">
      <c r="A314" s="230"/>
      <c r="B314" s="279"/>
      <c r="C314" s="280"/>
      <c r="D314" s="317"/>
      <c r="E314" s="34"/>
      <c r="F314" s="34"/>
      <c r="G314" s="34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334"/>
      <c r="AA314" s="34"/>
      <c r="AB314" s="34"/>
      <c r="AC314" s="34"/>
      <c r="AD314" s="34"/>
      <c r="AE314" s="34"/>
      <c r="AF314" s="34"/>
      <c r="AG314" s="34"/>
      <c r="AH314" s="34"/>
      <c r="AI314" s="334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3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34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334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334"/>
      <c r="EP314" s="9"/>
      <c r="EQ314" s="9"/>
      <c r="ER314" s="9"/>
      <c r="ES314" s="9"/>
      <c r="ET314" s="9"/>
      <c r="EU314" s="9"/>
      <c r="EV314" s="237"/>
      <c r="EW314" s="9"/>
      <c r="EX314" s="9"/>
      <c r="EY314" s="9"/>
      <c r="EZ314" s="9"/>
      <c r="FA314" s="410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334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10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1"/>
      <c r="LW314" s="11"/>
      <c r="LX314" s="11"/>
      <c r="LY314" s="11"/>
      <c r="LZ314" s="11"/>
      <c r="MA314" s="11"/>
      <c r="MB314" s="11"/>
      <c r="MC314" s="11"/>
      <c r="MD314" s="11"/>
      <c r="ME314" s="11"/>
      <c r="MF314" s="11"/>
      <c r="MG314" s="11"/>
      <c r="MH314" s="11"/>
      <c r="MI314" s="11"/>
      <c r="MJ314" s="11"/>
      <c r="MK314" s="11"/>
      <c r="ML314" s="11"/>
      <c r="MM314" s="11"/>
      <c r="MN314" s="11"/>
      <c r="MO314" s="11"/>
      <c r="MP314" s="11"/>
      <c r="MQ314" s="11"/>
      <c r="MR314" s="11"/>
      <c r="MS314" s="11"/>
      <c r="MT314" s="11"/>
      <c r="MU314" s="11"/>
      <c r="MV314" s="11"/>
      <c r="MW314" s="11"/>
      <c r="MX314" s="11"/>
      <c r="MY314" s="11"/>
      <c r="MZ314" s="11"/>
      <c r="NA314" s="11"/>
      <c r="NB314" s="11"/>
      <c r="NC314" s="11"/>
      <c r="ND314" s="11"/>
      <c r="NE314" s="11"/>
      <c r="NF314" s="11"/>
      <c r="NG314" s="11"/>
      <c r="NH314" s="11"/>
      <c r="NI314" s="11"/>
      <c r="NJ314" s="11"/>
      <c r="NK314" s="11"/>
      <c r="NL314" s="11"/>
      <c r="NM314" s="11"/>
    </row>
    <row r="315" spans="1:377" s="12" customFormat="1" ht="15" customHeight="1" x14ac:dyDescent="0.5">
      <c r="A315" s="230"/>
      <c r="B315" s="279"/>
      <c r="C315" s="280"/>
      <c r="D315" s="317"/>
      <c r="E315" s="34"/>
      <c r="F315" s="34"/>
      <c r="G315" s="34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334"/>
      <c r="AA315" s="34"/>
      <c r="AB315" s="34"/>
      <c r="AC315" s="34"/>
      <c r="AD315" s="34"/>
      <c r="AE315" s="34"/>
      <c r="AF315" s="34"/>
      <c r="AG315" s="34"/>
      <c r="AH315" s="34"/>
      <c r="AI315" s="334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3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34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334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334"/>
      <c r="EP315" s="9"/>
      <c r="EQ315" s="9"/>
      <c r="ER315" s="9"/>
      <c r="ES315" s="9"/>
      <c r="ET315" s="9"/>
      <c r="EU315" s="9"/>
      <c r="EV315" s="237"/>
      <c r="EW315" s="9"/>
      <c r="EX315" s="9"/>
      <c r="EY315" s="9"/>
      <c r="EZ315" s="9"/>
      <c r="FA315" s="410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334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10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11"/>
      <c r="KC315" s="11"/>
      <c r="KD315" s="11"/>
      <c r="KE315" s="11"/>
      <c r="KF315" s="11"/>
      <c r="KG315" s="11"/>
      <c r="KH315" s="11"/>
      <c r="KI315" s="11"/>
      <c r="KJ315" s="11"/>
      <c r="KK315" s="11"/>
      <c r="KL315" s="11"/>
      <c r="KM315" s="11"/>
      <c r="KN315" s="11"/>
      <c r="KO315" s="11"/>
      <c r="KP315" s="11"/>
      <c r="KQ315" s="11"/>
      <c r="KR315" s="11"/>
      <c r="KS315" s="11"/>
      <c r="KT315" s="11"/>
      <c r="KU315" s="11"/>
      <c r="KV315" s="11"/>
      <c r="KW315" s="11"/>
      <c r="KX315" s="11"/>
      <c r="KY315" s="11"/>
      <c r="KZ315" s="11"/>
      <c r="LA315" s="11"/>
      <c r="LB315" s="11"/>
      <c r="LC315" s="11"/>
      <c r="LD315" s="11"/>
      <c r="LE315" s="11"/>
      <c r="LF315" s="11"/>
      <c r="LG315" s="11"/>
      <c r="LH315" s="11"/>
      <c r="LI315" s="11"/>
      <c r="LJ315" s="11"/>
      <c r="LK315" s="11"/>
      <c r="LL315" s="11"/>
      <c r="LM315" s="11"/>
      <c r="LN315" s="11"/>
      <c r="LO315" s="11"/>
      <c r="LP315" s="11"/>
      <c r="LQ315" s="11"/>
      <c r="LR315" s="11"/>
      <c r="LS315" s="11"/>
      <c r="LT315" s="11"/>
      <c r="LU315" s="11"/>
      <c r="LV315" s="11"/>
      <c r="LW315" s="11"/>
      <c r="LX315" s="11"/>
      <c r="LY315" s="11"/>
      <c r="LZ315" s="11"/>
      <c r="MA315" s="11"/>
      <c r="MB315" s="11"/>
      <c r="MC315" s="11"/>
      <c r="MD315" s="11"/>
      <c r="ME315" s="11"/>
      <c r="MF315" s="11"/>
      <c r="MG315" s="11"/>
      <c r="MH315" s="11"/>
      <c r="MI315" s="11"/>
      <c r="MJ315" s="11"/>
      <c r="MK315" s="11"/>
      <c r="ML315" s="11"/>
      <c r="MM315" s="11"/>
      <c r="MN315" s="11"/>
      <c r="MO315" s="11"/>
      <c r="MP315" s="11"/>
      <c r="MQ315" s="11"/>
      <c r="MR315" s="11"/>
      <c r="MS315" s="11"/>
      <c r="MT315" s="11"/>
      <c r="MU315" s="11"/>
      <c r="MV315" s="11"/>
      <c r="MW315" s="11"/>
      <c r="MX315" s="11"/>
      <c r="MY315" s="11"/>
      <c r="MZ315" s="11"/>
      <c r="NA315" s="11"/>
      <c r="NB315" s="11"/>
      <c r="NC315" s="11"/>
      <c r="ND315" s="11"/>
      <c r="NE315" s="11"/>
      <c r="NF315" s="11"/>
      <c r="NG315" s="11"/>
      <c r="NH315" s="11"/>
      <c r="NI315" s="11"/>
      <c r="NJ315" s="11"/>
      <c r="NK315" s="11"/>
      <c r="NL315" s="11"/>
      <c r="NM315" s="11"/>
    </row>
    <row r="316" spans="1:377" s="12" customFormat="1" ht="15" customHeight="1" x14ac:dyDescent="0.5">
      <c r="A316" s="230"/>
      <c r="B316" s="279"/>
      <c r="C316" s="280"/>
      <c r="D316" s="317"/>
      <c r="E316" s="34"/>
      <c r="F316" s="34"/>
      <c r="G316" s="34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334"/>
      <c r="AA316" s="34"/>
      <c r="AB316" s="34"/>
      <c r="AC316" s="34"/>
      <c r="AD316" s="34"/>
      <c r="AE316" s="34"/>
      <c r="AF316" s="34"/>
      <c r="AG316" s="34"/>
      <c r="AH316" s="34"/>
      <c r="AI316" s="334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3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34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334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334"/>
      <c r="EP316" s="9"/>
      <c r="EQ316" s="9"/>
      <c r="ER316" s="9"/>
      <c r="ES316" s="9"/>
      <c r="ET316" s="9"/>
      <c r="EU316" s="9"/>
      <c r="EV316" s="237"/>
      <c r="EW316" s="9"/>
      <c r="EX316" s="9"/>
      <c r="EY316" s="9"/>
      <c r="EZ316" s="9"/>
      <c r="FA316" s="410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334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10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/>
      <c r="KX316" s="11"/>
      <c r="KY316" s="11"/>
      <c r="KZ316" s="11"/>
      <c r="LA316" s="11"/>
      <c r="LB316" s="11"/>
      <c r="LC316" s="11"/>
      <c r="LD316" s="11"/>
      <c r="LE316" s="11"/>
      <c r="LF316" s="11"/>
      <c r="LG316" s="11"/>
      <c r="LH316" s="11"/>
      <c r="LI316" s="11"/>
      <c r="LJ316" s="11"/>
      <c r="LK316" s="11"/>
      <c r="LL316" s="11"/>
      <c r="LM316" s="11"/>
      <c r="LN316" s="11"/>
      <c r="LO316" s="11"/>
      <c r="LP316" s="11"/>
      <c r="LQ316" s="11"/>
      <c r="LR316" s="11"/>
      <c r="LS316" s="11"/>
      <c r="LT316" s="11"/>
      <c r="LU316" s="11"/>
      <c r="LV316" s="11"/>
      <c r="LW316" s="11"/>
      <c r="LX316" s="11"/>
      <c r="LY316" s="11"/>
      <c r="LZ316" s="11"/>
      <c r="MA316" s="11"/>
      <c r="MB316" s="11"/>
      <c r="MC316" s="11"/>
      <c r="MD316" s="11"/>
      <c r="ME316" s="11"/>
      <c r="MF316" s="11"/>
      <c r="MG316" s="11"/>
      <c r="MH316" s="11"/>
      <c r="MI316" s="11"/>
      <c r="MJ316" s="11"/>
      <c r="MK316" s="11"/>
      <c r="ML316" s="11"/>
      <c r="MM316" s="11"/>
      <c r="MN316" s="11"/>
      <c r="MO316" s="11"/>
      <c r="MP316" s="11"/>
      <c r="MQ316" s="11"/>
      <c r="MR316" s="11"/>
      <c r="MS316" s="11"/>
      <c r="MT316" s="11"/>
      <c r="MU316" s="11"/>
      <c r="MV316" s="11"/>
      <c r="MW316" s="11"/>
      <c r="MX316" s="11"/>
      <c r="MY316" s="11"/>
      <c r="MZ316" s="11"/>
      <c r="NA316" s="11"/>
      <c r="NB316" s="11"/>
      <c r="NC316" s="11"/>
      <c r="ND316" s="11"/>
      <c r="NE316" s="11"/>
      <c r="NF316" s="11"/>
      <c r="NG316" s="11"/>
      <c r="NH316" s="11"/>
      <c r="NI316" s="11"/>
      <c r="NJ316" s="11"/>
      <c r="NK316" s="11"/>
      <c r="NL316" s="11"/>
      <c r="NM316" s="11"/>
    </row>
    <row r="317" spans="1:377" s="12" customFormat="1" ht="15" customHeight="1" x14ac:dyDescent="0.5">
      <c r="A317" s="230"/>
      <c r="B317" s="279"/>
      <c r="C317" s="280"/>
      <c r="D317" s="317"/>
      <c r="E317" s="34"/>
      <c r="F317" s="34"/>
      <c r="G317" s="34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334"/>
      <c r="AA317" s="34"/>
      <c r="AB317" s="34"/>
      <c r="AC317" s="34"/>
      <c r="AD317" s="34"/>
      <c r="AE317" s="34"/>
      <c r="AF317" s="34"/>
      <c r="AG317" s="34"/>
      <c r="AH317" s="34"/>
      <c r="AI317" s="334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3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34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334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334"/>
      <c r="EP317" s="9"/>
      <c r="EQ317" s="9"/>
      <c r="ER317" s="9"/>
      <c r="ES317" s="9"/>
      <c r="ET317" s="9"/>
      <c r="EU317" s="9"/>
      <c r="EV317" s="237"/>
      <c r="EW317" s="9"/>
      <c r="EX317" s="9"/>
      <c r="EY317" s="9"/>
      <c r="EZ317" s="9"/>
      <c r="FA317" s="410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334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10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/>
      <c r="KN317" s="11"/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/>
      <c r="LG317" s="11"/>
      <c r="LH317" s="11"/>
      <c r="LI317" s="11"/>
      <c r="LJ317" s="11"/>
      <c r="LK317" s="11"/>
      <c r="LL317" s="11"/>
      <c r="LM317" s="11"/>
      <c r="LN317" s="11"/>
      <c r="LO317" s="11"/>
      <c r="LP317" s="11"/>
      <c r="LQ317" s="11"/>
      <c r="LR317" s="11"/>
      <c r="LS317" s="11"/>
      <c r="LT317" s="11"/>
      <c r="LU317" s="11"/>
      <c r="LV317" s="11"/>
      <c r="LW317" s="11"/>
      <c r="LX317" s="11"/>
      <c r="LY317" s="11"/>
      <c r="LZ317" s="11"/>
      <c r="MA317" s="11"/>
      <c r="MB317" s="11"/>
      <c r="MC317" s="11"/>
      <c r="MD317" s="11"/>
      <c r="ME317" s="11"/>
      <c r="MF317" s="11"/>
      <c r="MG317" s="11"/>
      <c r="MH317" s="11"/>
      <c r="MI317" s="11"/>
      <c r="MJ317" s="11"/>
      <c r="MK317" s="11"/>
      <c r="ML317" s="11"/>
      <c r="MM317" s="11"/>
      <c r="MN317" s="11"/>
      <c r="MO317" s="11"/>
      <c r="MP317" s="11"/>
      <c r="MQ317" s="11"/>
      <c r="MR317" s="11"/>
      <c r="MS317" s="11"/>
      <c r="MT317" s="11"/>
      <c r="MU317" s="11"/>
      <c r="MV317" s="11"/>
      <c r="MW317" s="11"/>
      <c r="MX317" s="11"/>
      <c r="MY317" s="11"/>
      <c r="MZ317" s="11"/>
      <c r="NA317" s="11"/>
      <c r="NB317" s="11"/>
      <c r="NC317" s="11"/>
      <c r="ND317" s="11"/>
      <c r="NE317" s="11"/>
      <c r="NF317" s="11"/>
      <c r="NG317" s="11"/>
      <c r="NH317" s="11"/>
      <c r="NI317" s="11"/>
      <c r="NJ317" s="11"/>
      <c r="NK317" s="11"/>
      <c r="NL317" s="11"/>
      <c r="NM317" s="11"/>
    </row>
    <row r="318" spans="1:377" s="12" customFormat="1" ht="15" customHeight="1" x14ac:dyDescent="0.5">
      <c r="A318" s="230"/>
      <c r="B318" s="279"/>
      <c r="C318" s="280"/>
      <c r="D318" s="317"/>
      <c r="E318" s="34"/>
      <c r="F318" s="34"/>
      <c r="G318" s="34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334"/>
      <c r="AA318" s="34"/>
      <c r="AB318" s="34"/>
      <c r="AC318" s="34"/>
      <c r="AD318" s="34"/>
      <c r="AE318" s="34"/>
      <c r="AF318" s="34"/>
      <c r="AG318" s="34"/>
      <c r="AH318" s="34"/>
      <c r="AI318" s="334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3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34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334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334"/>
      <c r="EP318" s="9"/>
      <c r="EQ318" s="9"/>
      <c r="ER318" s="9"/>
      <c r="ES318" s="9"/>
      <c r="ET318" s="9"/>
      <c r="EU318" s="9"/>
      <c r="EV318" s="237"/>
      <c r="EW318" s="9"/>
      <c r="EX318" s="9"/>
      <c r="EY318" s="9"/>
      <c r="EZ318" s="9"/>
      <c r="FA318" s="410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334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10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/>
      <c r="LF318" s="11"/>
      <c r="LG318" s="11"/>
      <c r="LH318" s="11"/>
      <c r="LI318" s="11"/>
      <c r="LJ318" s="11"/>
      <c r="LK318" s="11"/>
      <c r="LL318" s="11"/>
      <c r="LM318" s="11"/>
      <c r="LN318" s="11"/>
      <c r="LO318" s="11"/>
      <c r="LP318" s="11"/>
      <c r="LQ318" s="11"/>
      <c r="LR318" s="11"/>
      <c r="LS318" s="11"/>
      <c r="LT318" s="11"/>
      <c r="LU318" s="11"/>
      <c r="LV318" s="11"/>
      <c r="LW318" s="11"/>
      <c r="LX318" s="11"/>
      <c r="LY318" s="11"/>
      <c r="LZ318" s="11"/>
      <c r="MA318" s="11"/>
      <c r="MB318" s="11"/>
      <c r="MC318" s="11"/>
      <c r="MD318" s="11"/>
      <c r="ME318" s="11"/>
      <c r="MF318" s="11"/>
      <c r="MG318" s="11"/>
      <c r="MH318" s="11"/>
      <c r="MI318" s="11"/>
      <c r="MJ318" s="11"/>
      <c r="MK318" s="11"/>
      <c r="ML318" s="11"/>
      <c r="MM318" s="11"/>
      <c r="MN318" s="11"/>
      <c r="MO318" s="11"/>
      <c r="MP318" s="11"/>
      <c r="MQ318" s="11"/>
      <c r="MR318" s="11"/>
      <c r="MS318" s="11"/>
      <c r="MT318" s="11"/>
      <c r="MU318" s="11"/>
      <c r="MV318" s="11"/>
      <c r="MW318" s="11"/>
      <c r="MX318" s="11"/>
      <c r="MY318" s="11"/>
      <c r="MZ318" s="11"/>
      <c r="NA318" s="11"/>
      <c r="NB318" s="11"/>
      <c r="NC318" s="11"/>
      <c r="ND318" s="11"/>
      <c r="NE318" s="11"/>
      <c r="NF318" s="11"/>
      <c r="NG318" s="11"/>
      <c r="NH318" s="11"/>
      <c r="NI318" s="11"/>
      <c r="NJ318" s="11"/>
      <c r="NK318" s="11"/>
      <c r="NL318" s="11"/>
      <c r="NM318" s="11"/>
    </row>
    <row r="319" spans="1:377" s="12" customFormat="1" ht="15" customHeight="1" x14ac:dyDescent="0.5">
      <c r="A319" s="230"/>
      <c r="B319" s="279"/>
      <c r="C319" s="280"/>
      <c r="D319" s="317"/>
      <c r="E319" s="34"/>
      <c r="F319" s="34"/>
      <c r="G319" s="34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334"/>
      <c r="AA319" s="34"/>
      <c r="AB319" s="34"/>
      <c r="AC319" s="34"/>
      <c r="AD319" s="34"/>
      <c r="AE319" s="34"/>
      <c r="AF319" s="34"/>
      <c r="AG319" s="34"/>
      <c r="AH319" s="34"/>
      <c r="AI319" s="334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3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34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334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334"/>
      <c r="EP319" s="9"/>
      <c r="EQ319" s="9"/>
      <c r="ER319" s="9"/>
      <c r="ES319" s="9"/>
      <c r="ET319" s="9"/>
      <c r="EU319" s="9"/>
      <c r="EV319" s="237"/>
      <c r="EW319" s="9"/>
      <c r="EX319" s="9"/>
      <c r="EY319" s="9"/>
      <c r="EZ319" s="9"/>
      <c r="FA319" s="410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334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10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1"/>
      <c r="LW319" s="11"/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  <c r="MJ319" s="11"/>
      <c r="MK319" s="11"/>
      <c r="ML319" s="11"/>
      <c r="MM319" s="11"/>
      <c r="MN319" s="11"/>
      <c r="MO319" s="11"/>
      <c r="MP319" s="11"/>
      <c r="MQ319" s="11"/>
      <c r="MR319" s="11"/>
      <c r="MS319" s="11"/>
      <c r="MT319" s="11"/>
      <c r="MU319" s="11"/>
      <c r="MV319" s="11"/>
      <c r="MW319" s="11"/>
      <c r="MX319" s="11"/>
      <c r="MY319" s="11"/>
      <c r="MZ319" s="11"/>
      <c r="NA319" s="11"/>
      <c r="NB319" s="11"/>
      <c r="NC319" s="11"/>
      <c r="ND319" s="11"/>
      <c r="NE319" s="11"/>
      <c r="NF319" s="11"/>
      <c r="NG319" s="11"/>
      <c r="NH319" s="11"/>
      <c r="NI319" s="11"/>
      <c r="NJ319" s="11"/>
      <c r="NK319" s="11"/>
      <c r="NL319" s="11"/>
      <c r="NM319" s="11"/>
    </row>
    <row r="320" spans="1:377" s="12" customFormat="1" ht="15" customHeight="1" x14ac:dyDescent="0.5">
      <c r="A320" s="230"/>
      <c r="B320" s="279"/>
      <c r="C320" s="280"/>
      <c r="D320" s="317"/>
      <c r="E320" s="34"/>
      <c r="F320" s="34"/>
      <c r="G320" s="34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334"/>
      <c r="AA320" s="34"/>
      <c r="AB320" s="34"/>
      <c r="AC320" s="34"/>
      <c r="AD320" s="34"/>
      <c r="AE320" s="34"/>
      <c r="AF320" s="34"/>
      <c r="AG320" s="34"/>
      <c r="AH320" s="34"/>
      <c r="AI320" s="334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3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34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334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334"/>
      <c r="EP320" s="9"/>
      <c r="EQ320" s="9"/>
      <c r="ER320" s="9"/>
      <c r="ES320" s="9"/>
      <c r="ET320" s="9"/>
      <c r="EU320" s="9"/>
      <c r="EV320" s="237"/>
      <c r="EW320" s="9"/>
      <c r="EX320" s="9"/>
      <c r="EY320" s="9"/>
      <c r="EZ320" s="9"/>
      <c r="FA320" s="410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334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10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/>
      <c r="LG320" s="11"/>
      <c r="LH320" s="11"/>
      <c r="LI320" s="11"/>
      <c r="LJ320" s="11"/>
      <c r="LK320" s="11"/>
      <c r="LL320" s="11"/>
      <c r="LM320" s="11"/>
      <c r="LN320" s="11"/>
      <c r="LO320" s="11"/>
      <c r="LP320" s="11"/>
      <c r="LQ320" s="11"/>
      <c r="LR320" s="11"/>
      <c r="LS320" s="11"/>
      <c r="LT320" s="11"/>
      <c r="LU320" s="11"/>
      <c r="LV320" s="11"/>
      <c r="LW320" s="11"/>
      <c r="LX320" s="11"/>
      <c r="LY320" s="11"/>
      <c r="LZ320" s="11"/>
      <c r="MA320" s="11"/>
      <c r="MB320" s="11"/>
      <c r="MC320" s="11"/>
      <c r="MD320" s="11"/>
      <c r="ME320" s="11"/>
      <c r="MF320" s="11"/>
      <c r="MG320" s="11"/>
      <c r="MH320" s="11"/>
      <c r="MI320" s="11"/>
      <c r="MJ320" s="11"/>
      <c r="MK320" s="11"/>
      <c r="ML320" s="11"/>
      <c r="MM320" s="11"/>
      <c r="MN320" s="11"/>
      <c r="MO320" s="11"/>
      <c r="MP320" s="11"/>
      <c r="MQ320" s="11"/>
      <c r="MR320" s="11"/>
      <c r="MS320" s="11"/>
      <c r="MT320" s="11"/>
      <c r="MU320" s="11"/>
      <c r="MV320" s="11"/>
      <c r="MW320" s="11"/>
      <c r="MX320" s="11"/>
      <c r="MY320" s="11"/>
      <c r="MZ320" s="11"/>
      <c r="NA320" s="11"/>
      <c r="NB320" s="11"/>
      <c r="NC320" s="11"/>
      <c r="ND320" s="11"/>
      <c r="NE320" s="11"/>
      <c r="NF320" s="11"/>
      <c r="NG320" s="11"/>
      <c r="NH320" s="11"/>
      <c r="NI320" s="11"/>
      <c r="NJ320" s="11"/>
      <c r="NK320" s="11"/>
      <c r="NL320" s="11"/>
      <c r="NM320" s="11"/>
    </row>
    <row r="321" spans="1:377" s="12" customFormat="1" ht="15" customHeight="1" x14ac:dyDescent="0.5">
      <c r="A321" s="230"/>
      <c r="B321" s="279"/>
      <c r="C321" s="280"/>
      <c r="D321" s="317"/>
      <c r="E321" s="34"/>
      <c r="F321" s="34"/>
      <c r="G321" s="34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334"/>
      <c r="AA321" s="34"/>
      <c r="AB321" s="34"/>
      <c r="AC321" s="34"/>
      <c r="AD321" s="34"/>
      <c r="AE321" s="34"/>
      <c r="AF321" s="34"/>
      <c r="AG321" s="34"/>
      <c r="AH321" s="34"/>
      <c r="AI321" s="334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3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34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334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334"/>
      <c r="EP321" s="9"/>
      <c r="EQ321" s="9"/>
      <c r="ER321" s="9"/>
      <c r="ES321" s="9"/>
      <c r="ET321" s="9"/>
      <c r="EU321" s="9"/>
      <c r="EV321" s="237"/>
      <c r="EW321" s="9"/>
      <c r="EX321" s="9"/>
      <c r="EY321" s="9"/>
      <c r="EZ321" s="9"/>
      <c r="FA321" s="410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334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10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/>
      <c r="LF321" s="11"/>
      <c r="LG321" s="11"/>
      <c r="LH321" s="11"/>
      <c r="LI321" s="11"/>
      <c r="LJ321" s="11"/>
      <c r="LK321" s="11"/>
      <c r="LL321" s="11"/>
      <c r="LM321" s="11"/>
      <c r="LN321" s="11"/>
      <c r="LO321" s="11"/>
      <c r="LP321" s="11"/>
      <c r="LQ321" s="11"/>
      <c r="LR321" s="11"/>
      <c r="LS321" s="11"/>
      <c r="LT321" s="11"/>
      <c r="LU321" s="11"/>
      <c r="LV321" s="11"/>
      <c r="LW321" s="11"/>
      <c r="LX321" s="11"/>
      <c r="LY321" s="11"/>
      <c r="LZ321" s="11"/>
      <c r="MA321" s="11"/>
      <c r="MB321" s="11"/>
      <c r="MC321" s="11"/>
      <c r="MD321" s="11"/>
      <c r="ME321" s="11"/>
      <c r="MF321" s="11"/>
      <c r="MG321" s="11"/>
      <c r="MH321" s="11"/>
      <c r="MI321" s="11"/>
      <c r="MJ321" s="11"/>
      <c r="MK321" s="11"/>
      <c r="ML321" s="11"/>
      <c r="MM321" s="11"/>
      <c r="MN321" s="11"/>
      <c r="MO321" s="11"/>
      <c r="MP321" s="11"/>
      <c r="MQ321" s="11"/>
      <c r="MR321" s="11"/>
      <c r="MS321" s="11"/>
      <c r="MT321" s="11"/>
      <c r="MU321" s="11"/>
      <c r="MV321" s="11"/>
      <c r="MW321" s="11"/>
      <c r="MX321" s="11"/>
      <c r="MY321" s="11"/>
      <c r="MZ321" s="11"/>
      <c r="NA321" s="11"/>
      <c r="NB321" s="11"/>
      <c r="NC321" s="11"/>
      <c r="ND321" s="11"/>
      <c r="NE321" s="11"/>
      <c r="NF321" s="11"/>
      <c r="NG321" s="11"/>
      <c r="NH321" s="11"/>
      <c r="NI321" s="11"/>
      <c r="NJ321" s="11"/>
      <c r="NK321" s="11"/>
      <c r="NL321" s="11"/>
      <c r="NM321" s="11"/>
    </row>
    <row r="322" spans="1:377" s="12" customFormat="1" ht="15" customHeight="1" x14ac:dyDescent="0.5">
      <c r="A322" s="230"/>
      <c r="B322" s="279"/>
      <c r="C322" s="280"/>
      <c r="D322" s="317"/>
      <c r="E322" s="34"/>
      <c r="F322" s="34"/>
      <c r="G322" s="34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334"/>
      <c r="AA322" s="34"/>
      <c r="AB322" s="34"/>
      <c r="AC322" s="34"/>
      <c r="AD322" s="34"/>
      <c r="AE322" s="34"/>
      <c r="AF322" s="34"/>
      <c r="AG322" s="34"/>
      <c r="AH322" s="34"/>
      <c r="AI322" s="334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3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34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334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334"/>
      <c r="EP322" s="9"/>
      <c r="EQ322" s="9"/>
      <c r="ER322" s="9"/>
      <c r="ES322" s="9"/>
      <c r="ET322" s="9"/>
      <c r="EU322" s="9"/>
      <c r="EV322" s="237"/>
      <c r="EW322" s="9"/>
      <c r="EX322" s="9"/>
      <c r="EY322" s="9"/>
      <c r="EZ322" s="9"/>
      <c r="FA322" s="410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334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10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/>
      <c r="MK322" s="11"/>
      <c r="ML322" s="11"/>
      <c r="MM322" s="11"/>
      <c r="MN322" s="11"/>
      <c r="MO322" s="11"/>
      <c r="MP322" s="11"/>
      <c r="MQ322" s="11"/>
      <c r="MR322" s="11"/>
      <c r="MS322" s="11"/>
      <c r="MT322" s="11"/>
      <c r="MU322" s="11"/>
      <c r="MV322" s="11"/>
      <c r="MW322" s="11"/>
      <c r="MX322" s="11"/>
      <c r="MY322" s="11"/>
      <c r="MZ322" s="11"/>
      <c r="NA322" s="11"/>
      <c r="NB322" s="11"/>
      <c r="NC322" s="11"/>
      <c r="ND322" s="11"/>
      <c r="NE322" s="11"/>
      <c r="NF322" s="11"/>
      <c r="NG322" s="11"/>
      <c r="NH322" s="11"/>
      <c r="NI322" s="11"/>
      <c r="NJ322" s="11"/>
      <c r="NK322" s="11"/>
      <c r="NL322" s="11"/>
      <c r="NM322" s="11"/>
    </row>
    <row r="323" spans="1:377" s="12" customFormat="1" ht="15" customHeight="1" x14ac:dyDescent="0.5">
      <c r="A323" s="230"/>
      <c r="B323" s="279"/>
      <c r="C323" s="280"/>
      <c r="D323" s="317"/>
      <c r="E323" s="34"/>
      <c r="F323" s="34"/>
      <c r="G323" s="34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334"/>
      <c r="AA323" s="34"/>
      <c r="AB323" s="34"/>
      <c r="AC323" s="34"/>
      <c r="AD323" s="34"/>
      <c r="AE323" s="34"/>
      <c r="AF323" s="34"/>
      <c r="AG323" s="34"/>
      <c r="AH323" s="34"/>
      <c r="AI323" s="334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3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34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334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334"/>
      <c r="EP323" s="9"/>
      <c r="EQ323" s="9"/>
      <c r="ER323" s="9"/>
      <c r="ES323" s="9"/>
      <c r="ET323" s="9"/>
      <c r="EU323" s="9"/>
      <c r="EV323" s="237"/>
      <c r="EW323" s="9"/>
      <c r="EX323" s="9"/>
      <c r="EY323" s="9"/>
      <c r="EZ323" s="9"/>
      <c r="FA323" s="410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334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10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/>
      <c r="MD323" s="11"/>
      <c r="ME323" s="11"/>
      <c r="MF323" s="11"/>
      <c r="MG323" s="11"/>
      <c r="MH323" s="11"/>
      <c r="MI323" s="11"/>
      <c r="MJ323" s="11"/>
      <c r="MK323" s="11"/>
      <c r="ML323" s="11"/>
      <c r="MM323" s="11"/>
      <c r="MN323" s="11"/>
      <c r="MO323" s="11"/>
      <c r="MP323" s="11"/>
      <c r="MQ323" s="11"/>
      <c r="MR323" s="11"/>
      <c r="MS323" s="11"/>
      <c r="MT323" s="11"/>
      <c r="MU323" s="11"/>
      <c r="MV323" s="11"/>
      <c r="MW323" s="11"/>
      <c r="MX323" s="11"/>
      <c r="MY323" s="11"/>
      <c r="MZ323" s="11"/>
      <c r="NA323" s="11"/>
      <c r="NB323" s="11"/>
      <c r="NC323" s="11"/>
      <c r="ND323" s="11"/>
      <c r="NE323" s="11"/>
      <c r="NF323" s="11"/>
      <c r="NG323" s="11"/>
      <c r="NH323" s="11"/>
      <c r="NI323" s="11"/>
      <c r="NJ323" s="11"/>
      <c r="NK323" s="11"/>
      <c r="NL323" s="11"/>
      <c r="NM323" s="11"/>
    </row>
    <row r="324" spans="1:377" s="12" customFormat="1" ht="15" customHeight="1" x14ac:dyDescent="0.5">
      <c r="A324" s="230"/>
      <c r="B324" s="279"/>
      <c r="C324" s="280"/>
      <c r="D324" s="317"/>
      <c r="E324" s="34"/>
      <c r="F324" s="34"/>
      <c r="G324" s="34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334"/>
      <c r="AA324" s="34"/>
      <c r="AB324" s="34"/>
      <c r="AC324" s="34"/>
      <c r="AD324" s="34"/>
      <c r="AE324" s="34"/>
      <c r="AF324" s="34"/>
      <c r="AG324" s="34"/>
      <c r="AH324" s="34"/>
      <c r="AI324" s="334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3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34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334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334"/>
      <c r="EP324" s="9"/>
      <c r="EQ324" s="9"/>
      <c r="ER324" s="9"/>
      <c r="ES324" s="9"/>
      <c r="ET324" s="9"/>
      <c r="EU324" s="9"/>
      <c r="EV324" s="237"/>
      <c r="EW324" s="9"/>
      <c r="EX324" s="9"/>
      <c r="EY324" s="9"/>
      <c r="EZ324" s="9"/>
      <c r="FA324" s="410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334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10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/>
      <c r="MK324" s="11"/>
      <c r="ML324" s="11"/>
      <c r="MM324" s="11"/>
      <c r="MN324" s="11"/>
      <c r="MO324" s="11"/>
      <c r="MP324" s="11"/>
      <c r="MQ324" s="11"/>
      <c r="MR324" s="11"/>
      <c r="MS324" s="11"/>
      <c r="MT324" s="11"/>
      <c r="MU324" s="11"/>
      <c r="MV324" s="11"/>
      <c r="MW324" s="11"/>
      <c r="MX324" s="11"/>
      <c r="MY324" s="11"/>
      <c r="MZ324" s="11"/>
      <c r="NA324" s="11"/>
      <c r="NB324" s="11"/>
      <c r="NC324" s="11"/>
      <c r="ND324" s="11"/>
      <c r="NE324" s="11"/>
      <c r="NF324" s="11"/>
      <c r="NG324" s="11"/>
      <c r="NH324" s="11"/>
      <c r="NI324" s="11"/>
      <c r="NJ324" s="11"/>
      <c r="NK324" s="11"/>
      <c r="NL324" s="11"/>
      <c r="NM324" s="11"/>
    </row>
    <row r="325" spans="1:377" s="12" customFormat="1" ht="15" customHeight="1" x14ac:dyDescent="0.5">
      <c r="A325" s="230"/>
      <c r="B325" s="279"/>
      <c r="C325" s="280"/>
      <c r="D325" s="317"/>
      <c r="E325" s="34"/>
      <c r="F325" s="34"/>
      <c r="G325" s="34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334"/>
      <c r="AA325" s="34"/>
      <c r="AB325" s="34"/>
      <c r="AC325" s="34"/>
      <c r="AD325" s="34"/>
      <c r="AE325" s="34"/>
      <c r="AF325" s="34"/>
      <c r="AG325" s="34"/>
      <c r="AH325" s="34"/>
      <c r="AI325" s="334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3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34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334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334"/>
      <c r="EP325" s="9"/>
      <c r="EQ325" s="9"/>
      <c r="ER325" s="9"/>
      <c r="ES325" s="9"/>
      <c r="ET325" s="9"/>
      <c r="EU325" s="9"/>
      <c r="EV325" s="237"/>
      <c r="EW325" s="9"/>
      <c r="EX325" s="9"/>
      <c r="EY325" s="9"/>
      <c r="EZ325" s="9"/>
      <c r="FA325" s="410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334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10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/>
      <c r="KW325" s="11"/>
      <c r="KX325" s="11"/>
      <c r="KY325" s="11"/>
      <c r="KZ325" s="11"/>
      <c r="LA325" s="11"/>
      <c r="LB325" s="11"/>
      <c r="LC325" s="11"/>
      <c r="LD325" s="11"/>
      <c r="LE325" s="11"/>
      <c r="LF325" s="11"/>
      <c r="LG325" s="11"/>
      <c r="LH325" s="11"/>
      <c r="LI325" s="11"/>
      <c r="LJ325" s="11"/>
      <c r="LK325" s="11"/>
      <c r="LL325" s="11"/>
      <c r="LM325" s="11"/>
      <c r="LN325" s="11"/>
      <c r="LO325" s="11"/>
      <c r="LP325" s="11"/>
      <c r="LQ325" s="11"/>
      <c r="LR325" s="11"/>
      <c r="LS325" s="11"/>
      <c r="LT325" s="11"/>
      <c r="LU325" s="11"/>
      <c r="LV325" s="11"/>
      <c r="LW325" s="11"/>
      <c r="LX325" s="11"/>
      <c r="LY325" s="11"/>
      <c r="LZ325" s="11"/>
      <c r="MA325" s="11"/>
      <c r="MB325" s="11"/>
      <c r="MC325" s="11"/>
      <c r="MD325" s="11"/>
      <c r="ME325" s="11"/>
      <c r="MF325" s="11"/>
      <c r="MG325" s="11"/>
      <c r="MH325" s="11"/>
      <c r="MI325" s="11"/>
      <c r="MJ325" s="11"/>
      <c r="MK325" s="11"/>
      <c r="ML325" s="11"/>
      <c r="MM325" s="11"/>
      <c r="MN325" s="11"/>
      <c r="MO325" s="11"/>
      <c r="MP325" s="11"/>
      <c r="MQ325" s="11"/>
      <c r="MR325" s="11"/>
      <c r="MS325" s="11"/>
      <c r="MT325" s="11"/>
      <c r="MU325" s="11"/>
      <c r="MV325" s="11"/>
      <c r="MW325" s="11"/>
      <c r="MX325" s="11"/>
      <c r="MY325" s="11"/>
      <c r="MZ325" s="11"/>
      <c r="NA325" s="11"/>
      <c r="NB325" s="11"/>
      <c r="NC325" s="11"/>
      <c r="ND325" s="11"/>
      <c r="NE325" s="11"/>
      <c r="NF325" s="11"/>
      <c r="NG325" s="11"/>
      <c r="NH325" s="11"/>
      <c r="NI325" s="11"/>
      <c r="NJ325" s="11"/>
      <c r="NK325" s="11"/>
      <c r="NL325" s="11"/>
      <c r="NM325" s="11"/>
    </row>
    <row r="326" spans="1:377" s="12" customFormat="1" ht="15" customHeight="1" x14ac:dyDescent="0.5">
      <c r="A326" s="230"/>
      <c r="B326" s="279"/>
      <c r="C326" s="280"/>
      <c r="D326" s="317"/>
      <c r="E326" s="34"/>
      <c r="F326" s="34"/>
      <c r="G326" s="34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334"/>
      <c r="AA326" s="34"/>
      <c r="AB326" s="34"/>
      <c r="AC326" s="34"/>
      <c r="AD326" s="34"/>
      <c r="AE326" s="34"/>
      <c r="AF326" s="34"/>
      <c r="AG326" s="34"/>
      <c r="AH326" s="34"/>
      <c r="AI326" s="334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3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34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334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334"/>
      <c r="EP326" s="9"/>
      <c r="EQ326" s="9"/>
      <c r="ER326" s="9"/>
      <c r="ES326" s="9"/>
      <c r="ET326" s="9"/>
      <c r="EU326" s="9"/>
      <c r="EV326" s="237"/>
      <c r="EW326" s="9"/>
      <c r="EX326" s="9"/>
      <c r="EY326" s="9"/>
      <c r="EZ326" s="9"/>
      <c r="FA326" s="410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334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10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/>
      <c r="KH326" s="11"/>
      <c r="KI326" s="11"/>
      <c r="KJ326" s="11"/>
      <c r="KK326" s="11"/>
      <c r="KL326" s="11"/>
      <c r="KM326" s="11"/>
      <c r="KN326" s="11"/>
      <c r="KO326" s="11"/>
      <c r="KP326" s="11"/>
      <c r="KQ326" s="11"/>
      <c r="KR326" s="11"/>
      <c r="KS326" s="11"/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/>
      <c r="LF326" s="11"/>
      <c r="LG326" s="11"/>
      <c r="LH326" s="11"/>
      <c r="LI326" s="11"/>
      <c r="LJ326" s="11"/>
      <c r="LK326" s="11"/>
      <c r="LL326" s="11"/>
      <c r="LM326" s="11"/>
      <c r="LN326" s="11"/>
      <c r="LO326" s="11"/>
      <c r="LP326" s="11"/>
      <c r="LQ326" s="11"/>
      <c r="LR326" s="11"/>
      <c r="LS326" s="11"/>
      <c r="LT326" s="11"/>
      <c r="LU326" s="11"/>
      <c r="LV326" s="11"/>
      <c r="LW326" s="11"/>
      <c r="LX326" s="11"/>
      <c r="LY326" s="11"/>
      <c r="LZ326" s="11"/>
      <c r="MA326" s="11"/>
      <c r="MB326" s="11"/>
      <c r="MC326" s="11"/>
      <c r="MD326" s="11"/>
      <c r="ME326" s="11"/>
      <c r="MF326" s="11"/>
      <c r="MG326" s="11"/>
      <c r="MH326" s="11"/>
      <c r="MI326" s="11"/>
      <c r="MJ326" s="11"/>
      <c r="MK326" s="11"/>
      <c r="ML326" s="11"/>
      <c r="MM326" s="11"/>
      <c r="MN326" s="11"/>
      <c r="MO326" s="11"/>
      <c r="MP326" s="11"/>
      <c r="MQ326" s="11"/>
      <c r="MR326" s="11"/>
      <c r="MS326" s="11"/>
      <c r="MT326" s="11"/>
      <c r="MU326" s="11"/>
      <c r="MV326" s="11"/>
      <c r="MW326" s="11"/>
      <c r="MX326" s="11"/>
      <c r="MY326" s="11"/>
      <c r="MZ326" s="11"/>
      <c r="NA326" s="11"/>
      <c r="NB326" s="11"/>
      <c r="NC326" s="11"/>
      <c r="ND326" s="11"/>
      <c r="NE326" s="11"/>
      <c r="NF326" s="11"/>
      <c r="NG326" s="11"/>
      <c r="NH326" s="11"/>
      <c r="NI326" s="11"/>
      <c r="NJ326" s="11"/>
      <c r="NK326" s="11"/>
      <c r="NL326" s="11"/>
      <c r="NM326" s="11"/>
    </row>
    <row r="327" spans="1:377" s="12" customFormat="1" ht="15" customHeight="1" x14ac:dyDescent="0.5">
      <c r="A327" s="230"/>
      <c r="B327" s="279"/>
      <c r="C327" s="280"/>
      <c r="D327" s="317"/>
      <c r="E327" s="34"/>
      <c r="F327" s="34"/>
      <c r="G327" s="34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334"/>
      <c r="AA327" s="34"/>
      <c r="AB327" s="34"/>
      <c r="AC327" s="34"/>
      <c r="AD327" s="34"/>
      <c r="AE327" s="34"/>
      <c r="AF327" s="34"/>
      <c r="AG327" s="34"/>
      <c r="AH327" s="34"/>
      <c r="AI327" s="334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3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34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334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334"/>
      <c r="EP327" s="9"/>
      <c r="EQ327" s="9"/>
      <c r="ER327" s="9"/>
      <c r="ES327" s="9"/>
      <c r="ET327" s="9"/>
      <c r="EU327" s="9"/>
      <c r="EV327" s="237"/>
      <c r="EW327" s="9"/>
      <c r="EX327" s="9"/>
      <c r="EY327" s="9"/>
      <c r="EZ327" s="9"/>
      <c r="FA327" s="410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334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10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11"/>
      <c r="KC327" s="11"/>
      <c r="KD327" s="11"/>
      <c r="KE327" s="11"/>
      <c r="KF327" s="11"/>
      <c r="KG327" s="11"/>
      <c r="KH327" s="11"/>
      <c r="KI327" s="11"/>
      <c r="KJ327" s="11"/>
      <c r="KK327" s="11"/>
      <c r="KL327" s="11"/>
      <c r="KM327" s="11"/>
      <c r="KN327" s="11"/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/>
      <c r="LF327" s="11"/>
      <c r="LG327" s="11"/>
      <c r="LH327" s="11"/>
      <c r="LI327" s="11"/>
      <c r="LJ327" s="11"/>
      <c r="LK327" s="11"/>
      <c r="LL327" s="11"/>
      <c r="LM327" s="11"/>
      <c r="LN327" s="11"/>
      <c r="LO327" s="11"/>
      <c r="LP327" s="11"/>
      <c r="LQ327" s="11"/>
      <c r="LR327" s="11"/>
      <c r="LS327" s="11"/>
      <c r="LT327" s="11"/>
      <c r="LU327" s="11"/>
      <c r="LV327" s="11"/>
      <c r="LW327" s="11"/>
      <c r="LX327" s="11"/>
      <c r="LY327" s="11"/>
      <c r="LZ327" s="11"/>
      <c r="MA327" s="11"/>
      <c r="MB327" s="11"/>
      <c r="MC327" s="11"/>
      <c r="MD327" s="11"/>
      <c r="ME327" s="11"/>
      <c r="MF327" s="11"/>
      <c r="MG327" s="11"/>
      <c r="MH327" s="11"/>
      <c r="MI327" s="11"/>
      <c r="MJ327" s="11"/>
      <c r="MK327" s="11"/>
      <c r="ML327" s="11"/>
      <c r="MM327" s="11"/>
      <c r="MN327" s="11"/>
      <c r="MO327" s="11"/>
      <c r="MP327" s="11"/>
      <c r="MQ327" s="11"/>
      <c r="MR327" s="11"/>
      <c r="MS327" s="11"/>
      <c r="MT327" s="11"/>
      <c r="MU327" s="11"/>
      <c r="MV327" s="11"/>
      <c r="MW327" s="11"/>
      <c r="MX327" s="11"/>
      <c r="MY327" s="11"/>
      <c r="MZ327" s="11"/>
      <c r="NA327" s="11"/>
      <c r="NB327" s="11"/>
      <c r="NC327" s="11"/>
      <c r="ND327" s="11"/>
      <c r="NE327" s="11"/>
      <c r="NF327" s="11"/>
      <c r="NG327" s="11"/>
      <c r="NH327" s="11"/>
      <c r="NI327" s="11"/>
      <c r="NJ327" s="11"/>
      <c r="NK327" s="11"/>
      <c r="NL327" s="11"/>
      <c r="NM327" s="11"/>
    </row>
    <row r="328" spans="1:377" s="12" customFormat="1" ht="15" customHeight="1" x14ac:dyDescent="0.5">
      <c r="A328" s="230"/>
      <c r="B328" s="279"/>
      <c r="C328" s="280"/>
      <c r="D328" s="317"/>
      <c r="E328" s="34"/>
      <c r="F328" s="34"/>
      <c r="G328" s="34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334"/>
      <c r="AA328" s="34"/>
      <c r="AB328" s="34"/>
      <c r="AC328" s="34"/>
      <c r="AD328" s="34"/>
      <c r="AE328" s="34"/>
      <c r="AF328" s="34"/>
      <c r="AG328" s="34"/>
      <c r="AH328" s="34"/>
      <c r="AI328" s="334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3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34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334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334"/>
      <c r="EP328" s="9"/>
      <c r="EQ328" s="9"/>
      <c r="ER328" s="9"/>
      <c r="ES328" s="9"/>
      <c r="ET328" s="9"/>
      <c r="EU328" s="9"/>
      <c r="EV328" s="237"/>
      <c r="EW328" s="9"/>
      <c r="EX328" s="9"/>
      <c r="EY328" s="9"/>
      <c r="EZ328" s="9"/>
      <c r="FA328" s="410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334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10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11"/>
      <c r="KC328" s="11"/>
      <c r="KD328" s="11"/>
      <c r="KE328" s="11"/>
      <c r="KF328" s="11"/>
      <c r="KG328" s="11"/>
      <c r="KH328" s="11"/>
      <c r="KI328" s="11"/>
      <c r="KJ328" s="11"/>
      <c r="KK328" s="11"/>
      <c r="KL328" s="11"/>
      <c r="KM328" s="11"/>
      <c r="KN328" s="11"/>
      <c r="KO328" s="11"/>
      <c r="KP328" s="11"/>
      <c r="KQ328" s="11"/>
      <c r="KR328" s="11"/>
      <c r="KS328" s="11"/>
      <c r="KT328" s="11"/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/>
      <c r="LF328" s="11"/>
      <c r="LG328" s="11"/>
      <c r="LH328" s="11"/>
      <c r="LI328" s="11"/>
      <c r="LJ328" s="11"/>
      <c r="LK328" s="11"/>
      <c r="LL328" s="11"/>
      <c r="LM328" s="11"/>
      <c r="LN328" s="11"/>
      <c r="LO328" s="11"/>
      <c r="LP328" s="11"/>
      <c r="LQ328" s="11"/>
      <c r="LR328" s="11"/>
      <c r="LS328" s="11"/>
      <c r="LT328" s="11"/>
      <c r="LU328" s="11"/>
      <c r="LV328" s="11"/>
      <c r="LW328" s="11"/>
      <c r="LX328" s="11"/>
      <c r="LY328" s="11"/>
      <c r="LZ328" s="11"/>
      <c r="MA328" s="11"/>
      <c r="MB328" s="11"/>
      <c r="MC328" s="11"/>
      <c r="MD328" s="11"/>
      <c r="ME328" s="11"/>
      <c r="MF328" s="11"/>
      <c r="MG328" s="11"/>
      <c r="MH328" s="11"/>
      <c r="MI328" s="11"/>
      <c r="MJ328" s="11"/>
      <c r="MK328" s="11"/>
      <c r="ML328" s="11"/>
      <c r="MM328" s="11"/>
      <c r="MN328" s="11"/>
      <c r="MO328" s="11"/>
      <c r="MP328" s="11"/>
      <c r="MQ328" s="11"/>
      <c r="MR328" s="11"/>
      <c r="MS328" s="11"/>
      <c r="MT328" s="11"/>
      <c r="MU328" s="11"/>
      <c r="MV328" s="11"/>
      <c r="MW328" s="11"/>
      <c r="MX328" s="11"/>
      <c r="MY328" s="11"/>
      <c r="MZ328" s="11"/>
      <c r="NA328" s="11"/>
      <c r="NB328" s="11"/>
      <c r="NC328" s="11"/>
      <c r="ND328" s="11"/>
      <c r="NE328" s="11"/>
      <c r="NF328" s="11"/>
      <c r="NG328" s="11"/>
      <c r="NH328" s="11"/>
      <c r="NI328" s="11"/>
      <c r="NJ328" s="11"/>
      <c r="NK328" s="11"/>
      <c r="NL328" s="11"/>
      <c r="NM328" s="11"/>
    </row>
    <row r="329" spans="1:377" s="12" customFormat="1" ht="15" customHeight="1" x14ac:dyDescent="0.5">
      <c r="A329" s="230"/>
      <c r="B329" s="279"/>
      <c r="C329" s="280"/>
      <c r="D329" s="317"/>
      <c r="E329" s="34"/>
      <c r="F329" s="34"/>
      <c r="G329" s="34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334"/>
      <c r="AA329" s="34"/>
      <c r="AB329" s="34"/>
      <c r="AC329" s="34"/>
      <c r="AD329" s="34"/>
      <c r="AE329" s="34"/>
      <c r="AF329" s="34"/>
      <c r="AG329" s="34"/>
      <c r="AH329" s="34"/>
      <c r="AI329" s="334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3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34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334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334"/>
      <c r="EP329" s="9"/>
      <c r="EQ329" s="9"/>
      <c r="ER329" s="9"/>
      <c r="ES329" s="9"/>
      <c r="ET329" s="9"/>
      <c r="EU329" s="9"/>
      <c r="EV329" s="237"/>
      <c r="EW329" s="9"/>
      <c r="EX329" s="9"/>
      <c r="EY329" s="9"/>
      <c r="EZ329" s="9"/>
      <c r="FA329" s="410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334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10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/>
      <c r="KK329" s="11"/>
      <c r="KL329" s="11"/>
      <c r="KM329" s="11"/>
      <c r="KN329" s="11"/>
      <c r="KO329" s="11"/>
      <c r="KP329" s="11"/>
      <c r="KQ329" s="11"/>
      <c r="KR329" s="11"/>
      <c r="KS329" s="11"/>
      <c r="KT329" s="11"/>
      <c r="KU329" s="11"/>
      <c r="KV329" s="11"/>
      <c r="KW329" s="11"/>
      <c r="KX329" s="11"/>
      <c r="KY329" s="11"/>
      <c r="KZ329" s="11"/>
      <c r="LA329" s="11"/>
      <c r="LB329" s="11"/>
      <c r="LC329" s="11"/>
      <c r="LD329" s="11"/>
      <c r="LE329" s="11"/>
      <c r="LF329" s="11"/>
      <c r="LG329" s="11"/>
      <c r="LH329" s="11"/>
      <c r="LI329" s="11"/>
      <c r="LJ329" s="11"/>
      <c r="LK329" s="11"/>
      <c r="LL329" s="11"/>
      <c r="LM329" s="11"/>
      <c r="LN329" s="11"/>
      <c r="LO329" s="11"/>
      <c r="LP329" s="11"/>
      <c r="LQ329" s="11"/>
      <c r="LR329" s="11"/>
      <c r="LS329" s="11"/>
      <c r="LT329" s="11"/>
      <c r="LU329" s="11"/>
      <c r="LV329" s="11"/>
      <c r="LW329" s="11"/>
      <c r="LX329" s="11"/>
      <c r="LY329" s="11"/>
      <c r="LZ329" s="11"/>
      <c r="MA329" s="11"/>
      <c r="MB329" s="11"/>
      <c r="MC329" s="11"/>
      <c r="MD329" s="11"/>
      <c r="ME329" s="11"/>
      <c r="MF329" s="11"/>
      <c r="MG329" s="11"/>
      <c r="MH329" s="11"/>
      <c r="MI329" s="11"/>
      <c r="MJ329" s="11"/>
      <c r="MK329" s="11"/>
      <c r="ML329" s="11"/>
      <c r="MM329" s="11"/>
      <c r="MN329" s="11"/>
      <c r="MO329" s="11"/>
      <c r="MP329" s="11"/>
      <c r="MQ329" s="11"/>
      <c r="MR329" s="11"/>
      <c r="MS329" s="11"/>
      <c r="MT329" s="11"/>
      <c r="MU329" s="11"/>
      <c r="MV329" s="11"/>
      <c r="MW329" s="11"/>
      <c r="MX329" s="11"/>
      <c r="MY329" s="11"/>
      <c r="MZ329" s="11"/>
      <c r="NA329" s="11"/>
      <c r="NB329" s="11"/>
      <c r="NC329" s="11"/>
      <c r="ND329" s="11"/>
      <c r="NE329" s="11"/>
      <c r="NF329" s="11"/>
      <c r="NG329" s="11"/>
      <c r="NH329" s="11"/>
      <c r="NI329" s="11"/>
      <c r="NJ329" s="11"/>
      <c r="NK329" s="11"/>
      <c r="NL329" s="11"/>
      <c r="NM329" s="11"/>
    </row>
    <row r="330" spans="1:377" s="12" customFormat="1" ht="15" customHeight="1" x14ac:dyDescent="0.5">
      <c r="A330" s="230"/>
      <c r="B330" s="279"/>
      <c r="C330" s="280"/>
      <c r="D330" s="317"/>
      <c r="E330" s="34"/>
      <c r="F330" s="34"/>
      <c r="G330" s="34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334"/>
      <c r="AA330" s="34"/>
      <c r="AB330" s="34"/>
      <c r="AC330" s="34"/>
      <c r="AD330" s="34"/>
      <c r="AE330" s="34"/>
      <c r="AF330" s="34"/>
      <c r="AG330" s="34"/>
      <c r="AH330" s="34"/>
      <c r="AI330" s="334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3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34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334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334"/>
      <c r="EP330" s="9"/>
      <c r="EQ330" s="9"/>
      <c r="ER330" s="9"/>
      <c r="ES330" s="9"/>
      <c r="ET330" s="9"/>
      <c r="EU330" s="9"/>
      <c r="EV330" s="237"/>
      <c r="EW330" s="9"/>
      <c r="EX330" s="9"/>
      <c r="EY330" s="9"/>
      <c r="EZ330" s="9"/>
      <c r="FA330" s="410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334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10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/>
      <c r="LF330" s="11"/>
      <c r="LG330" s="11"/>
      <c r="LH330" s="11"/>
      <c r="LI330" s="11"/>
      <c r="LJ330" s="11"/>
      <c r="LK330" s="11"/>
      <c r="LL330" s="11"/>
      <c r="LM330" s="11"/>
      <c r="LN330" s="11"/>
      <c r="LO330" s="11"/>
      <c r="LP330" s="11"/>
      <c r="LQ330" s="11"/>
      <c r="LR330" s="11"/>
      <c r="LS330" s="11"/>
      <c r="LT330" s="11"/>
      <c r="LU330" s="11"/>
      <c r="LV330" s="11"/>
      <c r="LW330" s="11"/>
      <c r="LX330" s="11"/>
      <c r="LY330" s="11"/>
      <c r="LZ330" s="11"/>
      <c r="MA330" s="11"/>
      <c r="MB330" s="11"/>
      <c r="MC330" s="11"/>
      <c r="MD330" s="11"/>
      <c r="ME330" s="11"/>
      <c r="MF330" s="11"/>
      <c r="MG330" s="11"/>
      <c r="MH330" s="11"/>
      <c r="MI330" s="11"/>
      <c r="MJ330" s="11"/>
      <c r="MK330" s="11"/>
      <c r="ML330" s="11"/>
      <c r="MM330" s="11"/>
      <c r="MN330" s="11"/>
      <c r="MO330" s="11"/>
      <c r="MP330" s="11"/>
      <c r="MQ330" s="11"/>
      <c r="MR330" s="11"/>
      <c r="MS330" s="11"/>
      <c r="MT330" s="11"/>
      <c r="MU330" s="11"/>
      <c r="MV330" s="11"/>
      <c r="MW330" s="11"/>
      <c r="MX330" s="11"/>
      <c r="MY330" s="11"/>
      <c r="MZ330" s="11"/>
      <c r="NA330" s="11"/>
      <c r="NB330" s="11"/>
      <c r="NC330" s="11"/>
      <c r="ND330" s="11"/>
      <c r="NE330" s="11"/>
      <c r="NF330" s="11"/>
      <c r="NG330" s="11"/>
      <c r="NH330" s="11"/>
      <c r="NI330" s="11"/>
      <c r="NJ330" s="11"/>
      <c r="NK330" s="11"/>
      <c r="NL330" s="11"/>
      <c r="NM330" s="11"/>
    </row>
    <row r="331" spans="1:377" s="12" customFormat="1" ht="15" customHeight="1" x14ac:dyDescent="0.5">
      <c r="A331" s="230"/>
      <c r="B331" s="279"/>
      <c r="C331" s="280"/>
      <c r="D331" s="317"/>
      <c r="E331" s="34"/>
      <c r="F331" s="34"/>
      <c r="G331" s="34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334"/>
      <c r="AA331" s="34"/>
      <c r="AB331" s="34"/>
      <c r="AC331" s="34"/>
      <c r="AD331" s="34"/>
      <c r="AE331" s="34"/>
      <c r="AF331" s="34"/>
      <c r="AG331" s="34"/>
      <c r="AH331" s="34"/>
      <c r="AI331" s="334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3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34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334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334"/>
      <c r="EP331" s="9"/>
      <c r="EQ331" s="9"/>
      <c r="ER331" s="9"/>
      <c r="ES331" s="9"/>
      <c r="ET331" s="9"/>
      <c r="EU331" s="9"/>
      <c r="EV331" s="237"/>
      <c r="EW331" s="9"/>
      <c r="EX331" s="9"/>
      <c r="EY331" s="9"/>
      <c r="EZ331" s="9"/>
      <c r="FA331" s="410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334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10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/>
      <c r="LG331" s="11"/>
      <c r="LH331" s="11"/>
      <c r="LI331" s="11"/>
      <c r="LJ331" s="11"/>
      <c r="LK331" s="11"/>
      <c r="LL331" s="11"/>
      <c r="LM331" s="11"/>
      <c r="LN331" s="11"/>
      <c r="LO331" s="11"/>
      <c r="LP331" s="11"/>
      <c r="LQ331" s="11"/>
      <c r="LR331" s="11"/>
      <c r="LS331" s="11"/>
      <c r="LT331" s="11"/>
      <c r="LU331" s="11"/>
      <c r="LV331" s="11"/>
      <c r="LW331" s="11"/>
      <c r="LX331" s="11"/>
      <c r="LY331" s="11"/>
      <c r="LZ331" s="11"/>
      <c r="MA331" s="11"/>
      <c r="MB331" s="11"/>
      <c r="MC331" s="11"/>
      <c r="MD331" s="11"/>
      <c r="ME331" s="11"/>
      <c r="MF331" s="11"/>
      <c r="MG331" s="11"/>
      <c r="MH331" s="11"/>
      <c r="MI331" s="11"/>
      <c r="MJ331" s="11"/>
      <c r="MK331" s="11"/>
      <c r="ML331" s="11"/>
      <c r="MM331" s="11"/>
      <c r="MN331" s="11"/>
      <c r="MO331" s="11"/>
      <c r="MP331" s="11"/>
      <c r="MQ331" s="11"/>
      <c r="MR331" s="11"/>
      <c r="MS331" s="11"/>
      <c r="MT331" s="11"/>
      <c r="MU331" s="11"/>
      <c r="MV331" s="11"/>
      <c r="MW331" s="11"/>
      <c r="MX331" s="11"/>
      <c r="MY331" s="11"/>
      <c r="MZ331" s="11"/>
      <c r="NA331" s="11"/>
      <c r="NB331" s="11"/>
      <c r="NC331" s="11"/>
      <c r="ND331" s="11"/>
      <c r="NE331" s="11"/>
      <c r="NF331" s="11"/>
      <c r="NG331" s="11"/>
      <c r="NH331" s="11"/>
      <c r="NI331" s="11"/>
      <c r="NJ331" s="11"/>
      <c r="NK331" s="11"/>
      <c r="NL331" s="11"/>
      <c r="NM331" s="11"/>
    </row>
    <row r="332" spans="1:377" s="12" customFormat="1" ht="15" customHeight="1" x14ac:dyDescent="0.5">
      <c r="A332" s="230"/>
      <c r="B332" s="279"/>
      <c r="C332" s="280"/>
      <c r="D332" s="317"/>
      <c r="E332" s="34"/>
      <c r="F332" s="34"/>
      <c r="G332" s="34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334"/>
      <c r="AA332" s="34"/>
      <c r="AB332" s="34"/>
      <c r="AC332" s="34"/>
      <c r="AD332" s="34"/>
      <c r="AE332" s="34"/>
      <c r="AF332" s="34"/>
      <c r="AG332" s="34"/>
      <c r="AH332" s="34"/>
      <c r="AI332" s="334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3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34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334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334"/>
      <c r="EP332" s="9"/>
      <c r="EQ332" s="9"/>
      <c r="ER332" s="9"/>
      <c r="ES332" s="9"/>
      <c r="ET332" s="9"/>
      <c r="EU332" s="9"/>
      <c r="EV332" s="237"/>
      <c r="EW332" s="9"/>
      <c r="EX332" s="9"/>
      <c r="EY332" s="9"/>
      <c r="EZ332" s="9"/>
      <c r="FA332" s="410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334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10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/>
      <c r="LG332" s="11"/>
      <c r="LH332" s="11"/>
      <c r="LI332" s="11"/>
      <c r="LJ332" s="11"/>
      <c r="LK332" s="11"/>
      <c r="LL332" s="11"/>
      <c r="LM332" s="11"/>
      <c r="LN332" s="11"/>
      <c r="LO332" s="11"/>
      <c r="LP332" s="11"/>
      <c r="LQ332" s="11"/>
      <c r="LR332" s="11"/>
      <c r="LS332" s="11"/>
      <c r="LT332" s="11"/>
      <c r="LU332" s="11"/>
      <c r="LV332" s="11"/>
      <c r="LW332" s="11"/>
      <c r="LX332" s="11"/>
      <c r="LY332" s="11"/>
      <c r="LZ332" s="11"/>
      <c r="MA332" s="11"/>
      <c r="MB332" s="11"/>
      <c r="MC332" s="11"/>
      <c r="MD332" s="11"/>
      <c r="ME332" s="11"/>
      <c r="MF332" s="11"/>
      <c r="MG332" s="11"/>
      <c r="MH332" s="11"/>
      <c r="MI332" s="11"/>
      <c r="MJ332" s="11"/>
      <c r="MK332" s="11"/>
      <c r="ML332" s="11"/>
      <c r="MM332" s="11"/>
      <c r="MN332" s="11"/>
      <c r="MO332" s="11"/>
      <c r="MP332" s="11"/>
      <c r="MQ332" s="11"/>
      <c r="MR332" s="11"/>
      <c r="MS332" s="11"/>
      <c r="MT332" s="11"/>
      <c r="MU332" s="11"/>
      <c r="MV332" s="11"/>
      <c r="MW332" s="11"/>
      <c r="MX332" s="11"/>
      <c r="MY332" s="11"/>
      <c r="MZ332" s="11"/>
      <c r="NA332" s="11"/>
      <c r="NB332" s="11"/>
      <c r="NC332" s="11"/>
      <c r="ND332" s="11"/>
      <c r="NE332" s="11"/>
      <c r="NF332" s="11"/>
      <c r="NG332" s="11"/>
      <c r="NH332" s="11"/>
      <c r="NI332" s="11"/>
      <c r="NJ332" s="11"/>
      <c r="NK332" s="11"/>
      <c r="NL332" s="11"/>
      <c r="NM332" s="11"/>
    </row>
    <row r="333" spans="1:377" s="12" customFormat="1" ht="15" customHeight="1" x14ac:dyDescent="0.5">
      <c r="A333" s="230"/>
      <c r="B333" s="279"/>
      <c r="C333" s="280"/>
      <c r="D333" s="317"/>
      <c r="E333" s="34"/>
      <c r="F333" s="34"/>
      <c r="G333" s="34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334"/>
      <c r="AA333" s="34"/>
      <c r="AB333" s="34"/>
      <c r="AC333" s="34"/>
      <c r="AD333" s="34"/>
      <c r="AE333" s="34"/>
      <c r="AF333" s="34"/>
      <c r="AG333" s="34"/>
      <c r="AH333" s="34"/>
      <c r="AI333" s="334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3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34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334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334"/>
      <c r="EP333" s="9"/>
      <c r="EQ333" s="9"/>
      <c r="ER333" s="9"/>
      <c r="ES333" s="9"/>
      <c r="ET333" s="9"/>
      <c r="EU333" s="9"/>
      <c r="EV333" s="237"/>
      <c r="EW333" s="9"/>
      <c r="EX333" s="9"/>
      <c r="EY333" s="9"/>
      <c r="EZ333" s="9"/>
      <c r="FA333" s="410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334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10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/>
      <c r="LG333" s="11"/>
      <c r="LH333" s="11"/>
      <c r="LI333" s="11"/>
      <c r="LJ333" s="11"/>
      <c r="LK333" s="11"/>
      <c r="LL333" s="11"/>
      <c r="LM333" s="11"/>
      <c r="LN333" s="11"/>
      <c r="LO333" s="11"/>
      <c r="LP333" s="11"/>
      <c r="LQ333" s="11"/>
      <c r="LR333" s="11"/>
      <c r="LS333" s="11"/>
      <c r="LT333" s="11"/>
      <c r="LU333" s="11"/>
      <c r="LV333" s="11"/>
      <c r="LW333" s="11"/>
      <c r="LX333" s="11"/>
      <c r="LY333" s="11"/>
      <c r="LZ333" s="11"/>
      <c r="MA333" s="11"/>
      <c r="MB333" s="11"/>
      <c r="MC333" s="11"/>
      <c r="MD333" s="11"/>
      <c r="ME333" s="11"/>
      <c r="MF333" s="11"/>
      <c r="MG333" s="11"/>
      <c r="MH333" s="11"/>
      <c r="MI333" s="11"/>
      <c r="MJ333" s="11"/>
      <c r="MK333" s="11"/>
      <c r="ML333" s="11"/>
      <c r="MM333" s="11"/>
      <c r="MN333" s="11"/>
      <c r="MO333" s="11"/>
      <c r="MP333" s="11"/>
      <c r="MQ333" s="11"/>
      <c r="MR333" s="11"/>
      <c r="MS333" s="11"/>
      <c r="MT333" s="11"/>
      <c r="MU333" s="11"/>
      <c r="MV333" s="11"/>
      <c r="MW333" s="11"/>
      <c r="MX333" s="11"/>
      <c r="MY333" s="11"/>
      <c r="MZ333" s="11"/>
      <c r="NA333" s="11"/>
      <c r="NB333" s="11"/>
      <c r="NC333" s="11"/>
      <c r="ND333" s="11"/>
      <c r="NE333" s="11"/>
      <c r="NF333" s="11"/>
      <c r="NG333" s="11"/>
      <c r="NH333" s="11"/>
      <c r="NI333" s="11"/>
      <c r="NJ333" s="11"/>
      <c r="NK333" s="11"/>
      <c r="NL333" s="11"/>
      <c r="NM333" s="11"/>
    </row>
    <row r="334" spans="1:377" s="12" customFormat="1" ht="15" customHeight="1" x14ac:dyDescent="0.5">
      <c r="A334" s="230"/>
      <c r="B334" s="279"/>
      <c r="C334" s="280"/>
      <c r="D334" s="317"/>
      <c r="E334" s="34"/>
      <c r="F334" s="34"/>
      <c r="G334" s="34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334"/>
      <c r="AA334" s="34"/>
      <c r="AB334" s="34"/>
      <c r="AC334" s="34"/>
      <c r="AD334" s="34"/>
      <c r="AE334" s="34"/>
      <c r="AF334" s="34"/>
      <c r="AG334" s="34"/>
      <c r="AH334" s="34"/>
      <c r="AI334" s="334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3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34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334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334"/>
      <c r="EP334" s="9"/>
      <c r="EQ334" s="9"/>
      <c r="ER334" s="9"/>
      <c r="ES334" s="9"/>
      <c r="ET334" s="9"/>
      <c r="EU334" s="9"/>
      <c r="EV334" s="237"/>
      <c r="EW334" s="9"/>
      <c r="EX334" s="9"/>
      <c r="EY334" s="9"/>
      <c r="EZ334" s="9"/>
      <c r="FA334" s="410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334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10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/>
      <c r="LN334" s="11"/>
      <c r="LO334" s="11"/>
      <c r="LP334" s="11"/>
      <c r="LQ334" s="11"/>
      <c r="LR334" s="11"/>
      <c r="LS334" s="11"/>
      <c r="LT334" s="11"/>
      <c r="LU334" s="11"/>
      <c r="LV334" s="11"/>
      <c r="LW334" s="11"/>
      <c r="LX334" s="11"/>
      <c r="LY334" s="11"/>
      <c r="LZ334" s="11"/>
      <c r="MA334" s="11"/>
      <c r="MB334" s="11"/>
      <c r="MC334" s="11"/>
      <c r="MD334" s="11"/>
      <c r="ME334" s="11"/>
      <c r="MF334" s="11"/>
      <c r="MG334" s="11"/>
      <c r="MH334" s="11"/>
      <c r="MI334" s="11"/>
      <c r="MJ334" s="11"/>
      <c r="MK334" s="11"/>
      <c r="ML334" s="11"/>
      <c r="MM334" s="11"/>
      <c r="MN334" s="11"/>
      <c r="MO334" s="11"/>
      <c r="MP334" s="11"/>
      <c r="MQ334" s="11"/>
      <c r="MR334" s="11"/>
      <c r="MS334" s="11"/>
      <c r="MT334" s="11"/>
      <c r="MU334" s="11"/>
      <c r="MV334" s="11"/>
      <c r="MW334" s="11"/>
      <c r="MX334" s="11"/>
      <c r="MY334" s="11"/>
      <c r="MZ334" s="11"/>
      <c r="NA334" s="11"/>
      <c r="NB334" s="11"/>
      <c r="NC334" s="11"/>
      <c r="ND334" s="11"/>
      <c r="NE334" s="11"/>
      <c r="NF334" s="11"/>
      <c r="NG334" s="11"/>
      <c r="NH334" s="11"/>
      <c r="NI334" s="11"/>
      <c r="NJ334" s="11"/>
      <c r="NK334" s="11"/>
      <c r="NL334" s="11"/>
      <c r="NM334" s="11"/>
    </row>
    <row r="335" spans="1:377" s="12" customFormat="1" ht="15" customHeight="1" x14ac:dyDescent="0.5">
      <c r="A335" s="230"/>
      <c r="B335" s="279"/>
      <c r="C335" s="280"/>
      <c r="D335" s="317"/>
      <c r="E335" s="34"/>
      <c r="F335" s="34"/>
      <c r="G335" s="34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334"/>
      <c r="AA335" s="34"/>
      <c r="AB335" s="34"/>
      <c r="AC335" s="34"/>
      <c r="AD335" s="34"/>
      <c r="AE335" s="34"/>
      <c r="AF335" s="34"/>
      <c r="AG335" s="34"/>
      <c r="AH335" s="34"/>
      <c r="AI335" s="334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3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34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334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334"/>
      <c r="EP335" s="9"/>
      <c r="EQ335" s="9"/>
      <c r="ER335" s="9"/>
      <c r="ES335" s="9"/>
      <c r="ET335" s="9"/>
      <c r="EU335" s="9"/>
      <c r="EV335" s="237"/>
      <c r="EW335" s="9"/>
      <c r="EX335" s="9"/>
      <c r="EY335" s="9"/>
      <c r="EZ335" s="9"/>
      <c r="FA335" s="410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334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10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/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/>
      <c r="LF335" s="11"/>
      <c r="LG335" s="11"/>
      <c r="LH335" s="11"/>
      <c r="LI335" s="11"/>
      <c r="LJ335" s="11"/>
      <c r="LK335" s="11"/>
      <c r="LL335" s="11"/>
      <c r="LM335" s="11"/>
      <c r="LN335" s="11"/>
      <c r="LO335" s="11"/>
      <c r="LP335" s="11"/>
      <c r="LQ335" s="11"/>
      <c r="LR335" s="11"/>
      <c r="LS335" s="11"/>
      <c r="LT335" s="11"/>
      <c r="LU335" s="11"/>
      <c r="LV335" s="11"/>
      <c r="LW335" s="11"/>
      <c r="LX335" s="11"/>
      <c r="LY335" s="11"/>
      <c r="LZ335" s="11"/>
      <c r="MA335" s="11"/>
      <c r="MB335" s="11"/>
      <c r="MC335" s="11"/>
      <c r="MD335" s="11"/>
      <c r="ME335" s="11"/>
      <c r="MF335" s="11"/>
      <c r="MG335" s="11"/>
      <c r="MH335" s="11"/>
      <c r="MI335" s="11"/>
      <c r="MJ335" s="11"/>
      <c r="MK335" s="11"/>
      <c r="ML335" s="11"/>
      <c r="MM335" s="11"/>
      <c r="MN335" s="11"/>
      <c r="MO335" s="11"/>
      <c r="MP335" s="11"/>
      <c r="MQ335" s="11"/>
      <c r="MR335" s="11"/>
      <c r="MS335" s="11"/>
      <c r="MT335" s="11"/>
      <c r="MU335" s="11"/>
      <c r="MV335" s="11"/>
      <c r="MW335" s="11"/>
      <c r="MX335" s="11"/>
      <c r="MY335" s="11"/>
      <c r="MZ335" s="11"/>
      <c r="NA335" s="11"/>
      <c r="NB335" s="11"/>
      <c r="NC335" s="11"/>
      <c r="ND335" s="11"/>
      <c r="NE335" s="11"/>
      <c r="NF335" s="11"/>
      <c r="NG335" s="11"/>
      <c r="NH335" s="11"/>
      <c r="NI335" s="11"/>
      <c r="NJ335" s="11"/>
      <c r="NK335" s="11"/>
      <c r="NL335" s="11"/>
      <c r="NM335" s="11"/>
    </row>
    <row r="336" spans="1:377" s="12" customFormat="1" ht="15" customHeight="1" x14ac:dyDescent="0.5">
      <c r="A336" s="230"/>
      <c r="B336" s="279"/>
      <c r="C336" s="280"/>
      <c r="D336" s="317"/>
      <c r="E336" s="34"/>
      <c r="F336" s="34"/>
      <c r="G336" s="34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334"/>
      <c r="AA336" s="34"/>
      <c r="AB336" s="34"/>
      <c r="AC336" s="34"/>
      <c r="AD336" s="34"/>
      <c r="AE336" s="34"/>
      <c r="AF336" s="34"/>
      <c r="AG336" s="34"/>
      <c r="AH336" s="34"/>
      <c r="AI336" s="334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3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34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334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334"/>
      <c r="EP336" s="9"/>
      <c r="EQ336" s="9"/>
      <c r="ER336" s="9"/>
      <c r="ES336" s="9"/>
      <c r="ET336" s="9"/>
      <c r="EU336" s="9"/>
      <c r="EV336" s="237"/>
      <c r="EW336" s="9"/>
      <c r="EX336" s="9"/>
      <c r="EY336" s="9"/>
      <c r="EZ336" s="9"/>
      <c r="FA336" s="410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334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10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11"/>
      <c r="KC336" s="11"/>
      <c r="KD336" s="11"/>
      <c r="KE336" s="11"/>
      <c r="KF336" s="11"/>
      <c r="KG336" s="11"/>
      <c r="KH336" s="11"/>
      <c r="KI336" s="11"/>
      <c r="KJ336" s="11"/>
      <c r="KK336" s="11"/>
      <c r="KL336" s="11"/>
      <c r="KM336" s="11"/>
      <c r="KN336" s="11"/>
      <c r="KO336" s="11"/>
      <c r="KP336" s="11"/>
      <c r="KQ336" s="11"/>
      <c r="KR336" s="11"/>
      <c r="KS336" s="11"/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/>
      <c r="LF336" s="11"/>
      <c r="LG336" s="11"/>
      <c r="LH336" s="11"/>
      <c r="LI336" s="11"/>
      <c r="LJ336" s="11"/>
      <c r="LK336" s="11"/>
      <c r="LL336" s="11"/>
      <c r="LM336" s="11"/>
      <c r="LN336" s="11"/>
      <c r="LO336" s="11"/>
      <c r="LP336" s="11"/>
      <c r="LQ336" s="11"/>
      <c r="LR336" s="11"/>
      <c r="LS336" s="11"/>
      <c r="LT336" s="11"/>
      <c r="LU336" s="11"/>
      <c r="LV336" s="11"/>
      <c r="LW336" s="11"/>
      <c r="LX336" s="11"/>
      <c r="LY336" s="11"/>
      <c r="LZ336" s="11"/>
      <c r="MA336" s="11"/>
      <c r="MB336" s="11"/>
      <c r="MC336" s="11"/>
      <c r="MD336" s="11"/>
      <c r="ME336" s="11"/>
      <c r="MF336" s="11"/>
      <c r="MG336" s="11"/>
      <c r="MH336" s="11"/>
      <c r="MI336" s="11"/>
      <c r="MJ336" s="11"/>
      <c r="MK336" s="11"/>
      <c r="ML336" s="11"/>
      <c r="MM336" s="11"/>
      <c r="MN336" s="11"/>
      <c r="MO336" s="11"/>
      <c r="MP336" s="11"/>
      <c r="MQ336" s="11"/>
      <c r="MR336" s="11"/>
      <c r="MS336" s="11"/>
      <c r="MT336" s="11"/>
      <c r="MU336" s="11"/>
      <c r="MV336" s="11"/>
      <c r="MW336" s="11"/>
      <c r="MX336" s="11"/>
      <c r="MY336" s="11"/>
      <c r="MZ336" s="11"/>
      <c r="NA336" s="11"/>
      <c r="NB336" s="11"/>
      <c r="NC336" s="11"/>
      <c r="ND336" s="11"/>
      <c r="NE336" s="11"/>
      <c r="NF336" s="11"/>
      <c r="NG336" s="11"/>
      <c r="NH336" s="11"/>
      <c r="NI336" s="11"/>
      <c r="NJ336" s="11"/>
      <c r="NK336" s="11"/>
      <c r="NL336" s="11"/>
      <c r="NM336" s="11"/>
    </row>
    <row r="337" spans="1:377" s="12" customFormat="1" ht="15" customHeight="1" x14ac:dyDescent="0.5">
      <c r="A337" s="230"/>
      <c r="B337" s="279"/>
      <c r="C337" s="280"/>
      <c r="D337" s="317"/>
      <c r="E337" s="34"/>
      <c r="F337" s="34"/>
      <c r="G337" s="34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334"/>
      <c r="AA337" s="34"/>
      <c r="AB337" s="34"/>
      <c r="AC337" s="34"/>
      <c r="AD337" s="34"/>
      <c r="AE337" s="34"/>
      <c r="AF337" s="34"/>
      <c r="AG337" s="34"/>
      <c r="AH337" s="34"/>
      <c r="AI337" s="334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3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34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334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334"/>
      <c r="EP337" s="9"/>
      <c r="EQ337" s="9"/>
      <c r="ER337" s="9"/>
      <c r="ES337" s="9"/>
      <c r="ET337" s="9"/>
      <c r="EU337" s="9"/>
      <c r="EV337" s="237"/>
      <c r="EW337" s="9"/>
      <c r="EX337" s="9"/>
      <c r="EY337" s="9"/>
      <c r="EZ337" s="9"/>
      <c r="FA337" s="410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334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10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11"/>
      <c r="KC337" s="11"/>
      <c r="KD337" s="11"/>
      <c r="KE337" s="11"/>
      <c r="KF337" s="11"/>
      <c r="KG337" s="11"/>
      <c r="KH337" s="11"/>
      <c r="KI337" s="11"/>
      <c r="KJ337" s="11"/>
      <c r="KK337" s="11"/>
      <c r="KL337" s="11"/>
      <c r="KM337" s="11"/>
      <c r="KN337" s="11"/>
      <c r="KO337" s="11"/>
      <c r="KP337" s="11"/>
      <c r="KQ337" s="11"/>
      <c r="KR337" s="11"/>
      <c r="KS337" s="11"/>
      <c r="KT337" s="11"/>
      <c r="KU337" s="11"/>
      <c r="KV337" s="11"/>
      <c r="KW337" s="11"/>
      <c r="KX337" s="11"/>
      <c r="KY337" s="11"/>
      <c r="KZ337" s="11"/>
      <c r="LA337" s="11"/>
      <c r="LB337" s="11"/>
      <c r="LC337" s="11"/>
      <c r="LD337" s="11"/>
      <c r="LE337" s="11"/>
      <c r="LF337" s="11"/>
      <c r="LG337" s="11"/>
      <c r="LH337" s="11"/>
      <c r="LI337" s="11"/>
      <c r="LJ337" s="11"/>
      <c r="LK337" s="11"/>
      <c r="LL337" s="11"/>
      <c r="LM337" s="11"/>
      <c r="LN337" s="11"/>
      <c r="LO337" s="11"/>
      <c r="LP337" s="11"/>
      <c r="LQ337" s="11"/>
      <c r="LR337" s="11"/>
      <c r="LS337" s="11"/>
      <c r="LT337" s="11"/>
      <c r="LU337" s="11"/>
      <c r="LV337" s="11"/>
      <c r="LW337" s="11"/>
      <c r="LX337" s="11"/>
      <c r="LY337" s="11"/>
      <c r="LZ337" s="11"/>
      <c r="MA337" s="11"/>
      <c r="MB337" s="11"/>
      <c r="MC337" s="11"/>
      <c r="MD337" s="11"/>
      <c r="ME337" s="11"/>
      <c r="MF337" s="11"/>
      <c r="MG337" s="11"/>
      <c r="MH337" s="11"/>
      <c r="MI337" s="11"/>
      <c r="MJ337" s="11"/>
      <c r="MK337" s="11"/>
      <c r="ML337" s="11"/>
      <c r="MM337" s="11"/>
      <c r="MN337" s="11"/>
      <c r="MO337" s="11"/>
      <c r="MP337" s="11"/>
      <c r="MQ337" s="11"/>
      <c r="MR337" s="11"/>
      <c r="MS337" s="11"/>
      <c r="MT337" s="11"/>
      <c r="MU337" s="11"/>
      <c r="MV337" s="11"/>
      <c r="MW337" s="11"/>
      <c r="MX337" s="11"/>
      <c r="MY337" s="11"/>
      <c r="MZ337" s="11"/>
      <c r="NA337" s="11"/>
      <c r="NB337" s="11"/>
      <c r="NC337" s="11"/>
      <c r="ND337" s="11"/>
      <c r="NE337" s="11"/>
      <c r="NF337" s="11"/>
      <c r="NG337" s="11"/>
      <c r="NH337" s="11"/>
      <c r="NI337" s="11"/>
      <c r="NJ337" s="11"/>
      <c r="NK337" s="11"/>
      <c r="NL337" s="11"/>
      <c r="NM337" s="11"/>
    </row>
    <row r="338" spans="1:377" s="12" customFormat="1" ht="15" customHeight="1" x14ac:dyDescent="0.5">
      <c r="A338" s="230"/>
      <c r="B338" s="279"/>
      <c r="C338" s="280"/>
      <c r="D338" s="317"/>
      <c r="E338" s="34"/>
      <c r="F338" s="34"/>
      <c r="G338" s="34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334"/>
      <c r="AA338" s="34"/>
      <c r="AB338" s="34"/>
      <c r="AC338" s="34"/>
      <c r="AD338" s="34"/>
      <c r="AE338" s="34"/>
      <c r="AF338" s="34"/>
      <c r="AG338" s="34"/>
      <c r="AH338" s="34"/>
      <c r="AI338" s="334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3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34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334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334"/>
      <c r="EP338" s="9"/>
      <c r="EQ338" s="9"/>
      <c r="ER338" s="9"/>
      <c r="ES338" s="9"/>
      <c r="ET338" s="9"/>
      <c r="EU338" s="9"/>
      <c r="EV338" s="237"/>
      <c r="EW338" s="9"/>
      <c r="EX338" s="9"/>
      <c r="EY338" s="9"/>
      <c r="EZ338" s="9"/>
      <c r="FA338" s="410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334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10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11"/>
      <c r="KC338" s="11"/>
      <c r="KD338" s="11"/>
      <c r="KE338" s="11"/>
      <c r="KF338" s="11"/>
      <c r="KG338" s="11"/>
      <c r="KH338" s="11"/>
      <c r="KI338" s="11"/>
      <c r="KJ338" s="11"/>
      <c r="KK338" s="11"/>
      <c r="KL338" s="11"/>
      <c r="KM338" s="11"/>
      <c r="KN338" s="11"/>
      <c r="KO338" s="11"/>
      <c r="KP338" s="11"/>
      <c r="KQ338" s="11"/>
      <c r="KR338" s="11"/>
      <c r="KS338" s="11"/>
      <c r="KT338" s="11"/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/>
      <c r="LF338" s="11"/>
      <c r="LG338" s="11"/>
      <c r="LH338" s="11"/>
      <c r="LI338" s="11"/>
      <c r="LJ338" s="11"/>
      <c r="LK338" s="11"/>
      <c r="LL338" s="11"/>
      <c r="LM338" s="11"/>
      <c r="LN338" s="11"/>
      <c r="LO338" s="11"/>
      <c r="LP338" s="11"/>
      <c r="LQ338" s="11"/>
      <c r="LR338" s="11"/>
      <c r="LS338" s="11"/>
      <c r="LT338" s="11"/>
      <c r="LU338" s="11"/>
      <c r="LV338" s="11"/>
      <c r="LW338" s="11"/>
      <c r="LX338" s="11"/>
      <c r="LY338" s="11"/>
      <c r="LZ338" s="11"/>
      <c r="MA338" s="11"/>
      <c r="MB338" s="11"/>
      <c r="MC338" s="11"/>
      <c r="MD338" s="11"/>
      <c r="ME338" s="11"/>
      <c r="MF338" s="11"/>
      <c r="MG338" s="11"/>
      <c r="MH338" s="11"/>
      <c r="MI338" s="11"/>
      <c r="MJ338" s="11"/>
      <c r="MK338" s="11"/>
      <c r="ML338" s="11"/>
      <c r="MM338" s="11"/>
      <c r="MN338" s="11"/>
      <c r="MO338" s="11"/>
      <c r="MP338" s="11"/>
      <c r="MQ338" s="11"/>
      <c r="MR338" s="11"/>
      <c r="MS338" s="11"/>
      <c r="MT338" s="11"/>
      <c r="MU338" s="11"/>
      <c r="MV338" s="11"/>
      <c r="MW338" s="11"/>
      <c r="MX338" s="11"/>
      <c r="MY338" s="11"/>
      <c r="MZ338" s="11"/>
      <c r="NA338" s="11"/>
      <c r="NB338" s="11"/>
      <c r="NC338" s="11"/>
      <c r="ND338" s="11"/>
      <c r="NE338" s="11"/>
      <c r="NF338" s="11"/>
      <c r="NG338" s="11"/>
      <c r="NH338" s="11"/>
      <c r="NI338" s="11"/>
      <c r="NJ338" s="11"/>
      <c r="NK338" s="11"/>
      <c r="NL338" s="11"/>
      <c r="NM338" s="11"/>
    </row>
    <row r="339" spans="1:377" s="12" customFormat="1" ht="15" customHeight="1" x14ac:dyDescent="0.5">
      <c r="A339" s="230"/>
      <c r="B339" s="279"/>
      <c r="C339" s="280"/>
      <c r="D339" s="317"/>
      <c r="E339" s="34"/>
      <c r="F339" s="34"/>
      <c r="G339" s="34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334"/>
      <c r="AA339" s="34"/>
      <c r="AB339" s="34"/>
      <c r="AC339" s="34"/>
      <c r="AD339" s="34"/>
      <c r="AE339" s="34"/>
      <c r="AF339" s="34"/>
      <c r="AG339" s="34"/>
      <c r="AH339" s="34"/>
      <c r="AI339" s="334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3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34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334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334"/>
      <c r="EP339" s="9"/>
      <c r="EQ339" s="9"/>
      <c r="ER339" s="9"/>
      <c r="ES339" s="9"/>
      <c r="ET339" s="9"/>
      <c r="EU339" s="9"/>
      <c r="EV339" s="237"/>
      <c r="EW339" s="9"/>
      <c r="EX339" s="9"/>
      <c r="EY339" s="9"/>
      <c r="EZ339" s="9"/>
      <c r="FA339" s="410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334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10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11"/>
      <c r="KC339" s="11"/>
      <c r="KD339" s="11"/>
      <c r="KE339" s="11"/>
      <c r="KF339" s="11"/>
      <c r="KG339" s="11"/>
      <c r="KH339" s="11"/>
      <c r="KI339" s="11"/>
      <c r="KJ339" s="11"/>
      <c r="KK339" s="11"/>
      <c r="KL339" s="11"/>
      <c r="KM339" s="11"/>
      <c r="KN339" s="11"/>
      <c r="KO339" s="11"/>
      <c r="KP339" s="11"/>
      <c r="KQ339" s="11"/>
      <c r="KR339" s="11"/>
      <c r="KS339" s="11"/>
      <c r="KT339" s="11"/>
      <c r="KU339" s="11"/>
      <c r="KV339" s="11"/>
      <c r="KW339" s="11"/>
      <c r="KX339" s="11"/>
      <c r="KY339" s="11"/>
      <c r="KZ339" s="11"/>
      <c r="LA339" s="11"/>
      <c r="LB339" s="11"/>
      <c r="LC339" s="11"/>
      <c r="LD339" s="11"/>
      <c r="LE339" s="11"/>
      <c r="LF339" s="11"/>
      <c r="LG339" s="11"/>
      <c r="LH339" s="11"/>
      <c r="LI339" s="11"/>
      <c r="LJ339" s="11"/>
      <c r="LK339" s="11"/>
      <c r="LL339" s="11"/>
      <c r="LM339" s="11"/>
      <c r="LN339" s="11"/>
      <c r="LO339" s="11"/>
      <c r="LP339" s="11"/>
      <c r="LQ339" s="11"/>
      <c r="LR339" s="11"/>
      <c r="LS339" s="11"/>
      <c r="LT339" s="11"/>
      <c r="LU339" s="11"/>
      <c r="LV339" s="11"/>
      <c r="LW339" s="11"/>
      <c r="LX339" s="11"/>
      <c r="LY339" s="11"/>
      <c r="LZ339" s="11"/>
      <c r="MA339" s="11"/>
      <c r="MB339" s="11"/>
      <c r="MC339" s="11"/>
      <c r="MD339" s="11"/>
      <c r="ME339" s="11"/>
      <c r="MF339" s="11"/>
      <c r="MG339" s="11"/>
      <c r="MH339" s="11"/>
      <c r="MI339" s="11"/>
      <c r="MJ339" s="11"/>
      <c r="MK339" s="11"/>
      <c r="ML339" s="11"/>
      <c r="MM339" s="11"/>
      <c r="MN339" s="11"/>
      <c r="MO339" s="11"/>
      <c r="MP339" s="11"/>
      <c r="MQ339" s="11"/>
      <c r="MR339" s="11"/>
      <c r="MS339" s="11"/>
      <c r="MT339" s="11"/>
      <c r="MU339" s="11"/>
      <c r="MV339" s="11"/>
      <c r="MW339" s="11"/>
      <c r="MX339" s="11"/>
      <c r="MY339" s="11"/>
      <c r="MZ339" s="11"/>
      <c r="NA339" s="11"/>
      <c r="NB339" s="11"/>
      <c r="NC339" s="11"/>
      <c r="ND339" s="11"/>
      <c r="NE339" s="11"/>
      <c r="NF339" s="11"/>
      <c r="NG339" s="11"/>
      <c r="NH339" s="11"/>
      <c r="NI339" s="11"/>
      <c r="NJ339" s="11"/>
      <c r="NK339" s="11"/>
      <c r="NL339" s="11"/>
      <c r="NM339" s="11"/>
    </row>
    <row r="340" spans="1:377" s="12" customFormat="1" ht="15" customHeight="1" x14ac:dyDescent="0.5">
      <c r="A340" s="230"/>
      <c r="B340" s="279"/>
      <c r="C340" s="280"/>
      <c r="D340" s="317"/>
      <c r="E340" s="34"/>
      <c r="F340" s="34"/>
      <c r="G340" s="34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334"/>
      <c r="AA340" s="34"/>
      <c r="AB340" s="34"/>
      <c r="AC340" s="34"/>
      <c r="AD340" s="34"/>
      <c r="AE340" s="34"/>
      <c r="AF340" s="34"/>
      <c r="AG340" s="34"/>
      <c r="AH340" s="34"/>
      <c r="AI340" s="334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3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34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334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334"/>
      <c r="EP340" s="9"/>
      <c r="EQ340" s="9"/>
      <c r="ER340" s="9"/>
      <c r="ES340" s="9"/>
      <c r="ET340" s="9"/>
      <c r="EU340" s="9"/>
      <c r="EV340" s="237"/>
      <c r="EW340" s="9"/>
      <c r="EX340" s="9"/>
      <c r="EY340" s="9"/>
      <c r="EZ340" s="9"/>
      <c r="FA340" s="410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334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10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/>
      <c r="KX340" s="11"/>
      <c r="KY340" s="11"/>
      <c r="KZ340" s="11"/>
      <c r="LA340" s="11"/>
      <c r="LB340" s="11"/>
      <c r="LC340" s="11"/>
      <c r="LD340" s="11"/>
      <c r="LE340" s="11"/>
      <c r="LF340" s="11"/>
      <c r="LG340" s="11"/>
      <c r="LH340" s="11"/>
      <c r="LI340" s="11"/>
      <c r="LJ340" s="11"/>
      <c r="LK340" s="11"/>
      <c r="LL340" s="11"/>
      <c r="LM340" s="11"/>
      <c r="LN340" s="11"/>
      <c r="LO340" s="11"/>
      <c r="LP340" s="11"/>
      <c r="LQ340" s="11"/>
      <c r="LR340" s="11"/>
      <c r="LS340" s="11"/>
      <c r="LT340" s="11"/>
      <c r="LU340" s="11"/>
      <c r="LV340" s="11"/>
      <c r="LW340" s="11"/>
      <c r="LX340" s="11"/>
      <c r="LY340" s="11"/>
      <c r="LZ340" s="11"/>
      <c r="MA340" s="11"/>
      <c r="MB340" s="11"/>
      <c r="MC340" s="11"/>
      <c r="MD340" s="11"/>
      <c r="ME340" s="11"/>
      <c r="MF340" s="11"/>
      <c r="MG340" s="11"/>
      <c r="MH340" s="11"/>
      <c r="MI340" s="11"/>
      <c r="MJ340" s="11"/>
      <c r="MK340" s="11"/>
      <c r="ML340" s="11"/>
      <c r="MM340" s="11"/>
      <c r="MN340" s="11"/>
      <c r="MO340" s="11"/>
      <c r="MP340" s="11"/>
      <c r="MQ340" s="11"/>
      <c r="MR340" s="11"/>
      <c r="MS340" s="11"/>
      <c r="MT340" s="11"/>
      <c r="MU340" s="11"/>
      <c r="MV340" s="11"/>
      <c r="MW340" s="11"/>
      <c r="MX340" s="11"/>
      <c r="MY340" s="11"/>
      <c r="MZ340" s="11"/>
      <c r="NA340" s="11"/>
      <c r="NB340" s="11"/>
      <c r="NC340" s="11"/>
      <c r="ND340" s="11"/>
      <c r="NE340" s="11"/>
      <c r="NF340" s="11"/>
      <c r="NG340" s="11"/>
      <c r="NH340" s="11"/>
      <c r="NI340" s="11"/>
      <c r="NJ340" s="11"/>
      <c r="NK340" s="11"/>
      <c r="NL340" s="11"/>
      <c r="NM340" s="11"/>
    </row>
    <row r="341" spans="1:377" s="12" customFormat="1" ht="15" customHeight="1" x14ac:dyDescent="0.5">
      <c r="A341" s="230"/>
      <c r="B341" s="279"/>
      <c r="C341" s="280"/>
      <c r="D341" s="317"/>
      <c r="E341" s="34"/>
      <c r="F341" s="34"/>
      <c r="G341" s="34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334"/>
      <c r="AA341" s="34"/>
      <c r="AB341" s="34"/>
      <c r="AC341" s="34"/>
      <c r="AD341" s="34"/>
      <c r="AE341" s="34"/>
      <c r="AF341" s="34"/>
      <c r="AG341" s="34"/>
      <c r="AH341" s="34"/>
      <c r="AI341" s="334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3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34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334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334"/>
      <c r="EP341" s="9"/>
      <c r="EQ341" s="9"/>
      <c r="ER341" s="9"/>
      <c r="ES341" s="9"/>
      <c r="ET341" s="9"/>
      <c r="EU341" s="9"/>
      <c r="EV341" s="237"/>
      <c r="EW341" s="9"/>
      <c r="EX341" s="9"/>
      <c r="EY341" s="9"/>
      <c r="EZ341" s="9"/>
      <c r="FA341" s="410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334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10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/>
      <c r="KN341" s="11"/>
      <c r="KO341" s="11"/>
      <c r="KP341" s="11"/>
      <c r="KQ341" s="11"/>
      <c r="KR341" s="11"/>
      <c r="KS341" s="11"/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/>
      <c r="LF341" s="11"/>
      <c r="LG341" s="11"/>
      <c r="LH341" s="11"/>
      <c r="LI341" s="11"/>
      <c r="LJ341" s="11"/>
      <c r="LK341" s="11"/>
      <c r="LL341" s="11"/>
      <c r="LM341" s="11"/>
      <c r="LN341" s="11"/>
      <c r="LO341" s="11"/>
      <c r="LP341" s="11"/>
      <c r="LQ341" s="11"/>
      <c r="LR341" s="11"/>
      <c r="LS341" s="11"/>
      <c r="LT341" s="11"/>
      <c r="LU341" s="11"/>
      <c r="LV341" s="11"/>
      <c r="LW341" s="11"/>
      <c r="LX341" s="11"/>
      <c r="LY341" s="11"/>
      <c r="LZ341" s="11"/>
      <c r="MA341" s="11"/>
      <c r="MB341" s="11"/>
      <c r="MC341" s="11"/>
      <c r="MD341" s="11"/>
      <c r="ME341" s="11"/>
      <c r="MF341" s="11"/>
      <c r="MG341" s="11"/>
      <c r="MH341" s="11"/>
      <c r="MI341" s="11"/>
      <c r="MJ341" s="11"/>
      <c r="MK341" s="11"/>
      <c r="ML341" s="11"/>
      <c r="MM341" s="11"/>
      <c r="MN341" s="11"/>
      <c r="MO341" s="11"/>
      <c r="MP341" s="11"/>
      <c r="MQ341" s="11"/>
      <c r="MR341" s="11"/>
      <c r="MS341" s="11"/>
      <c r="MT341" s="11"/>
      <c r="MU341" s="11"/>
      <c r="MV341" s="11"/>
      <c r="MW341" s="11"/>
      <c r="MX341" s="11"/>
      <c r="MY341" s="11"/>
      <c r="MZ341" s="11"/>
      <c r="NA341" s="11"/>
      <c r="NB341" s="11"/>
      <c r="NC341" s="11"/>
      <c r="ND341" s="11"/>
      <c r="NE341" s="11"/>
      <c r="NF341" s="11"/>
      <c r="NG341" s="11"/>
      <c r="NH341" s="11"/>
      <c r="NI341" s="11"/>
      <c r="NJ341" s="11"/>
      <c r="NK341" s="11"/>
      <c r="NL341" s="11"/>
      <c r="NM341" s="11"/>
    </row>
    <row r="342" spans="1:377" s="12" customFormat="1" ht="15" customHeight="1" x14ac:dyDescent="0.5">
      <c r="A342" s="230"/>
      <c r="B342" s="279"/>
      <c r="C342" s="280"/>
      <c r="D342" s="317"/>
      <c r="E342" s="34"/>
      <c r="F342" s="34"/>
      <c r="G342" s="34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334"/>
      <c r="AA342" s="34"/>
      <c r="AB342" s="34"/>
      <c r="AC342" s="34"/>
      <c r="AD342" s="34"/>
      <c r="AE342" s="34"/>
      <c r="AF342" s="34"/>
      <c r="AG342" s="34"/>
      <c r="AH342" s="34"/>
      <c r="AI342" s="334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3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34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334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334"/>
      <c r="EP342" s="9"/>
      <c r="EQ342" s="9"/>
      <c r="ER342" s="9"/>
      <c r="ES342" s="9"/>
      <c r="ET342" s="9"/>
      <c r="EU342" s="9"/>
      <c r="EV342" s="237"/>
      <c r="EW342" s="9"/>
      <c r="EX342" s="9"/>
      <c r="EY342" s="9"/>
      <c r="EZ342" s="9"/>
      <c r="FA342" s="410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334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10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/>
      <c r="LF342" s="11"/>
      <c r="LG342" s="11"/>
      <c r="LH342" s="11"/>
      <c r="LI342" s="11"/>
      <c r="LJ342" s="11"/>
      <c r="LK342" s="11"/>
      <c r="LL342" s="11"/>
      <c r="LM342" s="11"/>
      <c r="LN342" s="11"/>
      <c r="LO342" s="11"/>
      <c r="LP342" s="11"/>
      <c r="LQ342" s="11"/>
      <c r="LR342" s="11"/>
      <c r="LS342" s="11"/>
      <c r="LT342" s="11"/>
      <c r="LU342" s="11"/>
      <c r="LV342" s="11"/>
      <c r="LW342" s="11"/>
      <c r="LX342" s="11"/>
      <c r="LY342" s="11"/>
      <c r="LZ342" s="11"/>
      <c r="MA342" s="11"/>
      <c r="MB342" s="11"/>
      <c r="MC342" s="11"/>
      <c r="MD342" s="11"/>
      <c r="ME342" s="11"/>
      <c r="MF342" s="11"/>
      <c r="MG342" s="11"/>
      <c r="MH342" s="11"/>
      <c r="MI342" s="11"/>
      <c r="MJ342" s="11"/>
      <c r="MK342" s="11"/>
      <c r="ML342" s="11"/>
      <c r="MM342" s="11"/>
      <c r="MN342" s="11"/>
      <c r="MO342" s="11"/>
      <c r="MP342" s="11"/>
      <c r="MQ342" s="11"/>
      <c r="MR342" s="11"/>
      <c r="MS342" s="11"/>
      <c r="MT342" s="11"/>
      <c r="MU342" s="11"/>
      <c r="MV342" s="11"/>
      <c r="MW342" s="11"/>
      <c r="MX342" s="11"/>
      <c r="MY342" s="11"/>
      <c r="MZ342" s="11"/>
      <c r="NA342" s="11"/>
      <c r="NB342" s="11"/>
      <c r="NC342" s="11"/>
      <c r="ND342" s="11"/>
      <c r="NE342" s="11"/>
      <c r="NF342" s="11"/>
      <c r="NG342" s="11"/>
      <c r="NH342" s="11"/>
      <c r="NI342" s="11"/>
      <c r="NJ342" s="11"/>
      <c r="NK342" s="11"/>
      <c r="NL342" s="11"/>
      <c r="NM342" s="11"/>
    </row>
    <row r="343" spans="1:377" s="12" customFormat="1" ht="15" customHeight="1" x14ac:dyDescent="0.5">
      <c r="A343" s="230"/>
      <c r="B343" s="279"/>
      <c r="C343" s="280"/>
      <c r="D343" s="317"/>
      <c r="E343" s="34"/>
      <c r="F343" s="34"/>
      <c r="G343" s="34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334"/>
      <c r="AA343" s="34"/>
      <c r="AB343" s="34"/>
      <c r="AC343" s="34"/>
      <c r="AD343" s="34"/>
      <c r="AE343" s="34"/>
      <c r="AF343" s="34"/>
      <c r="AG343" s="34"/>
      <c r="AH343" s="34"/>
      <c r="AI343" s="334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3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34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334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334"/>
      <c r="EP343" s="9"/>
      <c r="EQ343" s="9"/>
      <c r="ER343" s="9"/>
      <c r="ES343" s="9"/>
      <c r="ET343" s="9"/>
      <c r="EU343" s="9"/>
      <c r="EV343" s="237"/>
      <c r="EW343" s="9"/>
      <c r="EX343" s="9"/>
      <c r="EY343" s="9"/>
      <c r="EZ343" s="9"/>
      <c r="FA343" s="410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334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10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/>
      <c r="LF343" s="11"/>
      <c r="LG343" s="11"/>
      <c r="LH343" s="11"/>
      <c r="LI343" s="11"/>
      <c r="LJ343" s="11"/>
      <c r="LK343" s="11"/>
      <c r="LL343" s="11"/>
      <c r="LM343" s="11"/>
      <c r="LN343" s="11"/>
      <c r="LO343" s="11"/>
      <c r="LP343" s="11"/>
      <c r="LQ343" s="11"/>
      <c r="LR343" s="11"/>
      <c r="LS343" s="11"/>
      <c r="LT343" s="11"/>
      <c r="LU343" s="11"/>
      <c r="LV343" s="11"/>
      <c r="LW343" s="11"/>
      <c r="LX343" s="11"/>
      <c r="LY343" s="11"/>
      <c r="LZ343" s="11"/>
      <c r="MA343" s="11"/>
      <c r="MB343" s="11"/>
      <c r="MC343" s="11"/>
      <c r="MD343" s="11"/>
      <c r="ME343" s="11"/>
      <c r="MF343" s="11"/>
      <c r="MG343" s="11"/>
      <c r="MH343" s="11"/>
      <c r="MI343" s="11"/>
      <c r="MJ343" s="11"/>
      <c r="MK343" s="11"/>
      <c r="ML343" s="11"/>
      <c r="MM343" s="11"/>
      <c r="MN343" s="11"/>
      <c r="MO343" s="11"/>
      <c r="MP343" s="11"/>
      <c r="MQ343" s="11"/>
      <c r="MR343" s="11"/>
      <c r="MS343" s="11"/>
      <c r="MT343" s="11"/>
      <c r="MU343" s="11"/>
      <c r="MV343" s="11"/>
      <c r="MW343" s="11"/>
      <c r="MX343" s="11"/>
      <c r="MY343" s="11"/>
      <c r="MZ343" s="11"/>
      <c r="NA343" s="11"/>
      <c r="NB343" s="11"/>
      <c r="NC343" s="11"/>
      <c r="ND343" s="11"/>
      <c r="NE343" s="11"/>
      <c r="NF343" s="11"/>
      <c r="NG343" s="11"/>
      <c r="NH343" s="11"/>
      <c r="NI343" s="11"/>
      <c r="NJ343" s="11"/>
      <c r="NK343" s="11"/>
      <c r="NL343" s="11"/>
      <c r="NM343" s="11"/>
    </row>
    <row r="344" spans="1:377" s="12" customFormat="1" ht="15" customHeight="1" x14ac:dyDescent="0.5">
      <c r="A344" s="230"/>
      <c r="B344" s="279"/>
      <c r="C344" s="280"/>
      <c r="D344" s="317"/>
      <c r="E344" s="34"/>
      <c r="F344" s="34"/>
      <c r="G344" s="34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334"/>
      <c r="AA344" s="34"/>
      <c r="AB344" s="34"/>
      <c r="AC344" s="34"/>
      <c r="AD344" s="34"/>
      <c r="AE344" s="34"/>
      <c r="AF344" s="34"/>
      <c r="AG344" s="34"/>
      <c r="AH344" s="34"/>
      <c r="AI344" s="334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3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34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334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334"/>
      <c r="EP344" s="9"/>
      <c r="EQ344" s="9"/>
      <c r="ER344" s="9"/>
      <c r="ES344" s="9"/>
      <c r="ET344" s="9"/>
      <c r="EU344" s="9"/>
      <c r="EV344" s="237"/>
      <c r="EW344" s="9"/>
      <c r="EX344" s="9"/>
      <c r="EY344" s="9"/>
      <c r="EZ344" s="9"/>
      <c r="FA344" s="410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334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10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11"/>
      <c r="KC344" s="11"/>
      <c r="KD344" s="11"/>
      <c r="KE344" s="11"/>
      <c r="KF344" s="11"/>
      <c r="KG344" s="11"/>
      <c r="KH344" s="11"/>
      <c r="KI344" s="11"/>
      <c r="KJ344" s="11"/>
      <c r="KK344" s="11"/>
      <c r="KL344" s="11"/>
      <c r="KM344" s="11"/>
      <c r="KN344" s="11"/>
      <c r="KO344" s="11"/>
      <c r="KP344" s="11"/>
      <c r="KQ344" s="11"/>
      <c r="KR344" s="11"/>
      <c r="KS344" s="11"/>
      <c r="KT344" s="11"/>
      <c r="KU344" s="11"/>
      <c r="KV344" s="11"/>
      <c r="KW344" s="11"/>
      <c r="KX344" s="11"/>
      <c r="KY344" s="11"/>
      <c r="KZ344" s="11"/>
      <c r="LA344" s="11"/>
      <c r="LB344" s="11"/>
      <c r="LC344" s="11"/>
      <c r="LD344" s="11"/>
      <c r="LE344" s="11"/>
      <c r="LF344" s="11"/>
      <c r="LG344" s="11"/>
      <c r="LH344" s="11"/>
      <c r="LI344" s="11"/>
      <c r="LJ344" s="11"/>
      <c r="LK344" s="11"/>
      <c r="LL344" s="11"/>
      <c r="LM344" s="11"/>
      <c r="LN344" s="11"/>
      <c r="LO344" s="11"/>
      <c r="LP344" s="11"/>
      <c r="LQ344" s="11"/>
      <c r="LR344" s="11"/>
      <c r="LS344" s="11"/>
      <c r="LT344" s="11"/>
      <c r="LU344" s="11"/>
      <c r="LV344" s="11"/>
      <c r="LW344" s="11"/>
      <c r="LX344" s="11"/>
      <c r="LY344" s="11"/>
      <c r="LZ344" s="11"/>
      <c r="MA344" s="11"/>
      <c r="MB344" s="11"/>
      <c r="MC344" s="11"/>
      <c r="MD344" s="11"/>
      <c r="ME344" s="11"/>
      <c r="MF344" s="11"/>
      <c r="MG344" s="11"/>
      <c r="MH344" s="11"/>
      <c r="MI344" s="11"/>
      <c r="MJ344" s="11"/>
      <c r="MK344" s="11"/>
      <c r="ML344" s="11"/>
      <c r="MM344" s="11"/>
      <c r="MN344" s="11"/>
      <c r="MO344" s="11"/>
      <c r="MP344" s="11"/>
      <c r="MQ344" s="11"/>
      <c r="MR344" s="11"/>
      <c r="MS344" s="11"/>
      <c r="MT344" s="11"/>
      <c r="MU344" s="11"/>
      <c r="MV344" s="11"/>
      <c r="MW344" s="11"/>
      <c r="MX344" s="11"/>
      <c r="MY344" s="11"/>
      <c r="MZ344" s="11"/>
      <c r="NA344" s="11"/>
      <c r="NB344" s="11"/>
      <c r="NC344" s="11"/>
      <c r="ND344" s="11"/>
      <c r="NE344" s="11"/>
      <c r="NF344" s="11"/>
      <c r="NG344" s="11"/>
      <c r="NH344" s="11"/>
      <c r="NI344" s="11"/>
      <c r="NJ344" s="11"/>
      <c r="NK344" s="11"/>
      <c r="NL344" s="11"/>
      <c r="NM344" s="11"/>
    </row>
    <row r="345" spans="1:377" s="12" customFormat="1" ht="15" customHeight="1" x14ac:dyDescent="0.5">
      <c r="A345" s="230"/>
      <c r="B345" s="279"/>
      <c r="C345" s="280"/>
      <c r="D345" s="317"/>
      <c r="E345" s="34"/>
      <c r="F345" s="34"/>
      <c r="G345" s="34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334"/>
      <c r="AA345" s="34"/>
      <c r="AB345" s="34"/>
      <c r="AC345" s="34"/>
      <c r="AD345" s="34"/>
      <c r="AE345" s="34"/>
      <c r="AF345" s="34"/>
      <c r="AG345" s="34"/>
      <c r="AH345" s="34"/>
      <c r="AI345" s="334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3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34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334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334"/>
      <c r="EP345" s="9"/>
      <c r="EQ345" s="9"/>
      <c r="ER345" s="9"/>
      <c r="ES345" s="9"/>
      <c r="ET345" s="9"/>
      <c r="EU345" s="9"/>
      <c r="EV345" s="237"/>
      <c r="EW345" s="9"/>
      <c r="EX345" s="9"/>
      <c r="EY345" s="9"/>
      <c r="EZ345" s="9"/>
      <c r="FA345" s="410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334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10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11"/>
      <c r="KC345" s="11"/>
      <c r="KD345" s="11"/>
      <c r="KE345" s="11"/>
      <c r="KF345" s="11"/>
      <c r="KG345" s="11"/>
      <c r="KH345" s="11"/>
      <c r="KI345" s="11"/>
      <c r="KJ345" s="11"/>
      <c r="KK345" s="11"/>
      <c r="KL345" s="11"/>
      <c r="KM345" s="11"/>
      <c r="KN345" s="11"/>
      <c r="KO345" s="11"/>
      <c r="KP345" s="11"/>
      <c r="KQ345" s="11"/>
      <c r="KR345" s="11"/>
      <c r="KS345" s="11"/>
      <c r="KT345" s="11"/>
      <c r="KU345" s="11"/>
      <c r="KV345" s="11"/>
      <c r="KW345" s="11"/>
      <c r="KX345" s="11"/>
      <c r="KY345" s="11"/>
      <c r="KZ345" s="11"/>
      <c r="LA345" s="11"/>
      <c r="LB345" s="11"/>
      <c r="LC345" s="11"/>
      <c r="LD345" s="11"/>
      <c r="LE345" s="11"/>
      <c r="LF345" s="11"/>
      <c r="LG345" s="11"/>
      <c r="LH345" s="11"/>
      <c r="LI345" s="11"/>
      <c r="LJ345" s="11"/>
      <c r="LK345" s="11"/>
      <c r="LL345" s="11"/>
      <c r="LM345" s="11"/>
      <c r="LN345" s="11"/>
      <c r="LO345" s="11"/>
      <c r="LP345" s="11"/>
      <c r="LQ345" s="11"/>
      <c r="LR345" s="11"/>
      <c r="LS345" s="11"/>
      <c r="LT345" s="11"/>
      <c r="LU345" s="11"/>
      <c r="LV345" s="11"/>
      <c r="LW345" s="11"/>
      <c r="LX345" s="11"/>
      <c r="LY345" s="11"/>
      <c r="LZ345" s="11"/>
      <c r="MA345" s="11"/>
      <c r="MB345" s="11"/>
      <c r="MC345" s="11"/>
      <c r="MD345" s="11"/>
      <c r="ME345" s="11"/>
      <c r="MF345" s="11"/>
      <c r="MG345" s="11"/>
      <c r="MH345" s="11"/>
      <c r="MI345" s="11"/>
      <c r="MJ345" s="11"/>
      <c r="MK345" s="11"/>
      <c r="ML345" s="11"/>
      <c r="MM345" s="11"/>
      <c r="MN345" s="11"/>
      <c r="MO345" s="11"/>
      <c r="MP345" s="11"/>
      <c r="MQ345" s="11"/>
      <c r="MR345" s="11"/>
      <c r="MS345" s="11"/>
      <c r="MT345" s="11"/>
      <c r="MU345" s="11"/>
      <c r="MV345" s="11"/>
      <c r="MW345" s="11"/>
      <c r="MX345" s="11"/>
      <c r="MY345" s="11"/>
      <c r="MZ345" s="11"/>
      <c r="NA345" s="11"/>
      <c r="NB345" s="11"/>
      <c r="NC345" s="11"/>
      <c r="ND345" s="11"/>
      <c r="NE345" s="11"/>
      <c r="NF345" s="11"/>
      <c r="NG345" s="11"/>
      <c r="NH345" s="11"/>
      <c r="NI345" s="11"/>
      <c r="NJ345" s="11"/>
      <c r="NK345" s="11"/>
      <c r="NL345" s="11"/>
      <c r="NM345" s="11"/>
    </row>
    <row r="346" spans="1:377" s="12" customFormat="1" ht="15" customHeight="1" x14ac:dyDescent="0.5">
      <c r="A346" s="230"/>
      <c r="B346" s="279"/>
      <c r="C346" s="280"/>
      <c r="D346" s="317"/>
      <c r="E346" s="34"/>
      <c r="F346" s="34"/>
      <c r="G346" s="34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334"/>
      <c r="AA346" s="34"/>
      <c r="AB346" s="34"/>
      <c r="AC346" s="34"/>
      <c r="AD346" s="34"/>
      <c r="AE346" s="34"/>
      <c r="AF346" s="34"/>
      <c r="AG346" s="34"/>
      <c r="AH346" s="34"/>
      <c r="AI346" s="334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3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34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334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334"/>
      <c r="EP346" s="9"/>
      <c r="EQ346" s="9"/>
      <c r="ER346" s="9"/>
      <c r="ES346" s="9"/>
      <c r="ET346" s="9"/>
      <c r="EU346" s="9"/>
      <c r="EV346" s="237"/>
      <c r="EW346" s="9"/>
      <c r="EX346" s="9"/>
      <c r="EY346" s="9"/>
      <c r="EZ346" s="9"/>
      <c r="FA346" s="410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334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10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/>
      <c r="KG346" s="11"/>
      <c r="KH346" s="11"/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/>
      <c r="LF346" s="11"/>
      <c r="LG346" s="11"/>
      <c r="LH346" s="11"/>
      <c r="LI346" s="11"/>
      <c r="LJ346" s="11"/>
      <c r="LK346" s="11"/>
      <c r="LL346" s="11"/>
      <c r="LM346" s="11"/>
      <c r="LN346" s="11"/>
      <c r="LO346" s="11"/>
      <c r="LP346" s="11"/>
      <c r="LQ346" s="11"/>
      <c r="LR346" s="11"/>
      <c r="LS346" s="11"/>
      <c r="LT346" s="11"/>
      <c r="LU346" s="11"/>
      <c r="LV346" s="11"/>
      <c r="LW346" s="11"/>
      <c r="LX346" s="11"/>
      <c r="LY346" s="11"/>
      <c r="LZ346" s="11"/>
      <c r="MA346" s="11"/>
      <c r="MB346" s="11"/>
      <c r="MC346" s="11"/>
      <c r="MD346" s="11"/>
      <c r="ME346" s="11"/>
      <c r="MF346" s="11"/>
      <c r="MG346" s="11"/>
      <c r="MH346" s="11"/>
      <c r="MI346" s="11"/>
      <c r="MJ346" s="11"/>
      <c r="MK346" s="11"/>
      <c r="ML346" s="11"/>
      <c r="MM346" s="11"/>
      <c r="MN346" s="11"/>
      <c r="MO346" s="11"/>
      <c r="MP346" s="11"/>
      <c r="MQ346" s="11"/>
      <c r="MR346" s="11"/>
      <c r="MS346" s="11"/>
      <c r="MT346" s="11"/>
      <c r="MU346" s="11"/>
      <c r="MV346" s="11"/>
      <c r="MW346" s="11"/>
      <c r="MX346" s="11"/>
      <c r="MY346" s="11"/>
      <c r="MZ346" s="11"/>
      <c r="NA346" s="11"/>
      <c r="NB346" s="11"/>
      <c r="NC346" s="11"/>
      <c r="ND346" s="11"/>
      <c r="NE346" s="11"/>
      <c r="NF346" s="11"/>
      <c r="NG346" s="11"/>
      <c r="NH346" s="11"/>
      <c r="NI346" s="11"/>
      <c r="NJ346" s="11"/>
      <c r="NK346" s="11"/>
      <c r="NL346" s="11"/>
      <c r="NM346" s="11"/>
    </row>
    <row r="347" spans="1:377" s="12" customFormat="1" ht="15" customHeight="1" x14ac:dyDescent="0.5">
      <c r="A347" s="230"/>
      <c r="B347" s="279"/>
      <c r="C347" s="280"/>
      <c r="D347" s="317"/>
      <c r="E347" s="34"/>
      <c r="F347" s="34"/>
      <c r="G347" s="34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334"/>
      <c r="AA347" s="34"/>
      <c r="AB347" s="34"/>
      <c r="AC347" s="34"/>
      <c r="AD347" s="34"/>
      <c r="AE347" s="34"/>
      <c r="AF347" s="34"/>
      <c r="AG347" s="34"/>
      <c r="AH347" s="34"/>
      <c r="AI347" s="334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3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34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334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334"/>
      <c r="EP347" s="9"/>
      <c r="EQ347" s="9"/>
      <c r="ER347" s="9"/>
      <c r="ES347" s="9"/>
      <c r="ET347" s="9"/>
      <c r="EU347" s="9"/>
      <c r="EV347" s="237"/>
      <c r="EW347" s="9"/>
      <c r="EX347" s="9"/>
      <c r="EY347" s="9"/>
      <c r="EZ347" s="9"/>
      <c r="FA347" s="410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334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10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/>
      <c r="LB347" s="11"/>
      <c r="LC347" s="11"/>
      <c r="LD347" s="11"/>
      <c r="LE347" s="11"/>
      <c r="LF347" s="11"/>
      <c r="LG347" s="11"/>
      <c r="LH347" s="11"/>
      <c r="LI347" s="11"/>
      <c r="LJ347" s="11"/>
      <c r="LK347" s="11"/>
      <c r="LL347" s="11"/>
      <c r="LM347" s="11"/>
      <c r="LN347" s="11"/>
      <c r="LO347" s="11"/>
      <c r="LP347" s="11"/>
      <c r="LQ347" s="11"/>
      <c r="LR347" s="11"/>
      <c r="LS347" s="11"/>
      <c r="LT347" s="11"/>
      <c r="LU347" s="11"/>
      <c r="LV347" s="11"/>
      <c r="LW347" s="11"/>
      <c r="LX347" s="11"/>
      <c r="LY347" s="11"/>
      <c r="LZ347" s="11"/>
      <c r="MA347" s="11"/>
      <c r="MB347" s="11"/>
      <c r="MC347" s="11"/>
      <c r="MD347" s="11"/>
      <c r="ME347" s="11"/>
      <c r="MF347" s="11"/>
      <c r="MG347" s="11"/>
      <c r="MH347" s="11"/>
      <c r="MI347" s="11"/>
      <c r="MJ347" s="11"/>
      <c r="MK347" s="11"/>
      <c r="ML347" s="11"/>
      <c r="MM347" s="11"/>
      <c r="MN347" s="11"/>
      <c r="MO347" s="11"/>
      <c r="MP347" s="11"/>
      <c r="MQ347" s="11"/>
      <c r="MR347" s="11"/>
      <c r="MS347" s="11"/>
      <c r="MT347" s="11"/>
      <c r="MU347" s="11"/>
      <c r="MV347" s="11"/>
      <c r="MW347" s="11"/>
      <c r="MX347" s="11"/>
      <c r="MY347" s="11"/>
      <c r="MZ347" s="11"/>
      <c r="NA347" s="11"/>
      <c r="NB347" s="11"/>
      <c r="NC347" s="11"/>
      <c r="ND347" s="11"/>
      <c r="NE347" s="11"/>
      <c r="NF347" s="11"/>
      <c r="NG347" s="11"/>
      <c r="NH347" s="11"/>
      <c r="NI347" s="11"/>
      <c r="NJ347" s="11"/>
      <c r="NK347" s="11"/>
      <c r="NL347" s="11"/>
      <c r="NM347" s="11"/>
    </row>
    <row r="348" spans="1:377" s="12" customFormat="1" ht="15" customHeight="1" x14ac:dyDescent="0.5">
      <c r="A348" s="230"/>
      <c r="B348" s="279"/>
      <c r="C348" s="280"/>
      <c r="D348" s="317"/>
      <c r="E348" s="34"/>
      <c r="F348" s="34"/>
      <c r="G348" s="34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334"/>
      <c r="AA348" s="34"/>
      <c r="AB348" s="34"/>
      <c r="AC348" s="34"/>
      <c r="AD348" s="34"/>
      <c r="AE348" s="34"/>
      <c r="AF348" s="34"/>
      <c r="AG348" s="34"/>
      <c r="AH348" s="34"/>
      <c r="AI348" s="334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3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34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334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334"/>
      <c r="EP348" s="9"/>
      <c r="EQ348" s="9"/>
      <c r="ER348" s="9"/>
      <c r="ES348" s="9"/>
      <c r="ET348" s="9"/>
      <c r="EU348" s="9"/>
      <c r="EV348" s="237"/>
      <c r="EW348" s="9"/>
      <c r="EX348" s="9"/>
      <c r="EY348" s="9"/>
      <c r="EZ348" s="9"/>
      <c r="FA348" s="410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334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10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11"/>
      <c r="KC348" s="11"/>
      <c r="KD348" s="11"/>
      <c r="KE348" s="11"/>
      <c r="KF348" s="11"/>
      <c r="KG348" s="11"/>
      <c r="KH348" s="11"/>
      <c r="KI348" s="11"/>
      <c r="KJ348" s="11"/>
      <c r="KK348" s="11"/>
      <c r="KL348" s="11"/>
      <c r="KM348" s="11"/>
      <c r="KN348" s="11"/>
      <c r="KO348" s="11"/>
      <c r="KP348" s="11"/>
      <c r="KQ348" s="11"/>
      <c r="KR348" s="11"/>
      <c r="KS348" s="11"/>
      <c r="KT348" s="11"/>
      <c r="KU348" s="11"/>
      <c r="KV348" s="11"/>
      <c r="KW348" s="11"/>
      <c r="KX348" s="11"/>
      <c r="KY348" s="11"/>
      <c r="KZ348" s="11"/>
      <c r="LA348" s="11"/>
      <c r="LB348" s="11"/>
      <c r="LC348" s="11"/>
      <c r="LD348" s="11"/>
      <c r="LE348" s="11"/>
      <c r="LF348" s="11"/>
      <c r="LG348" s="11"/>
      <c r="LH348" s="11"/>
      <c r="LI348" s="11"/>
      <c r="LJ348" s="11"/>
      <c r="LK348" s="11"/>
      <c r="LL348" s="11"/>
      <c r="LM348" s="11"/>
      <c r="LN348" s="11"/>
      <c r="LO348" s="11"/>
      <c r="LP348" s="11"/>
      <c r="LQ348" s="11"/>
      <c r="LR348" s="11"/>
      <c r="LS348" s="11"/>
      <c r="LT348" s="11"/>
      <c r="LU348" s="11"/>
      <c r="LV348" s="11"/>
      <c r="LW348" s="11"/>
      <c r="LX348" s="11"/>
      <c r="LY348" s="11"/>
      <c r="LZ348" s="11"/>
      <c r="MA348" s="11"/>
      <c r="MB348" s="11"/>
      <c r="MC348" s="11"/>
      <c r="MD348" s="11"/>
      <c r="ME348" s="11"/>
      <c r="MF348" s="11"/>
      <c r="MG348" s="11"/>
      <c r="MH348" s="11"/>
      <c r="MI348" s="11"/>
      <c r="MJ348" s="11"/>
      <c r="MK348" s="11"/>
      <c r="ML348" s="11"/>
      <c r="MM348" s="11"/>
      <c r="MN348" s="11"/>
      <c r="MO348" s="11"/>
      <c r="MP348" s="11"/>
      <c r="MQ348" s="11"/>
      <c r="MR348" s="11"/>
      <c r="MS348" s="11"/>
      <c r="MT348" s="11"/>
      <c r="MU348" s="11"/>
      <c r="MV348" s="11"/>
      <c r="MW348" s="11"/>
      <c r="MX348" s="11"/>
      <c r="MY348" s="11"/>
      <c r="MZ348" s="11"/>
      <c r="NA348" s="11"/>
      <c r="NB348" s="11"/>
      <c r="NC348" s="11"/>
      <c r="ND348" s="11"/>
      <c r="NE348" s="11"/>
      <c r="NF348" s="11"/>
      <c r="NG348" s="11"/>
      <c r="NH348" s="11"/>
      <c r="NI348" s="11"/>
      <c r="NJ348" s="11"/>
      <c r="NK348" s="11"/>
      <c r="NL348" s="11"/>
      <c r="NM348" s="11"/>
    </row>
    <row r="349" spans="1:377" s="12" customFormat="1" ht="15" customHeight="1" x14ac:dyDescent="0.5">
      <c r="A349" s="230"/>
      <c r="B349" s="279"/>
      <c r="C349" s="280"/>
      <c r="D349" s="317"/>
      <c r="E349" s="34"/>
      <c r="F349" s="34"/>
      <c r="G349" s="34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334"/>
      <c r="AA349" s="34"/>
      <c r="AB349" s="34"/>
      <c r="AC349" s="34"/>
      <c r="AD349" s="34"/>
      <c r="AE349" s="34"/>
      <c r="AF349" s="34"/>
      <c r="AG349" s="34"/>
      <c r="AH349" s="34"/>
      <c r="AI349" s="334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3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34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334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334"/>
      <c r="EP349" s="9"/>
      <c r="EQ349" s="9"/>
      <c r="ER349" s="9"/>
      <c r="ES349" s="9"/>
      <c r="ET349" s="9"/>
      <c r="EU349" s="9"/>
      <c r="EV349" s="237"/>
      <c r="EW349" s="9"/>
      <c r="EX349" s="9"/>
      <c r="EY349" s="9"/>
      <c r="EZ349" s="9"/>
      <c r="FA349" s="410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334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10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11"/>
      <c r="KC349" s="11"/>
      <c r="KD349" s="11"/>
      <c r="KE349" s="11"/>
      <c r="KF349" s="11"/>
      <c r="KG349" s="11"/>
      <c r="KH349" s="11"/>
      <c r="KI349" s="11"/>
      <c r="KJ349" s="11"/>
      <c r="KK349" s="11"/>
      <c r="KL349" s="11"/>
      <c r="KM349" s="11"/>
      <c r="KN349" s="11"/>
      <c r="KO349" s="11"/>
      <c r="KP349" s="11"/>
      <c r="KQ349" s="11"/>
      <c r="KR349" s="11"/>
      <c r="KS349" s="11"/>
      <c r="KT349" s="11"/>
      <c r="KU349" s="11"/>
      <c r="KV349" s="11"/>
      <c r="KW349" s="11"/>
      <c r="KX349" s="11"/>
      <c r="KY349" s="11"/>
      <c r="KZ349" s="11"/>
      <c r="LA349" s="11"/>
      <c r="LB349" s="11"/>
      <c r="LC349" s="11"/>
      <c r="LD349" s="11"/>
      <c r="LE349" s="11"/>
      <c r="LF349" s="11"/>
      <c r="LG349" s="11"/>
      <c r="LH349" s="11"/>
      <c r="LI349" s="11"/>
      <c r="LJ349" s="11"/>
      <c r="LK349" s="11"/>
      <c r="LL349" s="11"/>
      <c r="LM349" s="11"/>
      <c r="LN349" s="11"/>
      <c r="LO349" s="11"/>
      <c r="LP349" s="11"/>
      <c r="LQ349" s="11"/>
      <c r="LR349" s="11"/>
      <c r="LS349" s="11"/>
      <c r="LT349" s="11"/>
      <c r="LU349" s="11"/>
      <c r="LV349" s="11"/>
      <c r="LW349" s="11"/>
      <c r="LX349" s="11"/>
      <c r="LY349" s="11"/>
      <c r="LZ349" s="11"/>
      <c r="MA349" s="11"/>
      <c r="MB349" s="11"/>
      <c r="MC349" s="11"/>
      <c r="MD349" s="11"/>
      <c r="ME349" s="11"/>
      <c r="MF349" s="11"/>
      <c r="MG349" s="11"/>
      <c r="MH349" s="11"/>
      <c r="MI349" s="11"/>
      <c r="MJ349" s="11"/>
      <c r="MK349" s="11"/>
      <c r="ML349" s="11"/>
      <c r="MM349" s="11"/>
      <c r="MN349" s="11"/>
      <c r="MO349" s="11"/>
      <c r="MP349" s="11"/>
      <c r="MQ349" s="11"/>
      <c r="MR349" s="11"/>
      <c r="MS349" s="11"/>
      <c r="MT349" s="11"/>
      <c r="MU349" s="11"/>
      <c r="MV349" s="11"/>
      <c r="MW349" s="11"/>
      <c r="MX349" s="11"/>
      <c r="MY349" s="11"/>
      <c r="MZ349" s="11"/>
      <c r="NA349" s="11"/>
      <c r="NB349" s="11"/>
      <c r="NC349" s="11"/>
      <c r="ND349" s="11"/>
      <c r="NE349" s="11"/>
      <c r="NF349" s="11"/>
      <c r="NG349" s="11"/>
      <c r="NH349" s="11"/>
      <c r="NI349" s="11"/>
      <c r="NJ349" s="11"/>
      <c r="NK349" s="11"/>
      <c r="NL349" s="11"/>
      <c r="NM349" s="11"/>
    </row>
    <row r="350" spans="1:377" s="12" customFormat="1" ht="15" customHeight="1" x14ac:dyDescent="0.5">
      <c r="A350" s="230"/>
      <c r="B350" s="279"/>
      <c r="C350" s="280"/>
      <c r="D350" s="317"/>
      <c r="E350" s="34"/>
      <c r="F350" s="34"/>
      <c r="G350" s="34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334"/>
      <c r="AA350" s="34"/>
      <c r="AB350" s="34"/>
      <c r="AC350" s="34"/>
      <c r="AD350" s="34"/>
      <c r="AE350" s="34"/>
      <c r="AF350" s="34"/>
      <c r="AG350" s="34"/>
      <c r="AH350" s="34"/>
      <c r="AI350" s="334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3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34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334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334"/>
      <c r="EP350" s="9"/>
      <c r="EQ350" s="9"/>
      <c r="ER350" s="9"/>
      <c r="ES350" s="9"/>
      <c r="ET350" s="9"/>
      <c r="EU350" s="9"/>
      <c r="EV350" s="237"/>
      <c r="EW350" s="9"/>
      <c r="EX350" s="9"/>
      <c r="EY350" s="9"/>
      <c r="EZ350" s="9"/>
      <c r="FA350" s="410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334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10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11"/>
      <c r="KC350" s="11"/>
      <c r="KD350" s="11"/>
      <c r="KE350" s="11"/>
      <c r="KF350" s="11"/>
      <c r="KG350" s="11"/>
      <c r="KH350" s="11"/>
      <c r="KI350" s="11"/>
      <c r="KJ350" s="11"/>
      <c r="KK350" s="11"/>
      <c r="KL350" s="11"/>
      <c r="KM350" s="11"/>
      <c r="KN350" s="11"/>
      <c r="KO350" s="11"/>
      <c r="KP350" s="11"/>
      <c r="KQ350" s="11"/>
      <c r="KR350" s="11"/>
      <c r="KS350" s="11"/>
      <c r="KT350" s="11"/>
      <c r="KU350" s="11"/>
      <c r="KV350" s="11"/>
      <c r="KW350" s="11"/>
      <c r="KX350" s="11"/>
      <c r="KY350" s="11"/>
      <c r="KZ350" s="11"/>
      <c r="LA350" s="11"/>
      <c r="LB350" s="11"/>
      <c r="LC350" s="11"/>
      <c r="LD350" s="11"/>
      <c r="LE350" s="11"/>
      <c r="LF350" s="11"/>
      <c r="LG350" s="11"/>
      <c r="LH350" s="11"/>
      <c r="LI350" s="11"/>
      <c r="LJ350" s="11"/>
      <c r="LK350" s="11"/>
      <c r="LL350" s="11"/>
      <c r="LM350" s="11"/>
      <c r="LN350" s="11"/>
      <c r="LO350" s="11"/>
      <c r="LP350" s="11"/>
      <c r="LQ350" s="11"/>
      <c r="LR350" s="11"/>
      <c r="LS350" s="11"/>
      <c r="LT350" s="11"/>
      <c r="LU350" s="11"/>
      <c r="LV350" s="11"/>
      <c r="LW350" s="11"/>
      <c r="LX350" s="11"/>
      <c r="LY350" s="11"/>
      <c r="LZ350" s="11"/>
      <c r="MA350" s="11"/>
      <c r="MB350" s="11"/>
      <c r="MC350" s="11"/>
      <c r="MD350" s="11"/>
      <c r="ME350" s="11"/>
      <c r="MF350" s="11"/>
      <c r="MG350" s="11"/>
      <c r="MH350" s="11"/>
      <c r="MI350" s="11"/>
      <c r="MJ350" s="11"/>
      <c r="MK350" s="11"/>
      <c r="ML350" s="11"/>
      <c r="MM350" s="11"/>
      <c r="MN350" s="11"/>
      <c r="MO350" s="11"/>
      <c r="MP350" s="11"/>
      <c r="MQ350" s="11"/>
      <c r="MR350" s="11"/>
      <c r="MS350" s="11"/>
      <c r="MT350" s="11"/>
      <c r="MU350" s="11"/>
      <c r="MV350" s="11"/>
      <c r="MW350" s="11"/>
      <c r="MX350" s="11"/>
      <c r="MY350" s="11"/>
      <c r="MZ350" s="11"/>
      <c r="NA350" s="11"/>
      <c r="NB350" s="11"/>
      <c r="NC350" s="11"/>
      <c r="ND350" s="11"/>
      <c r="NE350" s="11"/>
      <c r="NF350" s="11"/>
      <c r="NG350" s="11"/>
      <c r="NH350" s="11"/>
      <c r="NI350" s="11"/>
      <c r="NJ350" s="11"/>
      <c r="NK350" s="11"/>
      <c r="NL350" s="11"/>
      <c r="NM350" s="11"/>
    </row>
    <row r="351" spans="1:377" s="12" customFormat="1" ht="15" customHeight="1" x14ac:dyDescent="0.5">
      <c r="A351" s="230"/>
      <c r="B351" s="279"/>
      <c r="C351" s="280"/>
      <c r="D351" s="317"/>
      <c r="E351" s="34"/>
      <c r="F351" s="34"/>
      <c r="G351" s="34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334"/>
      <c r="AA351" s="34"/>
      <c r="AB351" s="34"/>
      <c r="AC351" s="34"/>
      <c r="AD351" s="34"/>
      <c r="AE351" s="34"/>
      <c r="AF351" s="34"/>
      <c r="AG351" s="34"/>
      <c r="AH351" s="34"/>
      <c r="AI351" s="334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3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34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334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334"/>
      <c r="EP351" s="9"/>
      <c r="EQ351" s="9"/>
      <c r="ER351" s="9"/>
      <c r="ES351" s="9"/>
      <c r="ET351" s="9"/>
      <c r="EU351" s="9"/>
      <c r="EV351" s="237"/>
      <c r="EW351" s="9"/>
      <c r="EX351" s="9"/>
      <c r="EY351" s="9"/>
      <c r="EZ351" s="9"/>
      <c r="FA351" s="410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334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10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/>
      <c r="JH351" s="11"/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/>
      <c r="JY351" s="11"/>
      <c r="JZ351" s="11"/>
      <c r="KA351" s="11"/>
      <c r="KB351" s="11"/>
      <c r="KC351" s="11"/>
      <c r="KD351" s="11"/>
      <c r="KE351" s="11"/>
      <c r="KF351" s="11"/>
      <c r="KG351" s="11"/>
      <c r="KH351" s="11"/>
      <c r="KI351" s="11"/>
      <c r="KJ351" s="11"/>
      <c r="KK351" s="11"/>
      <c r="KL351" s="11"/>
      <c r="KM351" s="11"/>
      <c r="KN351" s="11"/>
      <c r="KO351" s="11"/>
      <c r="KP351" s="11"/>
      <c r="KQ351" s="11"/>
      <c r="KR351" s="11"/>
      <c r="KS351" s="11"/>
      <c r="KT351" s="11"/>
      <c r="KU351" s="11"/>
      <c r="KV351" s="11"/>
      <c r="KW351" s="11"/>
      <c r="KX351" s="11"/>
      <c r="KY351" s="11"/>
      <c r="KZ351" s="11"/>
      <c r="LA351" s="11"/>
      <c r="LB351" s="11"/>
      <c r="LC351" s="11"/>
      <c r="LD351" s="11"/>
      <c r="LE351" s="11"/>
      <c r="LF351" s="11"/>
      <c r="LG351" s="11"/>
      <c r="LH351" s="11"/>
      <c r="LI351" s="11"/>
      <c r="LJ351" s="11"/>
      <c r="LK351" s="11"/>
      <c r="LL351" s="11"/>
      <c r="LM351" s="11"/>
      <c r="LN351" s="11"/>
      <c r="LO351" s="11"/>
      <c r="LP351" s="11"/>
      <c r="LQ351" s="11"/>
      <c r="LR351" s="11"/>
      <c r="LS351" s="11"/>
      <c r="LT351" s="11"/>
      <c r="LU351" s="11"/>
      <c r="LV351" s="11"/>
      <c r="LW351" s="11"/>
      <c r="LX351" s="11"/>
      <c r="LY351" s="11"/>
      <c r="LZ351" s="11"/>
      <c r="MA351" s="11"/>
      <c r="MB351" s="11"/>
      <c r="MC351" s="11"/>
      <c r="MD351" s="11"/>
      <c r="ME351" s="11"/>
      <c r="MF351" s="11"/>
      <c r="MG351" s="11"/>
      <c r="MH351" s="11"/>
      <c r="MI351" s="11"/>
      <c r="MJ351" s="11"/>
      <c r="MK351" s="11"/>
      <c r="ML351" s="11"/>
      <c r="MM351" s="11"/>
      <c r="MN351" s="11"/>
      <c r="MO351" s="11"/>
      <c r="MP351" s="11"/>
      <c r="MQ351" s="11"/>
      <c r="MR351" s="11"/>
      <c r="MS351" s="11"/>
      <c r="MT351" s="11"/>
      <c r="MU351" s="11"/>
      <c r="MV351" s="11"/>
      <c r="MW351" s="11"/>
      <c r="MX351" s="11"/>
      <c r="MY351" s="11"/>
      <c r="MZ351" s="11"/>
      <c r="NA351" s="11"/>
      <c r="NB351" s="11"/>
      <c r="NC351" s="11"/>
      <c r="ND351" s="11"/>
      <c r="NE351" s="11"/>
      <c r="NF351" s="11"/>
      <c r="NG351" s="11"/>
      <c r="NH351" s="11"/>
      <c r="NI351" s="11"/>
      <c r="NJ351" s="11"/>
      <c r="NK351" s="11"/>
      <c r="NL351" s="11"/>
      <c r="NM351" s="11"/>
    </row>
    <row r="352" spans="1:377" s="12" customFormat="1" ht="15" customHeight="1" x14ac:dyDescent="0.5">
      <c r="A352" s="230"/>
      <c r="B352" s="279"/>
      <c r="C352" s="280"/>
      <c r="D352" s="317"/>
      <c r="E352" s="34"/>
      <c r="F352" s="34"/>
      <c r="G352" s="34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334"/>
      <c r="AA352" s="34"/>
      <c r="AB352" s="34"/>
      <c r="AC352" s="34"/>
      <c r="AD352" s="34"/>
      <c r="AE352" s="34"/>
      <c r="AF352" s="34"/>
      <c r="AG352" s="34"/>
      <c r="AH352" s="34"/>
      <c r="AI352" s="334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3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34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334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334"/>
      <c r="EP352" s="9"/>
      <c r="EQ352" s="9"/>
      <c r="ER352" s="9"/>
      <c r="ES352" s="9"/>
      <c r="ET352" s="9"/>
      <c r="EU352" s="9"/>
      <c r="EV352" s="237"/>
      <c r="EW352" s="9"/>
      <c r="EX352" s="9"/>
      <c r="EY352" s="9"/>
      <c r="EZ352" s="9"/>
      <c r="FA352" s="410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334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10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/>
      <c r="KJ352" s="11"/>
      <c r="KK352" s="11"/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/>
      <c r="LB352" s="11"/>
      <c r="LC352" s="11"/>
      <c r="LD352" s="11"/>
      <c r="LE352" s="11"/>
      <c r="LF352" s="11"/>
      <c r="LG352" s="11"/>
      <c r="LH352" s="11"/>
      <c r="LI352" s="11"/>
      <c r="LJ352" s="11"/>
      <c r="LK352" s="11"/>
      <c r="LL352" s="11"/>
      <c r="LM352" s="11"/>
      <c r="LN352" s="11"/>
      <c r="LO352" s="11"/>
      <c r="LP352" s="11"/>
      <c r="LQ352" s="11"/>
      <c r="LR352" s="11"/>
      <c r="LS352" s="11"/>
      <c r="LT352" s="11"/>
      <c r="LU352" s="11"/>
      <c r="LV352" s="11"/>
      <c r="LW352" s="11"/>
      <c r="LX352" s="11"/>
      <c r="LY352" s="11"/>
      <c r="LZ352" s="11"/>
      <c r="MA352" s="11"/>
      <c r="MB352" s="11"/>
      <c r="MC352" s="11"/>
      <c r="MD352" s="11"/>
      <c r="ME352" s="11"/>
      <c r="MF352" s="11"/>
      <c r="MG352" s="11"/>
      <c r="MH352" s="11"/>
      <c r="MI352" s="11"/>
      <c r="MJ352" s="11"/>
      <c r="MK352" s="11"/>
      <c r="ML352" s="11"/>
      <c r="MM352" s="11"/>
      <c r="MN352" s="11"/>
      <c r="MO352" s="11"/>
      <c r="MP352" s="11"/>
      <c r="MQ352" s="11"/>
      <c r="MR352" s="11"/>
      <c r="MS352" s="11"/>
      <c r="MT352" s="11"/>
      <c r="MU352" s="11"/>
      <c r="MV352" s="11"/>
      <c r="MW352" s="11"/>
      <c r="MX352" s="11"/>
      <c r="MY352" s="11"/>
      <c r="MZ352" s="11"/>
      <c r="NA352" s="11"/>
      <c r="NB352" s="11"/>
      <c r="NC352" s="11"/>
      <c r="ND352" s="11"/>
      <c r="NE352" s="11"/>
      <c r="NF352" s="11"/>
      <c r="NG352" s="11"/>
      <c r="NH352" s="11"/>
      <c r="NI352" s="11"/>
      <c r="NJ352" s="11"/>
      <c r="NK352" s="11"/>
      <c r="NL352" s="11"/>
      <c r="NM352" s="11"/>
    </row>
    <row r="353" spans="1:377" s="12" customFormat="1" ht="15" customHeight="1" x14ac:dyDescent="0.5">
      <c r="A353" s="230"/>
      <c r="B353" s="279"/>
      <c r="C353" s="280"/>
      <c r="D353" s="317"/>
      <c r="E353" s="34"/>
      <c r="F353" s="34"/>
      <c r="G353" s="34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334"/>
      <c r="AA353" s="34"/>
      <c r="AB353" s="34"/>
      <c r="AC353" s="34"/>
      <c r="AD353" s="34"/>
      <c r="AE353" s="34"/>
      <c r="AF353" s="34"/>
      <c r="AG353" s="34"/>
      <c r="AH353" s="34"/>
      <c r="AI353" s="334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3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34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334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334"/>
      <c r="EP353" s="9"/>
      <c r="EQ353" s="9"/>
      <c r="ER353" s="9"/>
      <c r="ES353" s="9"/>
      <c r="ET353" s="9"/>
      <c r="EU353" s="9"/>
      <c r="EV353" s="237"/>
      <c r="EW353" s="9"/>
      <c r="EX353" s="9"/>
      <c r="EY353" s="9"/>
      <c r="EZ353" s="9"/>
      <c r="FA353" s="410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334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10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11"/>
      <c r="KC353" s="11"/>
      <c r="KD353" s="11"/>
      <c r="KE353" s="11"/>
      <c r="KF353" s="11"/>
      <c r="KG353" s="11"/>
      <c r="KH353" s="11"/>
      <c r="KI353" s="11"/>
      <c r="KJ353" s="11"/>
      <c r="KK353" s="11"/>
      <c r="KL353" s="11"/>
      <c r="KM353" s="11"/>
      <c r="KN353" s="11"/>
      <c r="KO353" s="11"/>
      <c r="KP353" s="11"/>
      <c r="KQ353" s="11"/>
      <c r="KR353" s="11"/>
      <c r="KS353" s="11"/>
      <c r="KT353" s="11"/>
      <c r="KU353" s="11"/>
      <c r="KV353" s="11"/>
      <c r="KW353" s="11"/>
      <c r="KX353" s="11"/>
      <c r="KY353" s="11"/>
      <c r="KZ353" s="11"/>
      <c r="LA353" s="11"/>
      <c r="LB353" s="11"/>
      <c r="LC353" s="11"/>
      <c r="LD353" s="11"/>
      <c r="LE353" s="11"/>
      <c r="LF353" s="11"/>
      <c r="LG353" s="11"/>
      <c r="LH353" s="11"/>
      <c r="LI353" s="11"/>
      <c r="LJ353" s="11"/>
      <c r="LK353" s="11"/>
      <c r="LL353" s="11"/>
      <c r="LM353" s="11"/>
      <c r="LN353" s="11"/>
      <c r="LO353" s="11"/>
      <c r="LP353" s="11"/>
      <c r="LQ353" s="11"/>
      <c r="LR353" s="11"/>
      <c r="LS353" s="11"/>
      <c r="LT353" s="11"/>
      <c r="LU353" s="11"/>
      <c r="LV353" s="11"/>
      <c r="LW353" s="11"/>
      <c r="LX353" s="11"/>
      <c r="LY353" s="11"/>
      <c r="LZ353" s="11"/>
      <c r="MA353" s="11"/>
      <c r="MB353" s="11"/>
      <c r="MC353" s="11"/>
      <c r="MD353" s="11"/>
      <c r="ME353" s="11"/>
      <c r="MF353" s="11"/>
      <c r="MG353" s="11"/>
      <c r="MH353" s="11"/>
      <c r="MI353" s="11"/>
      <c r="MJ353" s="11"/>
      <c r="MK353" s="11"/>
      <c r="ML353" s="11"/>
      <c r="MM353" s="11"/>
      <c r="MN353" s="11"/>
      <c r="MO353" s="11"/>
      <c r="MP353" s="11"/>
      <c r="MQ353" s="11"/>
      <c r="MR353" s="11"/>
      <c r="MS353" s="11"/>
      <c r="MT353" s="11"/>
      <c r="MU353" s="11"/>
      <c r="MV353" s="11"/>
      <c r="MW353" s="11"/>
      <c r="MX353" s="11"/>
      <c r="MY353" s="11"/>
      <c r="MZ353" s="11"/>
      <c r="NA353" s="11"/>
      <c r="NB353" s="11"/>
      <c r="NC353" s="11"/>
      <c r="ND353" s="11"/>
      <c r="NE353" s="11"/>
      <c r="NF353" s="11"/>
      <c r="NG353" s="11"/>
      <c r="NH353" s="11"/>
      <c r="NI353" s="11"/>
      <c r="NJ353" s="11"/>
      <c r="NK353" s="11"/>
      <c r="NL353" s="11"/>
      <c r="NM353" s="11"/>
    </row>
    <row r="354" spans="1:377" s="12" customFormat="1" ht="15" customHeight="1" x14ac:dyDescent="0.5">
      <c r="A354" s="230"/>
      <c r="B354" s="279"/>
      <c r="C354" s="280"/>
      <c r="D354" s="317"/>
      <c r="E354" s="34"/>
      <c r="F354" s="34"/>
      <c r="G354" s="34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334"/>
      <c r="AA354" s="34"/>
      <c r="AB354" s="34"/>
      <c r="AC354" s="34"/>
      <c r="AD354" s="34"/>
      <c r="AE354" s="34"/>
      <c r="AF354" s="34"/>
      <c r="AG354" s="34"/>
      <c r="AH354" s="34"/>
      <c r="AI354" s="334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3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34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334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334"/>
      <c r="EP354" s="9"/>
      <c r="EQ354" s="9"/>
      <c r="ER354" s="9"/>
      <c r="ES354" s="9"/>
      <c r="ET354" s="9"/>
      <c r="EU354" s="9"/>
      <c r="EV354" s="237"/>
      <c r="EW354" s="9"/>
      <c r="EX354" s="9"/>
      <c r="EY354" s="9"/>
      <c r="EZ354" s="9"/>
      <c r="FA354" s="410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334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10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/>
      <c r="KJ354" s="11"/>
      <c r="KK354" s="11"/>
      <c r="KL354" s="11"/>
      <c r="KM354" s="11"/>
      <c r="KN354" s="11"/>
      <c r="KO354" s="11"/>
      <c r="KP354" s="11"/>
      <c r="KQ354" s="11"/>
      <c r="KR354" s="11"/>
      <c r="KS354" s="11"/>
      <c r="KT354" s="11"/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/>
      <c r="LF354" s="11"/>
      <c r="LG354" s="11"/>
      <c r="LH354" s="11"/>
      <c r="LI354" s="11"/>
      <c r="LJ354" s="11"/>
      <c r="LK354" s="11"/>
      <c r="LL354" s="11"/>
      <c r="LM354" s="11"/>
      <c r="LN354" s="11"/>
      <c r="LO354" s="11"/>
      <c r="LP354" s="11"/>
      <c r="LQ354" s="11"/>
      <c r="LR354" s="11"/>
      <c r="LS354" s="11"/>
      <c r="LT354" s="11"/>
      <c r="LU354" s="11"/>
      <c r="LV354" s="11"/>
      <c r="LW354" s="11"/>
      <c r="LX354" s="11"/>
      <c r="LY354" s="11"/>
      <c r="LZ354" s="11"/>
      <c r="MA354" s="11"/>
      <c r="MB354" s="11"/>
      <c r="MC354" s="11"/>
      <c r="MD354" s="11"/>
      <c r="ME354" s="11"/>
      <c r="MF354" s="11"/>
      <c r="MG354" s="11"/>
      <c r="MH354" s="11"/>
      <c r="MI354" s="11"/>
      <c r="MJ354" s="11"/>
      <c r="MK354" s="11"/>
      <c r="ML354" s="11"/>
      <c r="MM354" s="11"/>
      <c r="MN354" s="11"/>
      <c r="MO354" s="11"/>
      <c r="MP354" s="11"/>
      <c r="MQ354" s="11"/>
      <c r="MR354" s="11"/>
      <c r="MS354" s="11"/>
      <c r="MT354" s="11"/>
      <c r="MU354" s="11"/>
      <c r="MV354" s="11"/>
      <c r="MW354" s="11"/>
      <c r="MX354" s="11"/>
      <c r="MY354" s="11"/>
      <c r="MZ354" s="11"/>
      <c r="NA354" s="11"/>
      <c r="NB354" s="11"/>
      <c r="NC354" s="11"/>
      <c r="ND354" s="11"/>
      <c r="NE354" s="11"/>
      <c r="NF354" s="11"/>
      <c r="NG354" s="11"/>
      <c r="NH354" s="11"/>
      <c r="NI354" s="11"/>
      <c r="NJ354" s="11"/>
      <c r="NK354" s="11"/>
      <c r="NL354" s="11"/>
      <c r="NM354" s="11"/>
    </row>
    <row r="355" spans="1:377" s="12" customFormat="1" ht="15" customHeight="1" x14ac:dyDescent="0.5">
      <c r="A355" s="230"/>
      <c r="B355" s="279"/>
      <c r="C355" s="280"/>
      <c r="D355" s="317"/>
      <c r="E355" s="34"/>
      <c r="F355" s="34"/>
      <c r="G355" s="34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334"/>
      <c r="AA355" s="34"/>
      <c r="AB355" s="34"/>
      <c r="AC355" s="34"/>
      <c r="AD355" s="34"/>
      <c r="AE355" s="34"/>
      <c r="AF355" s="34"/>
      <c r="AG355" s="34"/>
      <c r="AH355" s="34"/>
      <c r="AI355" s="334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3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34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334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334"/>
      <c r="EP355" s="9"/>
      <c r="EQ355" s="9"/>
      <c r="ER355" s="9"/>
      <c r="ES355" s="9"/>
      <c r="ET355" s="9"/>
      <c r="EU355" s="9"/>
      <c r="EV355" s="237"/>
      <c r="EW355" s="9"/>
      <c r="EX355" s="9"/>
      <c r="EY355" s="9"/>
      <c r="EZ355" s="9"/>
      <c r="FA355" s="410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334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10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11"/>
      <c r="KC355" s="11"/>
      <c r="KD355" s="11"/>
      <c r="KE355" s="11"/>
      <c r="KF355" s="11"/>
      <c r="KG355" s="11"/>
      <c r="KH355" s="11"/>
      <c r="KI355" s="11"/>
      <c r="KJ355" s="11"/>
      <c r="KK355" s="11"/>
      <c r="KL355" s="11"/>
      <c r="KM355" s="11"/>
      <c r="KN355" s="11"/>
      <c r="KO355" s="11"/>
      <c r="KP355" s="11"/>
      <c r="KQ355" s="11"/>
      <c r="KR355" s="11"/>
      <c r="KS355" s="11"/>
      <c r="KT355" s="11"/>
      <c r="KU355" s="11"/>
      <c r="KV355" s="11"/>
      <c r="KW355" s="11"/>
      <c r="KX355" s="11"/>
      <c r="KY355" s="11"/>
      <c r="KZ355" s="11"/>
      <c r="LA355" s="11"/>
      <c r="LB355" s="11"/>
      <c r="LC355" s="11"/>
      <c r="LD355" s="11"/>
      <c r="LE355" s="11"/>
      <c r="LF355" s="11"/>
      <c r="LG355" s="11"/>
      <c r="LH355" s="11"/>
      <c r="LI355" s="11"/>
      <c r="LJ355" s="11"/>
      <c r="LK355" s="11"/>
      <c r="LL355" s="11"/>
      <c r="LM355" s="11"/>
      <c r="LN355" s="11"/>
      <c r="LO355" s="11"/>
      <c r="LP355" s="11"/>
      <c r="LQ355" s="11"/>
      <c r="LR355" s="11"/>
      <c r="LS355" s="11"/>
      <c r="LT355" s="11"/>
      <c r="LU355" s="11"/>
      <c r="LV355" s="11"/>
      <c r="LW355" s="11"/>
      <c r="LX355" s="11"/>
      <c r="LY355" s="11"/>
      <c r="LZ355" s="11"/>
      <c r="MA355" s="11"/>
      <c r="MB355" s="11"/>
      <c r="MC355" s="11"/>
      <c r="MD355" s="11"/>
      <c r="ME355" s="11"/>
      <c r="MF355" s="11"/>
      <c r="MG355" s="11"/>
      <c r="MH355" s="11"/>
      <c r="MI355" s="11"/>
      <c r="MJ355" s="11"/>
      <c r="MK355" s="11"/>
      <c r="ML355" s="11"/>
      <c r="MM355" s="11"/>
      <c r="MN355" s="11"/>
      <c r="MO355" s="11"/>
      <c r="MP355" s="11"/>
      <c r="MQ355" s="11"/>
      <c r="MR355" s="11"/>
      <c r="MS355" s="11"/>
      <c r="MT355" s="11"/>
      <c r="MU355" s="11"/>
      <c r="MV355" s="11"/>
      <c r="MW355" s="11"/>
      <c r="MX355" s="11"/>
      <c r="MY355" s="11"/>
      <c r="MZ355" s="11"/>
      <c r="NA355" s="11"/>
      <c r="NB355" s="11"/>
      <c r="NC355" s="11"/>
      <c r="ND355" s="11"/>
      <c r="NE355" s="11"/>
      <c r="NF355" s="11"/>
      <c r="NG355" s="11"/>
      <c r="NH355" s="11"/>
      <c r="NI355" s="11"/>
      <c r="NJ355" s="11"/>
      <c r="NK355" s="11"/>
      <c r="NL355" s="11"/>
      <c r="NM355" s="11"/>
    </row>
    <row r="356" spans="1:377" s="12" customFormat="1" ht="15" customHeight="1" x14ac:dyDescent="0.5">
      <c r="A356" s="230"/>
      <c r="B356" s="279"/>
      <c r="C356" s="280"/>
      <c r="D356" s="317"/>
      <c r="E356" s="34"/>
      <c r="F356" s="34"/>
      <c r="G356" s="34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334"/>
      <c r="AA356" s="34"/>
      <c r="AB356" s="34"/>
      <c r="AC356" s="34"/>
      <c r="AD356" s="34"/>
      <c r="AE356" s="34"/>
      <c r="AF356" s="34"/>
      <c r="AG356" s="34"/>
      <c r="AH356" s="34"/>
      <c r="AI356" s="334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3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34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334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334"/>
      <c r="EP356" s="9"/>
      <c r="EQ356" s="9"/>
      <c r="ER356" s="9"/>
      <c r="ES356" s="9"/>
      <c r="ET356" s="9"/>
      <c r="EU356" s="9"/>
      <c r="EV356" s="237"/>
      <c r="EW356" s="9"/>
      <c r="EX356" s="9"/>
      <c r="EY356" s="9"/>
      <c r="EZ356" s="9"/>
      <c r="FA356" s="410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334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10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11"/>
      <c r="KC356" s="11"/>
      <c r="KD356" s="11"/>
      <c r="KE356" s="11"/>
      <c r="KF356" s="11"/>
      <c r="KG356" s="11"/>
      <c r="KH356" s="11"/>
      <c r="KI356" s="11"/>
      <c r="KJ356" s="11"/>
      <c r="KK356" s="11"/>
      <c r="KL356" s="11"/>
      <c r="KM356" s="11"/>
      <c r="KN356" s="11"/>
      <c r="KO356" s="11"/>
      <c r="KP356" s="11"/>
      <c r="KQ356" s="11"/>
      <c r="KR356" s="11"/>
      <c r="KS356" s="11"/>
      <c r="KT356" s="11"/>
      <c r="KU356" s="11"/>
      <c r="KV356" s="11"/>
      <c r="KW356" s="11"/>
      <c r="KX356" s="11"/>
      <c r="KY356" s="11"/>
      <c r="KZ356" s="11"/>
      <c r="LA356" s="11"/>
      <c r="LB356" s="11"/>
      <c r="LC356" s="11"/>
      <c r="LD356" s="11"/>
      <c r="LE356" s="11"/>
      <c r="LF356" s="11"/>
      <c r="LG356" s="11"/>
      <c r="LH356" s="11"/>
      <c r="LI356" s="11"/>
      <c r="LJ356" s="11"/>
      <c r="LK356" s="11"/>
      <c r="LL356" s="11"/>
      <c r="LM356" s="11"/>
      <c r="LN356" s="11"/>
      <c r="LO356" s="11"/>
      <c r="LP356" s="11"/>
      <c r="LQ356" s="11"/>
      <c r="LR356" s="11"/>
      <c r="LS356" s="11"/>
      <c r="LT356" s="11"/>
      <c r="LU356" s="11"/>
      <c r="LV356" s="11"/>
      <c r="LW356" s="11"/>
      <c r="LX356" s="11"/>
      <c r="LY356" s="11"/>
      <c r="LZ356" s="11"/>
      <c r="MA356" s="11"/>
      <c r="MB356" s="11"/>
      <c r="MC356" s="11"/>
      <c r="MD356" s="11"/>
      <c r="ME356" s="11"/>
      <c r="MF356" s="11"/>
      <c r="MG356" s="11"/>
      <c r="MH356" s="11"/>
      <c r="MI356" s="11"/>
      <c r="MJ356" s="11"/>
      <c r="MK356" s="11"/>
      <c r="ML356" s="11"/>
      <c r="MM356" s="11"/>
      <c r="MN356" s="11"/>
      <c r="MO356" s="11"/>
      <c r="MP356" s="11"/>
      <c r="MQ356" s="11"/>
      <c r="MR356" s="11"/>
      <c r="MS356" s="11"/>
      <c r="MT356" s="11"/>
      <c r="MU356" s="11"/>
      <c r="MV356" s="11"/>
      <c r="MW356" s="11"/>
      <c r="MX356" s="11"/>
      <c r="MY356" s="11"/>
      <c r="MZ356" s="11"/>
      <c r="NA356" s="11"/>
      <c r="NB356" s="11"/>
      <c r="NC356" s="11"/>
      <c r="ND356" s="11"/>
      <c r="NE356" s="11"/>
      <c r="NF356" s="11"/>
      <c r="NG356" s="11"/>
      <c r="NH356" s="11"/>
      <c r="NI356" s="11"/>
      <c r="NJ356" s="11"/>
      <c r="NK356" s="11"/>
      <c r="NL356" s="11"/>
      <c r="NM356" s="11"/>
    </row>
    <row r="357" spans="1:377" s="12" customFormat="1" ht="15" customHeight="1" x14ac:dyDescent="0.5">
      <c r="A357" s="230"/>
      <c r="B357" s="279"/>
      <c r="C357" s="280"/>
      <c r="D357" s="317"/>
      <c r="E357" s="34"/>
      <c r="F357" s="34"/>
      <c r="G357" s="34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334"/>
      <c r="AA357" s="34"/>
      <c r="AB357" s="34"/>
      <c r="AC357" s="34"/>
      <c r="AD357" s="34"/>
      <c r="AE357" s="34"/>
      <c r="AF357" s="34"/>
      <c r="AG357" s="34"/>
      <c r="AH357" s="34"/>
      <c r="AI357" s="334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3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34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334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334"/>
      <c r="EP357" s="9"/>
      <c r="EQ357" s="9"/>
      <c r="ER357" s="9"/>
      <c r="ES357" s="9"/>
      <c r="ET357" s="9"/>
      <c r="EU357" s="9"/>
      <c r="EV357" s="237"/>
      <c r="EW357" s="9"/>
      <c r="EX357" s="9"/>
      <c r="EY357" s="9"/>
      <c r="EZ357" s="9"/>
      <c r="FA357" s="410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334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10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11"/>
      <c r="KC357" s="11"/>
      <c r="KD357" s="11"/>
      <c r="KE357" s="11"/>
      <c r="KF357" s="11"/>
      <c r="KG357" s="11"/>
      <c r="KH357" s="11"/>
      <c r="KI357" s="11"/>
      <c r="KJ357" s="11"/>
      <c r="KK357" s="11"/>
      <c r="KL357" s="11"/>
      <c r="KM357" s="11"/>
      <c r="KN357" s="11"/>
      <c r="KO357" s="11"/>
      <c r="KP357" s="11"/>
      <c r="KQ357" s="11"/>
      <c r="KR357" s="11"/>
      <c r="KS357" s="11"/>
      <c r="KT357" s="11"/>
      <c r="KU357" s="11"/>
      <c r="KV357" s="11"/>
      <c r="KW357" s="11"/>
      <c r="KX357" s="11"/>
      <c r="KY357" s="11"/>
      <c r="KZ357" s="11"/>
      <c r="LA357" s="11"/>
      <c r="LB357" s="11"/>
      <c r="LC357" s="11"/>
      <c r="LD357" s="11"/>
      <c r="LE357" s="11"/>
      <c r="LF357" s="11"/>
      <c r="LG357" s="11"/>
      <c r="LH357" s="11"/>
      <c r="LI357" s="11"/>
      <c r="LJ357" s="11"/>
      <c r="LK357" s="11"/>
      <c r="LL357" s="11"/>
      <c r="LM357" s="11"/>
      <c r="LN357" s="11"/>
      <c r="LO357" s="11"/>
      <c r="LP357" s="11"/>
      <c r="LQ357" s="11"/>
      <c r="LR357" s="11"/>
      <c r="LS357" s="11"/>
      <c r="LT357" s="11"/>
      <c r="LU357" s="11"/>
      <c r="LV357" s="11"/>
      <c r="LW357" s="11"/>
      <c r="LX357" s="11"/>
      <c r="LY357" s="11"/>
      <c r="LZ357" s="11"/>
      <c r="MA357" s="11"/>
      <c r="MB357" s="11"/>
      <c r="MC357" s="11"/>
      <c r="MD357" s="11"/>
      <c r="ME357" s="11"/>
      <c r="MF357" s="11"/>
      <c r="MG357" s="11"/>
      <c r="MH357" s="11"/>
      <c r="MI357" s="11"/>
      <c r="MJ357" s="11"/>
      <c r="MK357" s="11"/>
      <c r="ML357" s="11"/>
      <c r="MM357" s="11"/>
      <c r="MN357" s="11"/>
      <c r="MO357" s="11"/>
      <c r="MP357" s="11"/>
      <c r="MQ357" s="11"/>
      <c r="MR357" s="11"/>
      <c r="MS357" s="11"/>
      <c r="MT357" s="11"/>
      <c r="MU357" s="11"/>
      <c r="MV357" s="11"/>
      <c r="MW357" s="11"/>
      <c r="MX357" s="11"/>
      <c r="MY357" s="11"/>
      <c r="MZ357" s="11"/>
      <c r="NA357" s="11"/>
      <c r="NB357" s="11"/>
      <c r="NC357" s="11"/>
      <c r="ND357" s="11"/>
      <c r="NE357" s="11"/>
      <c r="NF357" s="11"/>
      <c r="NG357" s="11"/>
      <c r="NH357" s="11"/>
      <c r="NI357" s="11"/>
      <c r="NJ357" s="11"/>
      <c r="NK357" s="11"/>
      <c r="NL357" s="11"/>
      <c r="NM357" s="11"/>
    </row>
    <row r="358" spans="1:377" s="12" customFormat="1" ht="15" customHeight="1" x14ac:dyDescent="0.5">
      <c r="A358" s="230"/>
      <c r="B358" s="279"/>
      <c r="C358" s="280"/>
      <c r="D358" s="317"/>
      <c r="E358" s="34"/>
      <c r="F358" s="34"/>
      <c r="G358" s="34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334"/>
      <c r="AA358" s="34"/>
      <c r="AB358" s="34"/>
      <c r="AC358" s="34"/>
      <c r="AD358" s="34"/>
      <c r="AE358" s="34"/>
      <c r="AF358" s="34"/>
      <c r="AG358" s="34"/>
      <c r="AH358" s="34"/>
      <c r="AI358" s="334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3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34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334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334"/>
      <c r="EP358" s="9"/>
      <c r="EQ358" s="9"/>
      <c r="ER358" s="9"/>
      <c r="ES358" s="9"/>
      <c r="ET358" s="9"/>
      <c r="EU358" s="9"/>
      <c r="EV358" s="237"/>
      <c r="EW358" s="9"/>
      <c r="EX358" s="9"/>
      <c r="EY358" s="9"/>
      <c r="EZ358" s="9"/>
      <c r="FA358" s="410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334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10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  <c r="IW358" s="11"/>
      <c r="IX358" s="11"/>
      <c r="IY358" s="11"/>
      <c r="IZ358" s="11"/>
      <c r="JA358" s="11"/>
      <c r="JB358" s="11"/>
      <c r="JC358" s="11"/>
      <c r="JD358" s="11"/>
      <c r="JE358" s="11"/>
      <c r="JF358" s="11"/>
      <c r="JG358" s="11"/>
      <c r="JH358" s="11"/>
      <c r="JI358" s="11"/>
      <c r="JJ358" s="11"/>
      <c r="JK358" s="11"/>
      <c r="JL358" s="11"/>
      <c r="JM358" s="11"/>
      <c r="JN358" s="11"/>
      <c r="JO358" s="11"/>
      <c r="JP358" s="11"/>
      <c r="JQ358" s="11"/>
      <c r="JR358" s="11"/>
      <c r="JS358" s="11"/>
      <c r="JT358" s="11"/>
      <c r="JU358" s="11"/>
      <c r="JV358" s="11"/>
      <c r="JW358" s="11"/>
      <c r="JX358" s="11"/>
      <c r="JY358" s="11"/>
      <c r="JZ358" s="11"/>
      <c r="KA358" s="11"/>
      <c r="KB358" s="11"/>
      <c r="KC358" s="11"/>
      <c r="KD358" s="11"/>
      <c r="KE358" s="11"/>
      <c r="KF358" s="11"/>
      <c r="KG358" s="11"/>
      <c r="KH358" s="11"/>
      <c r="KI358" s="11"/>
      <c r="KJ358" s="11"/>
      <c r="KK358" s="11"/>
      <c r="KL358" s="11"/>
      <c r="KM358" s="11"/>
      <c r="KN358" s="11"/>
      <c r="KO358" s="11"/>
      <c r="KP358" s="11"/>
      <c r="KQ358" s="11"/>
      <c r="KR358" s="11"/>
      <c r="KS358" s="11"/>
      <c r="KT358" s="11"/>
      <c r="KU358" s="11"/>
      <c r="KV358" s="11"/>
      <c r="KW358" s="11"/>
      <c r="KX358" s="11"/>
      <c r="KY358" s="11"/>
      <c r="KZ358" s="11"/>
      <c r="LA358" s="11"/>
      <c r="LB358" s="11"/>
      <c r="LC358" s="11"/>
      <c r="LD358" s="11"/>
      <c r="LE358" s="11"/>
      <c r="LF358" s="11"/>
      <c r="LG358" s="11"/>
      <c r="LH358" s="11"/>
      <c r="LI358" s="11"/>
      <c r="LJ358" s="11"/>
      <c r="LK358" s="11"/>
      <c r="LL358" s="11"/>
      <c r="LM358" s="11"/>
      <c r="LN358" s="11"/>
      <c r="LO358" s="11"/>
      <c r="LP358" s="11"/>
      <c r="LQ358" s="11"/>
      <c r="LR358" s="11"/>
      <c r="LS358" s="11"/>
      <c r="LT358" s="11"/>
      <c r="LU358" s="11"/>
      <c r="LV358" s="11"/>
      <c r="LW358" s="11"/>
      <c r="LX358" s="11"/>
      <c r="LY358" s="11"/>
      <c r="LZ358" s="11"/>
      <c r="MA358" s="11"/>
      <c r="MB358" s="11"/>
      <c r="MC358" s="11"/>
      <c r="MD358" s="11"/>
      <c r="ME358" s="11"/>
      <c r="MF358" s="11"/>
      <c r="MG358" s="11"/>
      <c r="MH358" s="11"/>
      <c r="MI358" s="11"/>
      <c r="MJ358" s="11"/>
      <c r="MK358" s="11"/>
      <c r="ML358" s="11"/>
      <c r="MM358" s="11"/>
      <c r="MN358" s="11"/>
      <c r="MO358" s="11"/>
      <c r="MP358" s="11"/>
      <c r="MQ358" s="11"/>
      <c r="MR358" s="11"/>
      <c r="MS358" s="11"/>
      <c r="MT358" s="11"/>
      <c r="MU358" s="11"/>
      <c r="MV358" s="11"/>
      <c r="MW358" s="11"/>
      <c r="MX358" s="11"/>
      <c r="MY358" s="11"/>
      <c r="MZ358" s="11"/>
      <c r="NA358" s="11"/>
      <c r="NB358" s="11"/>
      <c r="NC358" s="11"/>
      <c r="ND358" s="11"/>
      <c r="NE358" s="11"/>
      <c r="NF358" s="11"/>
      <c r="NG358" s="11"/>
      <c r="NH358" s="11"/>
      <c r="NI358" s="11"/>
      <c r="NJ358" s="11"/>
      <c r="NK358" s="11"/>
      <c r="NL358" s="11"/>
      <c r="NM358" s="11"/>
    </row>
    <row r="359" spans="1:377" s="12" customFormat="1" ht="15" customHeight="1" x14ac:dyDescent="0.5">
      <c r="A359" s="230"/>
      <c r="B359" s="279"/>
      <c r="C359" s="280"/>
      <c r="D359" s="317"/>
      <c r="E359" s="34"/>
      <c r="F359" s="34"/>
      <c r="G359" s="34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334"/>
      <c r="AA359" s="34"/>
      <c r="AB359" s="34"/>
      <c r="AC359" s="34"/>
      <c r="AD359" s="34"/>
      <c r="AE359" s="34"/>
      <c r="AF359" s="34"/>
      <c r="AG359" s="34"/>
      <c r="AH359" s="34"/>
      <c r="AI359" s="334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3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34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334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334"/>
      <c r="EP359" s="9"/>
      <c r="EQ359" s="9"/>
      <c r="ER359" s="9"/>
      <c r="ES359" s="9"/>
      <c r="ET359" s="9"/>
      <c r="EU359" s="9"/>
      <c r="EV359" s="237"/>
      <c r="EW359" s="9"/>
      <c r="EX359" s="9"/>
      <c r="EY359" s="9"/>
      <c r="EZ359" s="9"/>
      <c r="FA359" s="410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334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10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11"/>
      <c r="KC359" s="11"/>
      <c r="KD359" s="11"/>
      <c r="KE359" s="11"/>
      <c r="KF359" s="11"/>
      <c r="KG359" s="11"/>
      <c r="KH359" s="11"/>
      <c r="KI359" s="11"/>
      <c r="KJ359" s="11"/>
      <c r="KK359" s="11"/>
      <c r="KL359" s="11"/>
      <c r="KM359" s="11"/>
      <c r="KN359" s="11"/>
      <c r="KO359" s="11"/>
      <c r="KP359" s="11"/>
      <c r="KQ359" s="11"/>
      <c r="KR359" s="11"/>
      <c r="KS359" s="11"/>
      <c r="KT359" s="11"/>
      <c r="KU359" s="11"/>
      <c r="KV359" s="11"/>
      <c r="KW359" s="11"/>
      <c r="KX359" s="11"/>
      <c r="KY359" s="11"/>
      <c r="KZ359" s="11"/>
      <c r="LA359" s="11"/>
      <c r="LB359" s="11"/>
      <c r="LC359" s="11"/>
      <c r="LD359" s="11"/>
      <c r="LE359" s="11"/>
      <c r="LF359" s="11"/>
      <c r="LG359" s="11"/>
      <c r="LH359" s="11"/>
      <c r="LI359" s="11"/>
      <c r="LJ359" s="11"/>
      <c r="LK359" s="11"/>
      <c r="LL359" s="11"/>
      <c r="LM359" s="11"/>
      <c r="LN359" s="11"/>
      <c r="LO359" s="11"/>
      <c r="LP359" s="11"/>
      <c r="LQ359" s="11"/>
      <c r="LR359" s="11"/>
      <c r="LS359" s="11"/>
      <c r="LT359" s="11"/>
      <c r="LU359" s="11"/>
      <c r="LV359" s="11"/>
      <c r="LW359" s="11"/>
      <c r="LX359" s="11"/>
      <c r="LY359" s="11"/>
      <c r="LZ359" s="11"/>
      <c r="MA359" s="11"/>
      <c r="MB359" s="11"/>
      <c r="MC359" s="11"/>
      <c r="MD359" s="11"/>
      <c r="ME359" s="11"/>
      <c r="MF359" s="11"/>
      <c r="MG359" s="11"/>
      <c r="MH359" s="11"/>
      <c r="MI359" s="11"/>
      <c r="MJ359" s="11"/>
      <c r="MK359" s="11"/>
      <c r="ML359" s="11"/>
      <c r="MM359" s="11"/>
      <c r="MN359" s="11"/>
      <c r="MO359" s="11"/>
      <c r="MP359" s="11"/>
      <c r="MQ359" s="11"/>
      <c r="MR359" s="11"/>
      <c r="MS359" s="11"/>
      <c r="MT359" s="11"/>
      <c r="MU359" s="11"/>
      <c r="MV359" s="11"/>
      <c r="MW359" s="11"/>
      <c r="MX359" s="11"/>
      <c r="MY359" s="11"/>
      <c r="MZ359" s="11"/>
      <c r="NA359" s="11"/>
      <c r="NB359" s="11"/>
      <c r="NC359" s="11"/>
      <c r="ND359" s="11"/>
      <c r="NE359" s="11"/>
      <c r="NF359" s="11"/>
      <c r="NG359" s="11"/>
      <c r="NH359" s="11"/>
      <c r="NI359" s="11"/>
      <c r="NJ359" s="11"/>
      <c r="NK359" s="11"/>
      <c r="NL359" s="11"/>
      <c r="NM359" s="11"/>
    </row>
    <row r="360" spans="1:377" s="12" customFormat="1" ht="15" customHeight="1" x14ac:dyDescent="0.5">
      <c r="A360" s="230"/>
      <c r="B360" s="279"/>
      <c r="C360" s="280"/>
      <c r="D360" s="317"/>
      <c r="E360" s="34"/>
      <c r="F360" s="34"/>
      <c r="G360" s="34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334"/>
      <c r="AA360" s="34"/>
      <c r="AB360" s="34"/>
      <c r="AC360" s="34"/>
      <c r="AD360" s="34"/>
      <c r="AE360" s="34"/>
      <c r="AF360" s="34"/>
      <c r="AG360" s="34"/>
      <c r="AH360" s="34"/>
      <c r="AI360" s="334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3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34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334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334"/>
      <c r="EP360" s="9"/>
      <c r="EQ360" s="9"/>
      <c r="ER360" s="9"/>
      <c r="ES360" s="9"/>
      <c r="ET360" s="9"/>
      <c r="EU360" s="9"/>
      <c r="EV360" s="237"/>
      <c r="EW360" s="9"/>
      <c r="EX360" s="9"/>
      <c r="EY360" s="9"/>
      <c r="EZ360" s="9"/>
      <c r="FA360" s="410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334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10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11"/>
      <c r="KC360" s="11"/>
      <c r="KD360" s="11"/>
      <c r="KE360" s="11"/>
      <c r="KF360" s="11"/>
      <c r="KG360" s="11"/>
      <c r="KH360" s="11"/>
      <c r="KI360" s="11"/>
      <c r="KJ360" s="11"/>
      <c r="KK360" s="11"/>
      <c r="KL360" s="11"/>
      <c r="KM360" s="11"/>
      <c r="KN360" s="11"/>
      <c r="KO360" s="11"/>
      <c r="KP360" s="11"/>
      <c r="KQ360" s="11"/>
      <c r="KR360" s="11"/>
      <c r="KS360" s="11"/>
      <c r="KT360" s="11"/>
      <c r="KU360" s="11"/>
      <c r="KV360" s="11"/>
      <c r="KW360" s="11"/>
      <c r="KX360" s="11"/>
      <c r="KY360" s="11"/>
      <c r="KZ360" s="11"/>
      <c r="LA360" s="11"/>
      <c r="LB360" s="11"/>
      <c r="LC360" s="11"/>
      <c r="LD360" s="11"/>
      <c r="LE360" s="11"/>
      <c r="LF360" s="11"/>
      <c r="LG360" s="11"/>
      <c r="LH360" s="11"/>
      <c r="LI360" s="11"/>
      <c r="LJ360" s="11"/>
      <c r="LK360" s="11"/>
      <c r="LL360" s="11"/>
      <c r="LM360" s="11"/>
      <c r="LN360" s="11"/>
      <c r="LO360" s="11"/>
      <c r="LP360" s="11"/>
      <c r="LQ360" s="11"/>
      <c r="LR360" s="11"/>
      <c r="LS360" s="11"/>
      <c r="LT360" s="11"/>
      <c r="LU360" s="11"/>
      <c r="LV360" s="11"/>
      <c r="LW360" s="11"/>
      <c r="LX360" s="11"/>
      <c r="LY360" s="11"/>
      <c r="LZ360" s="11"/>
      <c r="MA360" s="11"/>
      <c r="MB360" s="11"/>
      <c r="MC360" s="11"/>
      <c r="MD360" s="11"/>
      <c r="ME360" s="11"/>
      <c r="MF360" s="11"/>
      <c r="MG360" s="11"/>
      <c r="MH360" s="11"/>
      <c r="MI360" s="11"/>
      <c r="MJ360" s="11"/>
      <c r="MK360" s="11"/>
      <c r="ML360" s="11"/>
      <c r="MM360" s="11"/>
      <c r="MN360" s="11"/>
      <c r="MO360" s="11"/>
      <c r="MP360" s="11"/>
      <c r="MQ360" s="11"/>
      <c r="MR360" s="11"/>
      <c r="MS360" s="11"/>
      <c r="MT360" s="11"/>
      <c r="MU360" s="11"/>
      <c r="MV360" s="11"/>
      <c r="MW360" s="11"/>
      <c r="MX360" s="11"/>
      <c r="MY360" s="11"/>
      <c r="MZ360" s="11"/>
      <c r="NA360" s="11"/>
      <c r="NB360" s="11"/>
      <c r="NC360" s="11"/>
      <c r="ND360" s="11"/>
      <c r="NE360" s="11"/>
      <c r="NF360" s="11"/>
      <c r="NG360" s="11"/>
      <c r="NH360" s="11"/>
      <c r="NI360" s="11"/>
      <c r="NJ360" s="11"/>
      <c r="NK360" s="11"/>
      <c r="NL360" s="11"/>
      <c r="NM360" s="11"/>
    </row>
    <row r="361" spans="1:377" s="12" customFormat="1" ht="15" customHeight="1" x14ac:dyDescent="0.5">
      <c r="A361" s="230"/>
      <c r="B361" s="279"/>
      <c r="C361" s="280"/>
      <c r="D361" s="317"/>
      <c r="E361" s="34"/>
      <c r="F361" s="34"/>
      <c r="G361" s="34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334"/>
      <c r="AA361" s="34"/>
      <c r="AB361" s="34"/>
      <c r="AC361" s="34"/>
      <c r="AD361" s="34"/>
      <c r="AE361" s="34"/>
      <c r="AF361" s="34"/>
      <c r="AG361" s="34"/>
      <c r="AH361" s="34"/>
      <c r="AI361" s="334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3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34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334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334"/>
      <c r="EP361" s="9"/>
      <c r="EQ361" s="9"/>
      <c r="ER361" s="9"/>
      <c r="ES361" s="9"/>
      <c r="ET361" s="9"/>
      <c r="EU361" s="9"/>
      <c r="EV361" s="237"/>
      <c r="EW361" s="9"/>
      <c r="EX361" s="9"/>
      <c r="EY361" s="9"/>
      <c r="EZ361" s="9"/>
      <c r="FA361" s="410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334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10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/>
      <c r="LF361" s="11"/>
      <c r="LG361" s="11"/>
      <c r="LH361" s="11"/>
      <c r="LI361" s="11"/>
      <c r="LJ361" s="11"/>
      <c r="LK361" s="11"/>
      <c r="LL361" s="11"/>
      <c r="LM361" s="11"/>
      <c r="LN361" s="11"/>
      <c r="LO361" s="11"/>
      <c r="LP361" s="11"/>
      <c r="LQ361" s="11"/>
      <c r="LR361" s="11"/>
      <c r="LS361" s="11"/>
      <c r="LT361" s="11"/>
      <c r="LU361" s="11"/>
      <c r="LV361" s="11"/>
      <c r="LW361" s="11"/>
      <c r="LX361" s="11"/>
      <c r="LY361" s="11"/>
      <c r="LZ361" s="11"/>
      <c r="MA361" s="11"/>
      <c r="MB361" s="11"/>
      <c r="MC361" s="11"/>
      <c r="MD361" s="11"/>
      <c r="ME361" s="11"/>
      <c r="MF361" s="11"/>
      <c r="MG361" s="11"/>
      <c r="MH361" s="11"/>
      <c r="MI361" s="11"/>
      <c r="MJ361" s="11"/>
      <c r="MK361" s="11"/>
      <c r="ML361" s="11"/>
      <c r="MM361" s="11"/>
      <c r="MN361" s="11"/>
      <c r="MO361" s="11"/>
      <c r="MP361" s="11"/>
      <c r="MQ361" s="11"/>
      <c r="MR361" s="11"/>
      <c r="MS361" s="11"/>
      <c r="MT361" s="11"/>
      <c r="MU361" s="11"/>
      <c r="MV361" s="11"/>
      <c r="MW361" s="11"/>
      <c r="MX361" s="11"/>
      <c r="MY361" s="11"/>
      <c r="MZ361" s="11"/>
      <c r="NA361" s="11"/>
      <c r="NB361" s="11"/>
      <c r="NC361" s="11"/>
      <c r="ND361" s="11"/>
      <c r="NE361" s="11"/>
      <c r="NF361" s="11"/>
      <c r="NG361" s="11"/>
      <c r="NH361" s="11"/>
      <c r="NI361" s="11"/>
      <c r="NJ361" s="11"/>
      <c r="NK361" s="11"/>
      <c r="NL361" s="11"/>
      <c r="NM361" s="11"/>
    </row>
    <row r="362" spans="1:377" s="12" customFormat="1" ht="15" customHeight="1" x14ac:dyDescent="0.5">
      <c r="A362" s="230"/>
      <c r="B362" s="279"/>
      <c r="C362" s="280"/>
      <c r="D362" s="317"/>
      <c r="E362" s="34"/>
      <c r="F362" s="34"/>
      <c r="G362" s="34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334"/>
      <c r="AA362" s="34"/>
      <c r="AB362" s="34"/>
      <c r="AC362" s="34"/>
      <c r="AD362" s="34"/>
      <c r="AE362" s="34"/>
      <c r="AF362" s="34"/>
      <c r="AG362" s="34"/>
      <c r="AH362" s="34"/>
      <c r="AI362" s="334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3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34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334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334"/>
      <c r="EP362" s="9"/>
      <c r="EQ362" s="9"/>
      <c r="ER362" s="9"/>
      <c r="ES362" s="9"/>
      <c r="ET362" s="9"/>
      <c r="EU362" s="9"/>
      <c r="EV362" s="237"/>
      <c r="EW362" s="9"/>
      <c r="EX362" s="9"/>
      <c r="EY362" s="9"/>
      <c r="EZ362" s="9"/>
      <c r="FA362" s="410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334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10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/>
      <c r="LF362" s="11"/>
      <c r="LG362" s="11"/>
      <c r="LH362" s="11"/>
      <c r="LI362" s="11"/>
      <c r="LJ362" s="11"/>
      <c r="LK362" s="11"/>
      <c r="LL362" s="11"/>
      <c r="LM362" s="11"/>
      <c r="LN362" s="11"/>
      <c r="LO362" s="11"/>
      <c r="LP362" s="11"/>
      <c r="LQ362" s="11"/>
      <c r="LR362" s="11"/>
      <c r="LS362" s="11"/>
      <c r="LT362" s="11"/>
      <c r="LU362" s="11"/>
      <c r="LV362" s="11"/>
      <c r="LW362" s="11"/>
      <c r="LX362" s="11"/>
      <c r="LY362" s="11"/>
      <c r="LZ362" s="11"/>
      <c r="MA362" s="11"/>
      <c r="MB362" s="11"/>
      <c r="MC362" s="11"/>
      <c r="MD362" s="11"/>
      <c r="ME362" s="11"/>
      <c r="MF362" s="11"/>
      <c r="MG362" s="11"/>
      <c r="MH362" s="11"/>
      <c r="MI362" s="11"/>
      <c r="MJ362" s="11"/>
      <c r="MK362" s="11"/>
      <c r="ML362" s="11"/>
      <c r="MM362" s="11"/>
      <c r="MN362" s="11"/>
      <c r="MO362" s="11"/>
      <c r="MP362" s="11"/>
      <c r="MQ362" s="11"/>
      <c r="MR362" s="11"/>
      <c r="MS362" s="11"/>
      <c r="MT362" s="11"/>
      <c r="MU362" s="11"/>
      <c r="MV362" s="11"/>
      <c r="MW362" s="11"/>
      <c r="MX362" s="11"/>
      <c r="MY362" s="11"/>
      <c r="MZ362" s="11"/>
      <c r="NA362" s="11"/>
      <c r="NB362" s="11"/>
      <c r="NC362" s="11"/>
      <c r="ND362" s="11"/>
      <c r="NE362" s="11"/>
      <c r="NF362" s="11"/>
      <c r="NG362" s="11"/>
      <c r="NH362" s="11"/>
      <c r="NI362" s="11"/>
      <c r="NJ362" s="11"/>
      <c r="NK362" s="11"/>
      <c r="NL362" s="11"/>
      <c r="NM362" s="11"/>
    </row>
    <row r="363" spans="1:377" s="12" customFormat="1" ht="15" customHeight="1" x14ac:dyDescent="0.5">
      <c r="A363" s="230"/>
      <c r="B363" s="279"/>
      <c r="C363" s="280"/>
      <c r="D363" s="317"/>
      <c r="E363" s="34"/>
      <c r="F363" s="34"/>
      <c r="G363" s="34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334"/>
      <c r="AA363" s="34"/>
      <c r="AB363" s="34"/>
      <c r="AC363" s="34"/>
      <c r="AD363" s="34"/>
      <c r="AE363" s="34"/>
      <c r="AF363" s="34"/>
      <c r="AG363" s="34"/>
      <c r="AH363" s="34"/>
      <c r="AI363" s="334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3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34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334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334"/>
      <c r="EP363" s="9"/>
      <c r="EQ363" s="9"/>
      <c r="ER363" s="9"/>
      <c r="ES363" s="9"/>
      <c r="ET363" s="9"/>
      <c r="EU363" s="9"/>
      <c r="EV363" s="237"/>
      <c r="EW363" s="9"/>
      <c r="EX363" s="9"/>
      <c r="EY363" s="9"/>
      <c r="EZ363" s="9"/>
      <c r="FA363" s="410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334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10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11"/>
      <c r="KC363" s="11"/>
      <c r="KD363" s="11"/>
      <c r="KE363" s="11"/>
      <c r="KF363" s="11"/>
      <c r="KG363" s="11"/>
      <c r="KH363" s="11"/>
      <c r="KI363" s="11"/>
      <c r="KJ363" s="11"/>
      <c r="KK363" s="11"/>
      <c r="KL363" s="11"/>
      <c r="KM363" s="11"/>
      <c r="KN363" s="11"/>
      <c r="KO363" s="11"/>
      <c r="KP363" s="11"/>
      <c r="KQ363" s="11"/>
      <c r="KR363" s="11"/>
      <c r="KS363" s="11"/>
      <c r="KT363" s="11"/>
      <c r="KU363" s="11"/>
      <c r="KV363" s="11"/>
      <c r="KW363" s="11"/>
      <c r="KX363" s="11"/>
      <c r="KY363" s="11"/>
      <c r="KZ363" s="11"/>
      <c r="LA363" s="11"/>
      <c r="LB363" s="11"/>
      <c r="LC363" s="11"/>
      <c r="LD363" s="11"/>
      <c r="LE363" s="11"/>
      <c r="LF363" s="11"/>
      <c r="LG363" s="11"/>
      <c r="LH363" s="11"/>
      <c r="LI363" s="11"/>
      <c r="LJ363" s="11"/>
      <c r="LK363" s="11"/>
      <c r="LL363" s="11"/>
      <c r="LM363" s="11"/>
      <c r="LN363" s="11"/>
      <c r="LO363" s="11"/>
      <c r="LP363" s="11"/>
      <c r="LQ363" s="11"/>
      <c r="LR363" s="11"/>
      <c r="LS363" s="11"/>
      <c r="LT363" s="11"/>
      <c r="LU363" s="11"/>
      <c r="LV363" s="11"/>
      <c r="LW363" s="11"/>
      <c r="LX363" s="11"/>
      <c r="LY363" s="11"/>
      <c r="LZ363" s="11"/>
      <c r="MA363" s="11"/>
      <c r="MB363" s="11"/>
      <c r="MC363" s="11"/>
      <c r="MD363" s="11"/>
      <c r="ME363" s="11"/>
      <c r="MF363" s="11"/>
      <c r="MG363" s="11"/>
      <c r="MH363" s="11"/>
      <c r="MI363" s="11"/>
      <c r="MJ363" s="11"/>
      <c r="MK363" s="11"/>
      <c r="ML363" s="11"/>
      <c r="MM363" s="11"/>
      <c r="MN363" s="11"/>
      <c r="MO363" s="11"/>
      <c r="MP363" s="11"/>
      <c r="MQ363" s="11"/>
      <c r="MR363" s="11"/>
      <c r="MS363" s="11"/>
      <c r="MT363" s="11"/>
      <c r="MU363" s="11"/>
      <c r="MV363" s="11"/>
      <c r="MW363" s="11"/>
      <c r="MX363" s="11"/>
      <c r="MY363" s="11"/>
      <c r="MZ363" s="11"/>
      <c r="NA363" s="11"/>
      <c r="NB363" s="11"/>
      <c r="NC363" s="11"/>
      <c r="ND363" s="11"/>
      <c r="NE363" s="11"/>
      <c r="NF363" s="11"/>
      <c r="NG363" s="11"/>
      <c r="NH363" s="11"/>
      <c r="NI363" s="11"/>
      <c r="NJ363" s="11"/>
      <c r="NK363" s="11"/>
      <c r="NL363" s="11"/>
      <c r="NM363" s="11"/>
    </row>
    <row r="364" spans="1:377" s="12" customFormat="1" ht="15" customHeight="1" x14ac:dyDescent="0.5">
      <c r="A364" s="230"/>
      <c r="B364" s="279"/>
      <c r="C364" s="280"/>
      <c r="D364" s="317"/>
      <c r="E364" s="34"/>
      <c r="F364" s="34"/>
      <c r="G364" s="34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334"/>
      <c r="AA364" s="34"/>
      <c r="AB364" s="34"/>
      <c r="AC364" s="34"/>
      <c r="AD364" s="34"/>
      <c r="AE364" s="34"/>
      <c r="AF364" s="34"/>
      <c r="AG364" s="34"/>
      <c r="AH364" s="34"/>
      <c r="AI364" s="334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3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34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334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334"/>
      <c r="EP364" s="9"/>
      <c r="EQ364" s="9"/>
      <c r="ER364" s="9"/>
      <c r="ES364" s="9"/>
      <c r="ET364" s="9"/>
      <c r="EU364" s="9"/>
      <c r="EV364" s="237"/>
      <c r="EW364" s="9"/>
      <c r="EX364" s="9"/>
      <c r="EY364" s="9"/>
      <c r="EZ364" s="9"/>
      <c r="FA364" s="410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334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10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/>
      <c r="KJ364" s="11"/>
      <c r="KK364" s="11"/>
      <c r="KL364" s="11"/>
      <c r="KM364" s="11"/>
      <c r="KN364" s="11"/>
      <c r="KO364" s="11"/>
      <c r="KP364" s="11"/>
      <c r="KQ364" s="11"/>
      <c r="KR364" s="11"/>
      <c r="KS364" s="11"/>
      <c r="KT364" s="11"/>
      <c r="KU364" s="11"/>
      <c r="KV364" s="11"/>
      <c r="KW364" s="11"/>
      <c r="KX364" s="11"/>
      <c r="KY364" s="11"/>
      <c r="KZ364" s="11"/>
      <c r="LA364" s="11"/>
      <c r="LB364" s="11"/>
      <c r="LC364" s="11"/>
      <c r="LD364" s="11"/>
      <c r="LE364" s="11"/>
      <c r="LF364" s="11"/>
      <c r="LG364" s="11"/>
      <c r="LH364" s="11"/>
      <c r="LI364" s="11"/>
      <c r="LJ364" s="11"/>
      <c r="LK364" s="11"/>
      <c r="LL364" s="11"/>
      <c r="LM364" s="11"/>
      <c r="LN364" s="11"/>
      <c r="LO364" s="11"/>
      <c r="LP364" s="11"/>
      <c r="LQ364" s="11"/>
      <c r="LR364" s="11"/>
      <c r="LS364" s="11"/>
      <c r="LT364" s="11"/>
      <c r="LU364" s="11"/>
      <c r="LV364" s="11"/>
      <c r="LW364" s="11"/>
      <c r="LX364" s="11"/>
      <c r="LY364" s="11"/>
      <c r="LZ364" s="11"/>
      <c r="MA364" s="11"/>
      <c r="MB364" s="11"/>
      <c r="MC364" s="11"/>
      <c r="MD364" s="11"/>
      <c r="ME364" s="11"/>
      <c r="MF364" s="11"/>
      <c r="MG364" s="11"/>
      <c r="MH364" s="11"/>
      <c r="MI364" s="11"/>
      <c r="MJ364" s="11"/>
      <c r="MK364" s="11"/>
      <c r="ML364" s="11"/>
      <c r="MM364" s="11"/>
      <c r="MN364" s="11"/>
      <c r="MO364" s="11"/>
      <c r="MP364" s="11"/>
      <c r="MQ364" s="11"/>
      <c r="MR364" s="11"/>
      <c r="MS364" s="11"/>
      <c r="MT364" s="11"/>
      <c r="MU364" s="11"/>
      <c r="MV364" s="11"/>
      <c r="MW364" s="11"/>
      <c r="MX364" s="11"/>
      <c r="MY364" s="11"/>
      <c r="MZ364" s="11"/>
      <c r="NA364" s="11"/>
      <c r="NB364" s="11"/>
      <c r="NC364" s="11"/>
      <c r="ND364" s="11"/>
      <c r="NE364" s="11"/>
      <c r="NF364" s="11"/>
      <c r="NG364" s="11"/>
      <c r="NH364" s="11"/>
      <c r="NI364" s="11"/>
      <c r="NJ364" s="11"/>
      <c r="NK364" s="11"/>
      <c r="NL364" s="11"/>
      <c r="NM364" s="11"/>
    </row>
    <row r="365" spans="1:377" s="12" customFormat="1" ht="15" customHeight="1" x14ac:dyDescent="0.5">
      <c r="A365" s="230"/>
      <c r="B365" s="279"/>
      <c r="C365" s="280"/>
      <c r="D365" s="317"/>
      <c r="E365" s="34"/>
      <c r="F365" s="34"/>
      <c r="G365" s="34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334"/>
      <c r="AA365" s="34"/>
      <c r="AB365" s="34"/>
      <c r="AC365" s="34"/>
      <c r="AD365" s="34"/>
      <c r="AE365" s="34"/>
      <c r="AF365" s="34"/>
      <c r="AG365" s="34"/>
      <c r="AH365" s="34"/>
      <c r="AI365" s="334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3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34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334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334"/>
      <c r="EP365" s="9"/>
      <c r="EQ365" s="9"/>
      <c r="ER365" s="9"/>
      <c r="ES365" s="9"/>
      <c r="ET365" s="9"/>
      <c r="EU365" s="9"/>
      <c r="EV365" s="237"/>
      <c r="EW365" s="9"/>
      <c r="EX365" s="9"/>
      <c r="EY365" s="9"/>
      <c r="EZ365" s="9"/>
      <c r="FA365" s="410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334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10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11"/>
      <c r="KC365" s="11"/>
      <c r="KD365" s="11"/>
      <c r="KE365" s="11"/>
      <c r="KF365" s="11"/>
      <c r="KG365" s="11"/>
      <c r="KH365" s="11"/>
      <c r="KI365" s="11"/>
      <c r="KJ365" s="11"/>
      <c r="KK365" s="11"/>
      <c r="KL365" s="11"/>
      <c r="KM365" s="11"/>
      <c r="KN365" s="11"/>
      <c r="KO365" s="11"/>
      <c r="KP365" s="11"/>
      <c r="KQ365" s="11"/>
      <c r="KR365" s="11"/>
      <c r="KS365" s="11"/>
      <c r="KT365" s="11"/>
      <c r="KU365" s="11"/>
      <c r="KV365" s="11"/>
      <c r="KW365" s="11"/>
      <c r="KX365" s="11"/>
      <c r="KY365" s="11"/>
      <c r="KZ365" s="11"/>
      <c r="LA365" s="11"/>
      <c r="LB365" s="11"/>
      <c r="LC365" s="11"/>
      <c r="LD365" s="11"/>
      <c r="LE365" s="11"/>
      <c r="LF365" s="11"/>
      <c r="LG365" s="11"/>
      <c r="LH365" s="11"/>
      <c r="LI365" s="11"/>
      <c r="LJ365" s="11"/>
      <c r="LK365" s="11"/>
      <c r="LL365" s="11"/>
      <c r="LM365" s="11"/>
      <c r="LN365" s="11"/>
      <c r="LO365" s="11"/>
      <c r="LP365" s="11"/>
      <c r="LQ365" s="11"/>
      <c r="LR365" s="11"/>
      <c r="LS365" s="11"/>
      <c r="LT365" s="11"/>
      <c r="LU365" s="11"/>
      <c r="LV365" s="11"/>
      <c r="LW365" s="11"/>
      <c r="LX365" s="11"/>
      <c r="LY365" s="11"/>
      <c r="LZ365" s="11"/>
      <c r="MA365" s="11"/>
      <c r="MB365" s="11"/>
      <c r="MC365" s="11"/>
      <c r="MD365" s="11"/>
      <c r="ME365" s="11"/>
      <c r="MF365" s="11"/>
      <c r="MG365" s="11"/>
      <c r="MH365" s="11"/>
      <c r="MI365" s="11"/>
      <c r="MJ365" s="11"/>
      <c r="MK365" s="11"/>
      <c r="ML365" s="11"/>
      <c r="MM365" s="11"/>
      <c r="MN365" s="11"/>
      <c r="MO365" s="11"/>
      <c r="MP365" s="11"/>
      <c r="MQ365" s="11"/>
      <c r="MR365" s="11"/>
      <c r="MS365" s="11"/>
      <c r="MT365" s="11"/>
      <c r="MU365" s="11"/>
      <c r="MV365" s="11"/>
      <c r="MW365" s="11"/>
      <c r="MX365" s="11"/>
      <c r="MY365" s="11"/>
      <c r="MZ365" s="11"/>
      <c r="NA365" s="11"/>
      <c r="NB365" s="11"/>
      <c r="NC365" s="11"/>
      <c r="ND365" s="11"/>
      <c r="NE365" s="11"/>
      <c r="NF365" s="11"/>
      <c r="NG365" s="11"/>
      <c r="NH365" s="11"/>
      <c r="NI365" s="11"/>
      <c r="NJ365" s="11"/>
      <c r="NK365" s="11"/>
      <c r="NL365" s="11"/>
      <c r="NM365" s="11"/>
    </row>
    <row r="366" spans="1:377" s="12" customFormat="1" ht="15" customHeight="1" x14ac:dyDescent="0.5">
      <c r="A366" s="230"/>
      <c r="B366" s="279"/>
      <c r="C366" s="280"/>
      <c r="D366" s="317"/>
      <c r="E366" s="34"/>
      <c r="F366" s="34"/>
      <c r="G366" s="34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334"/>
      <c r="AA366" s="34"/>
      <c r="AB366" s="34"/>
      <c r="AC366" s="34"/>
      <c r="AD366" s="34"/>
      <c r="AE366" s="34"/>
      <c r="AF366" s="34"/>
      <c r="AG366" s="34"/>
      <c r="AH366" s="34"/>
      <c r="AI366" s="334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3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34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334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334"/>
      <c r="EP366" s="9"/>
      <c r="EQ366" s="9"/>
      <c r="ER366" s="9"/>
      <c r="ES366" s="9"/>
      <c r="ET366" s="9"/>
      <c r="EU366" s="9"/>
      <c r="EV366" s="237"/>
      <c r="EW366" s="9"/>
      <c r="EX366" s="9"/>
      <c r="EY366" s="9"/>
      <c r="EZ366" s="9"/>
      <c r="FA366" s="410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334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10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/>
      <c r="KS366" s="11"/>
      <c r="KT366" s="11"/>
      <c r="KU366" s="11"/>
      <c r="KV366" s="11"/>
      <c r="KW366" s="11"/>
      <c r="KX366" s="11"/>
      <c r="KY366" s="11"/>
      <c r="KZ366" s="11"/>
      <c r="LA366" s="11"/>
      <c r="LB366" s="11"/>
      <c r="LC366" s="11"/>
      <c r="LD366" s="11"/>
      <c r="LE366" s="11"/>
      <c r="LF366" s="11"/>
      <c r="LG366" s="11"/>
      <c r="LH366" s="11"/>
      <c r="LI366" s="11"/>
      <c r="LJ366" s="11"/>
      <c r="LK366" s="11"/>
      <c r="LL366" s="11"/>
      <c r="LM366" s="11"/>
      <c r="LN366" s="11"/>
      <c r="LO366" s="11"/>
      <c r="LP366" s="11"/>
      <c r="LQ366" s="11"/>
      <c r="LR366" s="11"/>
      <c r="LS366" s="11"/>
      <c r="LT366" s="11"/>
      <c r="LU366" s="11"/>
      <c r="LV366" s="11"/>
      <c r="LW366" s="11"/>
      <c r="LX366" s="11"/>
      <c r="LY366" s="11"/>
      <c r="LZ366" s="11"/>
      <c r="MA366" s="11"/>
      <c r="MB366" s="11"/>
      <c r="MC366" s="11"/>
      <c r="MD366" s="11"/>
      <c r="ME366" s="11"/>
      <c r="MF366" s="11"/>
      <c r="MG366" s="11"/>
      <c r="MH366" s="11"/>
      <c r="MI366" s="11"/>
      <c r="MJ366" s="11"/>
      <c r="MK366" s="11"/>
      <c r="ML366" s="11"/>
      <c r="MM366" s="11"/>
      <c r="MN366" s="11"/>
      <c r="MO366" s="11"/>
      <c r="MP366" s="11"/>
      <c r="MQ366" s="11"/>
      <c r="MR366" s="11"/>
      <c r="MS366" s="11"/>
      <c r="MT366" s="11"/>
      <c r="MU366" s="11"/>
      <c r="MV366" s="11"/>
      <c r="MW366" s="11"/>
      <c r="MX366" s="11"/>
      <c r="MY366" s="11"/>
      <c r="MZ366" s="11"/>
      <c r="NA366" s="11"/>
      <c r="NB366" s="11"/>
      <c r="NC366" s="11"/>
      <c r="ND366" s="11"/>
      <c r="NE366" s="11"/>
      <c r="NF366" s="11"/>
      <c r="NG366" s="11"/>
      <c r="NH366" s="11"/>
      <c r="NI366" s="11"/>
      <c r="NJ366" s="11"/>
      <c r="NK366" s="11"/>
      <c r="NL366" s="11"/>
      <c r="NM366" s="11"/>
    </row>
    <row r="367" spans="1:377" s="12" customFormat="1" ht="15" customHeight="1" x14ac:dyDescent="0.5">
      <c r="A367" s="230"/>
      <c r="B367" s="279"/>
      <c r="C367" s="280"/>
      <c r="D367" s="317"/>
      <c r="E367" s="34"/>
      <c r="F367" s="34"/>
      <c r="G367" s="34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334"/>
      <c r="AA367" s="34"/>
      <c r="AB367" s="34"/>
      <c r="AC367" s="34"/>
      <c r="AD367" s="34"/>
      <c r="AE367" s="34"/>
      <c r="AF367" s="34"/>
      <c r="AG367" s="34"/>
      <c r="AH367" s="34"/>
      <c r="AI367" s="334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3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34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334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334"/>
      <c r="EP367" s="9"/>
      <c r="EQ367" s="9"/>
      <c r="ER367" s="9"/>
      <c r="ES367" s="9"/>
      <c r="ET367" s="9"/>
      <c r="EU367" s="9"/>
      <c r="EV367" s="237"/>
      <c r="EW367" s="9"/>
      <c r="EX367" s="9"/>
      <c r="EY367" s="9"/>
      <c r="EZ367" s="9"/>
      <c r="FA367" s="410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334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10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1"/>
      <c r="KC367" s="11"/>
      <c r="KD367" s="11"/>
      <c r="KE367" s="11"/>
      <c r="KF367" s="11"/>
      <c r="KG367" s="11"/>
      <c r="KH367" s="11"/>
      <c r="KI367" s="11"/>
      <c r="KJ367" s="11"/>
      <c r="KK367" s="11"/>
      <c r="KL367" s="11"/>
      <c r="KM367" s="11"/>
      <c r="KN367" s="11"/>
      <c r="KO367" s="11"/>
      <c r="KP367" s="11"/>
      <c r="KQ367" s="11"/>
      <c r="KR367" s="11"/>
      <c r="KS367" s="11"/>
      <c r="KT367" s="11"/>
      <c r="KU367" s="11"/>
      <c r="KV367" s="11"/>
      <c r="KW367" s="11"/>
      <c r="KX367" s="11"/>
      <c r="KY367" s="11"/>
      <c r="KZ367" s="11"/>
      <c r="LA367" s="11"/>
      <c r="LB367" s="11"/>
      <c r="LC367" s="11"/>
      <c r="LD367" s="11"/>
      <c r="LE367" s="11"/>
      <c r="LF367" s="11"/>
      <c r="LG367" s="11"/>
      <c r="LH367" s="11"/>
      <c r="LI367" s="11"/>
      <c r="LJ367" s="11"/>
      <c r="LK367" s="11"/>
      <c r="LL367" s="11"/>
      <c r="LM367" s="11"/>
      <c r="LN367" s="11"/>
      <c r="LO367" s="11"/>
      <c r="LP367" s="11"/>
      <c r="LQ367" s="11"/>
      <c r="LR367" s="11"/>
      <c r="LS367" s="11"/>
      <c r="LT367" s="11"/>
      <c r="LU367" s="11"/>
      <c r="LV367" s="11"/>
      <c r="LW367" s="11"/>
      <c r="LX367" s="11"/>
      <c r="LY367" s="11"/>
      <c r="LZ367" s="11"/>
      <c r="MA367" s="11"/>
      <c r="MB367" s="11"/>
      <c r="MC367" s="11"/>
      <c r="MD367" s="11"/>
      <c r="ME367" s="11"/>
      <c r="MF367" s="11"/>
      <c r="MG367" s="11"/>
      <c r="MH367" s="11"/>
      <c r="MI367" s="11"/>
      <c r="MJ367" s="11"/>
      <c r="MK367" s="11"/>
      <c r="ML367" s="11"/>
      <c r="MM367" s="11"/>
      <c r="MN367" s="11"/>
      <c r="MO367" s="11"/>
      <c r="MP367" s="11"/>
      <c r="MQ367" s="11"/>
      <c r="MR367" s="11"/>
      <c r="MS367" s="11"/>
      <c r="MT367" s="11"/>
      <c r="MU367" s="11"/>
      <c r="MV367" s="11"/>
      <c r="MW367" s="11"/>
      <c r="MX367" s="11"/>
      <c r="MY367" s="11"/>
      <c r="MZ367" s="11"/>
      <c r="NA367" s="11"/>
      <c r="NB367" s="11"/>
      <c r="NC367" s="11"/>
      <c r="ND367" s="11"/>
      <c r="NE367" s="11"/>
      <c r="NF367" s="11"/>
      <c r="NG367" s="11"/>
      <c r="NH367" s="11"/>
      <c r="NI367" s="11"/>
      <c r="NJ367" s="11"/>
      <c r="NK367" s="11"/>
      <c r="NL367" s="11"/>
      <c r="NM367" s="11"/>
    </row>
    <row r="368" spans="1:377" s="12" customFormat="1" ht="15" customHeight="1" x14ac:dyDescent="0.5">
      <c r="A368" s="230"/>
      <c r="B368" s="279"/>
      <c r="C368" s="280"/>
      <c r="D368" s="317"/>
      <c r="E368" s="34"/>
      <c r="F368" s="34"/>
      <c r="G368" s="34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334"/>
      <c r="AA368" s="34"/>
      <c r="AB368" s="34"/>
      <c r="AC368" s="34"/>
      <c r="AD368" s="34"/>
      <c r="AE368" s="34"/>
      <c r="AF368" s="34"/>
      <c r="AG368" s="34"/>
      <c r="AH368" s="34"/>
      <c r="AI368" s="334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3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34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334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334"/>
      <c r="EP368" s="9"/>
      <c r="EQ368" s="9"/>
      <c r="ER368" s="9"/>
      <c r="ES368" s="9"/>
      <c r="ET368" s="9"/>
      <c r="EU368" s="9"/>
      <c r="EV368" s="237"/>
      <c r="EW368" s="9"/>
      <c r="EX368" s="9"/>
      <c r="EY368" s="9"/>
      <c r="EZ368" s="9"/>
      <c r="FA368" s="410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334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10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11"/>
      <c r="KC368" s="11"/>
      <c r="KD368" s="11"/>
      <c r="KE368" s="11"/>
      <c r="KF368" s="11"/>
      <c r="KG368" s="11"/>
      <c r="KH368" s="11"/>
      <c r="KI368" s="11"/>
      <c r="KJ368" s="11"/>
      <c r="KK368" s="11"/>
      <c r="KL368" s="11"/>
      <c r="KM368" s="11"/>
      <c r="KN368" s="11"/>
      <c r="KO368" s="11"/>
      <c r="KP368" s="11"/>
      <c r="KQ368" s="11"/>
      <c r="KR368" s="11"/>
      <c r="KS368" s="11"/>
      <c r="KT368" s="11"/>
      <c r="KU368" s="11"/>
      <c r="KV368" s="11"/>
      <c r="KW368" s="11"/>
      <c r="KX368" s="11"/>
      <c r="KY368" s="11"/>
      <c r="KZ368" s="11"/>
      <c r="LA368" s="11"/>
      <c r="LB368" s="11"/>
      <c r="LC368" s="11"/>
      <c r="LD368" s="11"/>
      <c r="LE368" s="11"/>
      <c r="LF368" s="11"/>
      <c r="LG368" s="11"/>
      <c r="LH368" s="11"/>
      <c r="LI368" s="11"/>
      <c r="LJ368" s="11"/>
      <c r="LK368" s="11"/>
      <c r="LL368" s="11"/>
      <c r="LM368" s="11"/>
      <c r="LN368" s="11"/>
      <c r="LO368" s="11"/>
      <c r="LP368" s="11"/>
      <c r="LQ368" s="11"/>
      <c r="LR368" s="11"/>
      <c r="LS368" s="11"/>
      <c r="LT368" s="11"/>
      <c r="LU368" s="11"/>
      <c r="LV368" s="11"/>
      <c r="LW368" s="11"/>
      <c r="LX368" s="11"/>
      <c r="LY368" s="11"/>
      <c r="LZ368" s="11"/>
      <c r="MA368" s="11"/>
      <c r="MB368" s="11"/>
      <c r="MC368" s="11"/>
      <c r="MD368" s="11"/>
      <c r="ME368" s="11"/>
      <c r="MF368" s="11"/>
      <c r="MG368" s="11"/>
      <c r="MH368" s="11"/>
      <c r="MI368" s="11"/>
      <c r="MJ368" s="11"/>
      <c r="MK368" s="11"/>
      <c r="ML368" s="11"/>
      <c r="MM368" s="11"/>
      <c r="MN368" s="11"/>
      <c r="MO368" s="11"/>
      <c r="MP368" s="11"/>
      <c r="MQ368" s="11"/>
      <c r="MR368" s="11"/>
      <c r="MS368" s="11"/>
      <c r="MT368" s="11"/>
      <c r="MU368" s="11"/>
      <c r="MV368" s="11"/>
      <c r="MW368" s="11"/>
      <c r="MX368" s="11"/>
      <c r="MY368" s="11"/>
      <c r="MZ368" s="11"/>
      <c r="NA368" s="11"/>
      <c r="NB368" s="11"/>
      <c r="NC368" s="11"/>
      <c r="ND368" s="11"/>
      <c r="NE368" s="11"/>
      <c r="NF368" s="11"/>
      <c r="NG368" s="11"/>
      <c r="NH368" s="11"/>
      <c r="NI368" s="11"/>
      <c r="NJ368" s="11"/>
      <c r="NK368" s="11"/>
      <c r="NL368" s="11"/>
      <c r="NM368" s="11"/>
    </row>
    <row r="369" spans="1:377" s="12" customFormat="1" ht="15" customHeight="1" x14ac:dyDescent="0.5">
      <c r="A369" s="230"/>
      <c r="B369" s="279"/>
      <c r="C369" s="280"/>
      <c r="D369" s="317"/>
      <c r="E369" s="34"/>
      <c r="F369" s="34"/>
      <c r="G369" s="34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334"/>
      <c r="AA369" s="34"/>
      <c r="AB369" s="34"/>
      <c r="AC369" s="34"/>
      <c r="AD369" s="34"/>
      <c r="AE369" s="34"/>
      <c r="AF369" s="34"/>
      <c r="AG369" s="34"/>
      <c r="AH369" s="34"/>
      <c r="AI369" s="334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3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34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334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334"/>
      <c r="EP369" s="9"/>
      <c r="EQ369" s="9"/>
      <c r="ER369" s="9"/>
      <c r="ES369" s="9"/>
      <c r="ET369" s="9"/>
      <c r="EU369" s="9"/>
      <c r="EV369" s="237"/>
      <c r="EW369" s="9"/>
      <c r="EX369" s="9"/>
      <c r="EY369" s="9"/>
      <c r="EZ369" s="9"/>
      <c r="FA369" s="410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334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10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1"/>
      <c r="LW369" s="11"/>
      <c r="LX369" s="11"/>
      <c r="LY369" s="11"/>
      <c r="LZ369" s="11"/>
      <c r="MA369" s="11"/>
      <c r="MB369" s="11"/>
      <c r="MC369" s="11"/>
      <c r="MD369" s="11"/>
      <c r="ME369" s="11"/>
      <c r="MF369" s="11"/>
      <c r="MG369" s="11"/>
      <c r="MH369" s="11"/>
      <c r="MI369" s="11"/>
      <c r="MJ369" s="11"/>
      <c r="MK369" s="11"/>
      <c r="ML369" s="11"/>
      <c r="MM369" s="11"/>
      <c r="MN369" s="11"/>
      <c r="MO369" s="11"/>
      <c r="MP369" s="11"/>
      <c r="MQ369" s="11"/>
      <c r="MR369" s="11"/>
      <c r="MS369" s="11"/>
      <c r="MT369" s="11"/>
      <c r="MU369" s="11"/>
      <c r="MV369" s="11"/>
      <c r="MW369" s="11"/>
      <c r="MX369" s="11"/>
      <c r="MY369" s="11"/>
      <c r="MZ369" s="11"/>
      <c r="NA369" s="11"/>
      <c r="NB369" s="11"/>
      <c r="NC369" s="11"/>
      <c r="ND369" s="11"/>
      <c r="NE369" s="11"/>
      <c r="NF369" s="11"/>
      <c r="NG369" s="11"/>
      <c r="NH369" s="11"/>
      <c r="NI369" s="11"/>
      <c r="NJ369" s="11"/>
      <c r="NK369" s="11"/>
      <c r="NL369" s="11"/>
      <c r="NM369" s="11"/>
    </row>
    <row r="370" spans="1:377" s="12" customFormat="1" ht="15" customHeight="1" x14ac:dyDescent="0.5">
      <c r="A370" s="230"/>
      <c r="B370" s="279"/>
      <c r="C370" s="280"/>
      <c r="D370" s="317"/>
      <c r="E370" s="34"/>
      <c r="F370" s="34"/>
      <c r="G370" s="34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334"/>
      <c r="AA370" s="34"/>
      <c r="AB370" s="34"/>
      <c r="AC370" s="34"/>
      <c r="AD370" s="34"/>
      <c r="AE370" s="34"/>
      <c r="AF370" s="34"/>
      <c r="AG370" s="34"/>
      <c r="AH370" s="34"/>
      <c r="AI370" s="334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3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34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334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334"/>
      <c r="EP370" s="9"/>
      <c r="EQ370" s="9"/>
      <c r="ER370" s="9"/>
      <c r="ES370" s="9"/>
      <c r="ET370" s="9"/>
      <c r="EU370" s="9"/>
      <c r="EV370" s="237"/>
      <c r="EW370" s="9"/>
      <c r="EX370" s="9"/>
      <c r="EY370" s="9"/>
      <c r="EZ370" s="9"/>
      <c r="FA370" s="410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334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10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/>
      <c r="KJ370" s="11"/>
      <c r="KK370" s="11"/>
      <c r="KL370" s="11"/>
      <c r="KM370" s="11"/>
      <c r="KN370" s="11"/>
      <c r="KO370" s="11"/>
      <c r="KP370" s="11"/>
      <c r="KQ370" s="11"/>
      <c r="KR370" s="11"/>
      <c r="KS370" s="11"/>
      <c r="KT370" s="11"/>
      <c r="KU370" s="11"/>
      <c r="KV370" s="11"/>
      <c r="KW370" s="11"/>
      <c r="KX370" s="11"/>
      <c r="KY370" s="11"/>
      <c r="KZ370" s="11"/>
      <c r="LA370" s="11"/>
      <c r="LB370" s="11"/>
      <c r="LC370" s="11"/>
      <c r="LD370" s="11"/>
      <c r="LE370" s="11"/>
      <c r="LF370" s="11"/>
      <c r="LG370" s="11"/>
      <c r="LH370" s="11"/>
      <c r="LI370" s="11"/>
      <c r="LJ370" s="11"/>
      <c r="LK370" s="11"/>
      <c r="LL370" s="11"/>
      <c r="LM370" s="11"/>
      <c r="LN370" s="11"/>
      <c r="LO370" s="11"/>
      <c r="LP370" s="11"/>
      <c r="LQ370" s="11"/>
      <c r="LR370" s="11"/>
      <c r="LS370" s="11"/>
      <c r="LT370" s="11"/>
      <c r="LU370" s="11"/>
      <c r="LV370" s="11"/>
      <c r="LW370" s="11"/>
      <c r="LX370" s="11"/>
      <c r="LY370" s="11"/>
      <c r="LZ370" s="11"/>
      <c r="MA370" s="11"/>
      <c r="MB370" s="11"/>
      <c r="MC370" s="11"/>
      <c r="MD370" s="11"/>
      <c r="ME370" s="11"/>
      <c r="MF370" s="11"/>
      <c r="MG370" s="11"/>
      <c r="MH370" s="11"/>
      <c r="MI370" s="11"/>
      <c r="MJ370" s="11"/>
      <c r="MK370" s="11"/>
      <c r="ML370" s="11"/>
      <c r="MM370" s="11"/>
      <c r="MN370" s="11"/>
      <c r="MO370" s="11"/>
      <c r="MP370" s="11"/>
      <c r="MQ370" s="11"/>
      <c r="MR370" s="11"/>
      <c r="MS370" s="11"/>
      <c r="MT370" s="11"/>
      <c r="MU370" s="11"/>
      <c r="MV370" s="11"/>
      <c r="MW370" s="11"/>
      <c r="MX370" s="11"/>
      <c r="MY370" s="11"/>
      <c r="MZ370" s="11"/>
      <c r="NA370" s="11"/>
      <c r="NB370" s="11"/>
      <c r="NC370" s="11"/>
      <c r="ND370" s="11"/>
      <c r="NE370" s="11"/>
      <c r="NF370" s="11"/>
      <c r="NG370" s="11"/>
      <c r="NH370" s="11"/>
      <c r="NI370" s="11"/>
      <c r="NJ370" s="11"/>
      <c r="NK370" s="11"/>
      <c r="NL370" s="11"/>
      <c r="NM370" s="11"/>
    </row>
    <row r="371" spans="1:377" s="12" customFormat="1" ht="15" customHeight="1" x14ac:dyDescent="0.5">
      <c r="A371" s="230"/>
      <c r="B371" s="279"/>
      <c r="C371" s="280"/>
      <c r="D371" s="317"/>
      <c r="E371" s="34"/>
      <c r="F371" s="34"/>
      <c r="G371" s="34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334"/>
      <c r="AA371" s="34"/>
      <c r="AB371" s="34"/>
      <c r="AC371" s="34"/>
      <c r="AD371" s="34"/>
      <c r="AE371" s="34"/>
      <c r="AF371" s="34"/>
      <c r="AG371" s="34"/>
      <c r="AH371" s="34"/>
      <c r="AI371" s="334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3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34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334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334"/>
      <c r="EP371" s="9"/>
      <c r="EQ371" s="9"/>
      <c r="ER371" s="9"/>
      <c r="ES371" s="9"/>
      <c r="ET371" s="9"/>
      <c r="EU371" s="9"/>
      <c r="EV371" s="237"/>
      <c r="EW371" s="9"/>
      <c r="EX371" s="9"/>
      <c r="EY371" s="9"/>
      <c r="EZ371" s="9"/>
      <c r="FA371" s="410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334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10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/>
      <c r="KT371" s="11"/>
      <c r="KU371" s="11"/>
      <c r="KV371" s="11"/>
      <c r="KW371" s="11"/>
      <c r="KX371" s="11"/>
      <c r="KY371" s="11"/>
      <c r="KZ371" s="11"/>
      <c r="LA371" s="11"/>
      <c r="LB371" s="11"/>
      <c r="LC371" s="11"/>
      <c r="LD371" s="11"/>
      <c r="LE371" s="11"/>
      <c r="LF371" s="11"/>
      <c r="LG371" s="11"/>
      <c r="LH371" s="11"/>
      <c r="LI371" s="11"/>
      <c r="LJ371" s="11"/>
      <c r="LK371" s="11"/>
      <c r="LL371" s="11"/>
      <c r="LM371" s="11"/>
      <c r="LN371" s="11"/>
      <c r="LO371" s="11"/>
      <c r="LP371" s="11"/>
      <c r="LQ371" s="11"/>
      <c r="LR371" s="11"/>
      <c r="LS371" s="11"/>
      <c r="LT371" s="11"/>
      <c r="LU371" s="11"/>
      <c r="LV371" s="11"/>
      <c r="LW371" s="11"/>
      <c r="LX371" s="11"/>
      <c r="LY371" s="11"/>
      <c r="LZ371" s="11"/>
      <c r="MA371" s="11"/>
      <c r="MB371" s="11"/>
      <c r="MC371" s="11"/>
      <c r="MD371" s="11"/>
      <c r="ME371" s="11"/>
      <c r="MF371" s="11"/>
      <c r="MG371" s="11"/>
      <c r="MH371" s="11"/>
      <c r="MI371" s="11"/>
      <c r="MJ371" s="11"/>
      <c r="MK371" s="11"/>
      <c r="ML371" s="11"/>
      <c r="MM371" s="11"/>
      <c r="MN371" s="11"/>
      <c r="MO371" s="11"/>
      <c r="MP371" s="11"/>
      <c r="MQ371" s="11"/>
      <c r="MR371" s="11"/>
      <c r="MS371" s="11"/>
      <c r="MT371" s="11"/>
      <c r="MU371" s="11"/>
      <c r="MV371" s="11"/>
      <c r="MW371" s="11"/>
      <c r="MX371" s="11"/>
      <c r="MY371" s="11"/>
      <c r="MZ371" s="11"/>
      <c r="NA371" s="11"/>
      <c r="NB371" s="11"/>
      <c r="NC371" s="11"/>
      <c r="ND371" s="11"/>
      <c r="NE371" s="11"/>
      <c r="NF371" s="11"/>
      <c r="NG371" s="11"/>
      <c r="NH371" s="11"/>
      <c r="NI371" s="11"/>
      <c r="NJ371" s="11"/>
      <c r="NK371" s="11"/>
      <c r="NL371" s="11"/>
      <c r="NM371" s="11"/>
    </row>
    <row r="372" spans="1:377" s="12" customFormat="1" ht="15" customHeight="1" x14ac:dyDescent="0.5">
      <c r="A372" s="230"/>
      <c r="B372" s="279"/>
      <c r="C372" s="280"/>
      <c r="D372" s="317"/>
      <c r="E372" s="34"/>
      <c r="F372" s="34"/>
      <c r="G372" s="34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334"/>
      <c r="AA372" s="34"/>
      <c r="AB372" s="34"/>
      <c r="AC372" s="34"/>
      <c r="AD372" s="34"/>
      <c r="AE372" s="34"/>
      <c r="AF372" s="34"/>
      <c r="AG372" s="34"/>
      <c r="AH372" s="34"/>
      <c r="AI372" s="334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3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34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334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334"/>
      <c r="EP372" s="9"/>
      <c r="EQ372" s="9"/>
      <c r="ER372" s="9"/>
      <c r="ES372" s="9"/>
      <c r="ET372" s="9"/>
      <c r="EU372" s="9"/>
      <c r="EV372" s="237"/>
      <c r="EW372" s="9"/>
      <c r="EX372" s="9"/>
      <c r="EY372" s="9"/>
      <c r="EZ372" s="9"/>
      <c r="FA372" s="410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334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10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/>
      <c r="KJ372" s="11"/>
      <c r="KK372" s="11"/>
      <c r="KL372" s="11"/>
      <c r="KM372" s="11"/>
      <c r="KN372" s="11"/>
      <c r="KO372" s="11"/>
      <c r="KP372" s="11"/>
      <c r="KQ372" s="11"/>
      <c r="KR372" s="11"/>
      <c r="KS372" s="11"/>
      <c r="KT372" s="11"/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/>
      <c r="LF372" s="11"/>
      <c r="LG372" s="11"/>
      <c r="LH372" s="11"/>
      <c r="LI372" s="11"/>
      <c r="LJ372" s="11"/>
      <c r="LK372" s="11"/>
      <c r="LL372" s="11"/>
      <c r="LM372" s="11"/>
      <c r="LN372" s="11"/>
      <c r="LO372" s="11"/>
      <c r="LP372" s="11"/>
      <c r="LQ372" s="11"/>
      <c r="LR372" s="11"/>
      <c r="LS372" s="11"/>
      <c r="LT372" s="11"/>
      <c r="LU372" s="11"/>
      <c r="LV372" s="11"/>
      <c r="LW372" s="11"/>
      <c r="LX372" s="11"/>
      <c r="LY372" s="11"/>
      <c r="LZ372" s="11"/>
      <c r="MA372" s="11"/>
      <c r="MB372" s="11"/>
      <c r="MC372" s="11"/>
      <c r="MD372" s="11"/>
      <c r="ME372" s="11"/>
      <c r="MF372" s="11"/>
      <c r="MG372" s="11"/>
      <c r="MH372" s="11"/>
      <c r="MI372" s="11"/>
      <c r="MJ372" s="11"/>
      <c r="MK372" s="11"/>
      <c r="ML372" s="11"/>
      <c r="MM372" s="11"/>
      <c r="MN372" s="11"/>
      <c r="MO372" s="11"/>
      <c r="MP372" s="11"/>
      <c r="MQ372" s="11"/>
      <c r="MR372" s="11"/>
      <c r="MS372" s="11"/>
      <c r="MT372" s="11"/>
      <c r="MU372" s="11"/>
      <c r="MV372" s="11"/>
      <c r="MW372" s="11"/>
      <c r="MX372" s="11"/>
      <c r="MY372" s="11"/>
      <c r="MZ372" s="11"/>
      <c r="NA372" s="11"/>
      <c r="NB372" s="11"/>
      <c r="NC372" s="11"/>
      <c r="ND372" s="11"/>
      <c r="NE372" s="11"/>
      <c r="NF372" s="11"/>
      <c r="NG372" s="11"/>
      <c r="NH372" s="11"/>
      <c r="NI372" s="11"/>
      <c r="NJ372" s="11"/>
      <c r="NK372" s="11"/>
      <c r="NL372" s="11"/>
      <c r="NM372" s="11"/>
    </row>
    <row r="373" spans="1:377" s="12" customFormat="1" ht="15" customHeight="1" x14ac:dyDescent="0.5">
      <c r="A373" s="230"/>
      <c r="B373" s="279"/>
      <c r="C373" s="280"/>
      <c r="D373" s="317"/>
      <c r="E373" s="34"/>
      <c r="F373" s="34"/>
      <c r="G373" s="34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334"/>
      <c r="AA373" s="34"/>
      <c r="AB373" s="34"/>
      <c r="AC373" s="34"/>
      <c r="AD373" s="34"/>
      <c r="AE373" s="34"/>
      <c r="AF373" s="34"/>
      <c r="AG373" s="34"/>
      <c r="AH373" s="34"/>
      <c r="AI373" s="334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3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34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334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334"/>
      <c r="EP373" s="9"/>
      <c r="EQ373" s="9"/>
      <c r="ER373" s="9"/>
      <c r="ES373" s="9"/>
      <c r="ET373" s="9"/>
      <c r="EU373" s="9"/>
      <c r="EV373" s="237"/>
      <c r="EW373" s="9"/>
      <c r="EX373" s="9"/>
      <c r="EY373" s="9"/>
      <c r="EZ373" s="9"/>
      <c r="FA373" s="410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334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10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  <c r="IW373" s="11"/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11"/>
      <c r="KC373" s="11"/>
      <c r="KD373" s="11"/>
      <c r="KE373" s="11"/>
      <c r="KF373" s="11"/>
      <c r="KG373" s="11"/>
      <c r="KH373" s="11"/>
      <c r="KI373" s="11"/>
      <c r="KJ373" s="11"/>
      <c r="KK373" s="11"/>
      <c r="KL373" s="11"/>
      <c r="KM373" s="11"/>
      <c r="KN373" s="11"/>
      <c r="KO373" s="11"/>
      <c r="KP373" s="11"/>
      <c r="KQ373" s="11"/>
      <c r="KR373" s="11"/>
      <c r="KS373" s="11"/>
      <c r="KT373" s="11"/>
      <c r="KU373" s="11"/>
      <c r="KV373" s="11"/>
      <c r="KW373" s="11"/>
      <c r="KX373" s="11"/>
      <c r="KY373" s="11"/>
      <c r="KZ373" s="11"/>
      <c r="LA373" s="11"/>
      <c r="LB373" s="11"/>
      <c r="LC373" s="11"/>
      <c r="LD373" s="11"/>
      <c r="LE373" s="11"/>
      <c r="LF373" s="11"/>
      <c r="LG373" s="11"/>
      <c r="LH373" s="11"/>
      <c r="LI373" s="11"/>
      <c r="LJ373" s="11"/>
      <c r="LK373" s="11"/>
      <c r="LL373" s="11"/>
      <c r="LM373" s="11"/>
      <c r="LN373" s="11"/>
      <c r="LO373" s="11"/>
      <c r="LP373" s="11"/>
      <c r="LQ373" s="11"/>
      <c r="LR373" s="11"/>
      <c r="LS373" s="11"/>
      <c r="LT373" s="11"/>
      <c r="LU373" s="11"/>
      <c r="LV373" s="11"/>
      <c r="LW373" s="11"/>
      <c r="LX373" s="11"/>
      <c r="LY373" s="11"/>
      <c r="LZ373" s="11"/>
      <c r="MA373" s="11"/>
      <c r="MB373" s="11"/>
      <c r="MC373" s="11"/>
      <c r="MD373" s="11"/>
      <c r="ME373" s="11"/>
      <c r="MF373" s="11"/>
      <c r="MG373" s="11"/>
      <c r="MH373" s="11"/>
      <c r="MI373" s="11"/>
      <c r="MJ373" s="11"/>
      <c r="MK373" s="11"/>
      <c r="ML373" s="11"/>
      <c r="MM373" s="11"/>
      <c r="MN373" s="11"/>
      <c r="MO373" s="11"/>
      <c r="MP373" s="11"/>
      <c r="MQ373" s="11"/>
      <c r="MR373" s="11"/>
      <c r="MS373" s="11"/>
      <c r="MT373" s="11"/>
      <c r="MU373" s="11"/>
      <c r="MV373" s="11"/>
      <c r="MW373" s="11"/>
      <c r="MX373" s="11"/>
      <c r="MY373" s="11"/>
      <c r="MZ373" s="11"/>
      <c r="NA373" s="11"/>
      <c r="NB373" s="11"/>
      <c r="NC373" s="11"/>
      <c r="ND373" s="11"/>
      <c r="NE373" s="11"/>
      <c r="NF373" s="11"/>
      <c r="NG373" s="11"/>
      <c r="NH373" s="11"/>
      <c r="NI373" s="11"/>
      <c r="NJ373" s="11"/>
      <c r="NK373" s="11"/>
      <c r="NL373" s="11"/>
      <c r="NM373" s="11"/>
    </row>
    <row r="374" spans="1:377" s="12" customFormat="1" ht="15" customHeight="1" x14ac:dyDescent="0.5">
      <c r="A374" s="230"/>
      <c r="B374" s="279"/>
      <c r="C374" s="280"/>
      <c r="D374" s="317"/>
      <c r="E374" s="34"/>
      <c r="F374" s="34"/>
      <c r="G374" s="34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334"/>
      <c r="AA374" s="34"/>
      <c r="AB374" s="34"/>
      <c r="AC374" s="34"/>
      <c r="AD374" s="34"/>
      <c r="AE374" s="34"/>
      <c r="AF374" s="34"/>
      <c r="AG374" s="34"/>
      <c r="AH374" s="34"/>
      <c r="AI374" s="334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3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34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334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334"/>
      <c r="EP374" s="9"/>
      <c r="EQ374" s="9"/>
      <c r="ER374" s="9"/>
      <c r="ES374" s="9"/>
      <c r="ET374" s="9"/>
      <c r="EU374" s="9"/>
      <c r="EV374" s="237"/>
      <c r="EW374" s="9"/>
      <c r="EX374" s="9"/>
      <c r="EY374" s="9"/>
      <c r="EZ374" s="9"/>
      <c r="FA374" s="410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334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10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1"/>
      <c r="KC374" s="11"/>
      <c r="KD374" s="11"/>
      <c r="KE374" s="11"/>
      <c r="KF374" s="11"/>
      <c r="KG374" s="11"/>
      <c r="KH374" s="11"/>
      <c r="KI374" s="11"/>
      <c r="KJ374" s="11"/>
      <c r="KK374" s="11"/>
      <c r="KL374" s="11"/>
      <c r="KM374" s="11"/>
      <c r="KN374" s="11"/>
      <c r="KO374" s="11"/>
      <c r="KP374" s="11"/>
      <c r="KQ374" s="11"/>
      <c r="KR374" s="11"/>
      <c r="KS374" s="11"/>
      <c r="KT374" s="11"/>
      <c r="KU374" s="11"/>
      <c r="KV374" s="11"/>
      <c r="KW374" s="11"/>
      <c r="KX374" s="11"/>
      <c r="KY374" s="11"/>
      <c r="KZ374" s="11"/>
      <c r="LA374" s="11"/>
      <c r="LB374" s="11"/>
      <c r="LC374" s="11"/>
      <c r="LD374" s="11"/>
      <c r="LE374" s="11"/>
      <c r="LF374" s="11"/>
      <c r="LG374" s="11"/>
      <c r="LH374" s="11"/>
      <c r="LI374" s="11"/>
      <c r="LJ374" s="11"/>
      <c r="LK374" s="11"/>
      <c r="LL374" s="11"/>
      <c r="LM374" s="11"/>
      <c r="LN374" s="11"/>
      <c r="LO374" s="11"/>
      <c r="LP374" s="11"/>
      <c r="LQ374" s="11"/>
      <c r="LR374" s="11"/>
      <c r="LS374" s="11"/>
      <c r="LT374" s="11"/>
      <c r="LU374" s="11"/>
      <c r="LV374" s="11"/>
      <c r="LW374" s="11"/>
      <c r="LX374" s="11"/>
      <c r="LY374" s="11"/>
      <c r="LZ374" s="11"/>
      <c r="MA374" s="11"/>
      <c r="MB374" s="11"/>
      <c r="MC374" s="11"/>
      <c r="MD374" s="11"/>
      <c r="ME374" s="11"/>
      <c r="MF374" s="11"/>
      <c r="MG374" s="11"/>
      <c r="MH374" s="11"/>
      <c r="MI374" s="11"/>
      <c r="MJ374" s="11"/>
      <c r="MK374" s="11"/>
      <c r="ML374" s="11"/>
      <c r="MM374" s="11"/>
      <c r="MN374" s="11"/>
      <c r="MO374" s="11"/>
      <c r="MP374" s="11"/>
      <c r="MQ374" s="11"/>
      <c r="MR374" s="11"/>
      <c r="MS374" s="11"/>
      <c r="MT374" s="11"/>
      <c r="MU374" s="11"/>
      <c r="MV374" s="11"/>
      <c r="MW374" s="11"/>
      <c r="MX374" s="11"/>
      <c r="MY374" s="11"/>
      <c r="MZ374" s="11"/>
      <c r="NA374" s="11"/>
      <c r="NB374" s="11"/>
      <c r="NC374" s="11"/>
      <c r="ND374" s="11"/>
      <c r="NE374" s="11"/>
      <c r="NF374" s="11"/>
      <c r="NG374" s="11"/>
      <c r="NH374" s="11"/>
      <c r="NI374" s="11"/>
      <c r="NJ374" s="11"/>
      <c r="NK374" s="11"/>
      <c r="NL374" s="11"/>
      <c r="NM374" s="11"/>
    </row>
    <row r="375" spans="1:377" s="12" customFormat="1" ht="15" customHeight="1" x14ac:dyDescent="0.5">
      <c r="A375" s="230"/>
      <c r="B375" s="279"/>
      <c r="C375" s="280"/>
      <c r="D375" s="317"/>
      <c r="E375" s="34"/>
      <c r="F375" s="34"/>
      <c r="G375" s="34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334"/>
      <c r="AA375" s="34"/>
      <c r="AB375" s="34"/>
      <c r="AC375" s="34"/>
      <c r="AD375" s="34"/>
      <c r="AE375" s="34"/>
      <c r="AF375" s="34"/>
      <c r="AG375" s="34"/>
      <c r="AH375" s="34"/>
      <c r="AI375" s="334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3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34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334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334"/>
      <c r="EP375" s="9"/>
      <c r="EQ375" s="9"/>
      <c r="ER375" s="9"/>
      <c r="ES375" s="9"/>
      <c r="ET375" s="9"/>
      <c r="EU375" s="9"/>
      <c r="EV375" s="237"/>
      <c r="EW375" s="9"/>
      <c r="EX375" s="9"/>
      <c r="EY375" s="9"/>
      <c r="EZ375" s="9"/>
      <c r="FA375" s="410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334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10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11"/>
      <c r="KC375" s="11"/>
      <c r="KD375" s="11"/>
      <c r="KE375" s="11"/>
      <c r="KF375" s="11"/>
      <c r="KG375" s="11"/>
      <c r="KH375" s="11"/>
      <c r="KI375" s="11"/>
      <c r="KJ375" s="11"/>
      <c r="KK375" s="11"/>
      <c r="KL375" s="11"/>
      <c r="KM375" s="11"/>
      <c r="KN375" s="11"/>
      <c r="KO375" s="11"/>
      <c r="KP375" s="11"/>
      <c r="KQ375" s="11"/>
      <c r="KR375" s="11"/>
      <c r="KS375" s="11"/>
      <c r="KT375" s="11"/>
      <c r="KU375" s="11"/>
      <c r="KV375" s="11"/>
      <c r="KW375" s="11"/>
      <c r="KX375" s="11"/>
      <c r="KY375" s="11"/>
      <c r="KZ375" s="11"/>
      <c r="LA375" s="11"/>
      <c r="LB375" s="11"/>
      <c r="LC375" s="11"/>
      <c r="LD375" s="11"/>
      <c r="LE375" s="11"/>
      <c r="LF375" s="11"/>
      <c r="LG375" s="11"/>
      <c r="LH375" s="11"/>
      <c r="LI375" s="11"/>
      <c r="LJ375" s="11"/>
      <c r="LK375" s="11"/>
      <c r="LL375" s="11"/>
      <c r="LM375" s="11"/>
      <c r="LN375" s="11"/>
      <c r="LO375" s="11"/>
      <c r="LP375" s="11"/>
      <c r="LQ375" s="11"/>
      <c r="LR375" s="11"/>
      <c r="LS375" s="11"/>
      <c r="LT375" s="11"/>
      <c r="LU375" s="11"/>
      <c r="LV375" s="11"/>
      <c r="LW375" s="11"/>
      <c r="LX375" s="11"/>
      <c r="LY375" s="11"/>
      <c r="LZ375" s="11"/>
      <c r="MA375" s="11"/>
      <c r="MB375" s="11"/>
      <c r="MC375" s="11"/>
      <c r="MD375" s="11"/>
      <c r="ME375" s="11"/>
      <c r="MF375" s="11"/>
      <c r="MG375" s="11"/>
      <c r="MH375" s="11"/>
      <c r="MI375" s="11"/>
      <c r="MJ375" s="11"/>
      <c r="MK375" s="11"/>
      <c r="ML375" s="11"/>
      <c r="MM375" s="11"/>
      <c r="MN375" s="11"/>
      <c r="MO375" s="11"/>
      <c r="MP375" s="11"/>
      <c r="MQ375" s="11"/>
      <c r="MR375" s="11"/>
      <c r="MS375" s="11"/>
      <c r="MT375" s="11"/>
      <c r="MU375" s="11"/>
      <c r="MV375" s="11"/>
      <c r="MW375" s="11"/>
      <c r="MX375" s="11"/>
      <c r="MY375" s="11"/>
      <c r="MZ375" s="11"/>
      <c r="NA375" s="11"/>
      <c r="NB375" s="11"/>
      <c r="NC375" s="11"/>
      <c r="ND375" s="11"/>
      <c r="NE375" s="11"/>
      <c r="NF375" s="11"/>
      <c r="NG375" s="11"/>
      <c r="NH375" s="11"/>
      <c r="NI375" s="11"/>
      <c r="NJ375" s="11"/>
      <c r="NK375" s="11"/>
      <c r="NL375" s="11"/>
      <c r="NM375" s="11"/>
    </row>
    <row r="376" spans="1:377" s="12" customFormat="1" ht="15" customHeight="1" x14ac:dyDescent="0.5">
      <c r="A376" s="230"/>
      <c r="B376" s="279"/>
      <c r="C376" s="280"/>
      <c r="D376" s="317"/>
      <c r="E376" s="34"/>
      <c r="F376" s="34"/>
      <c r="G376" s="34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334"/>
      <c r="AA376" s="34"/>
      <c r="AB376" s="34"/>
      <c r="AC376" s="34"/>
      <c r="AD376" s="34"/>
      <c r="AE376" s="34"/>
      <c r="AF376" s="34"/>
      <c r="AG376" s="34"/>
      <c r="AH376" s="34"/>
      <c r="AI376" s="334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3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34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334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334"/>
      <c r="EP376" s="9"/>
      <c r="EQ376" s="9"/>
      <c r="ER376" s="9"/>
      <c r="ES376" s="9"/>
      <c r="ET376" s="9"/>
      <c r="EU376" s="9"/>
      <c r="EV376" s="237"/>
      <c r="EW376" s="9"/>
      <c r="EX376" s="9"/>
      <c r="EY376" s="9"/>
      <c r="EZ376" s="9"/>
      <c r="FA376" s="410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334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10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11"/>
      <c r="KC376" s="11"/>
      <c r="KD376" s="11"/>
      <c r="KE376" s="11"/>
      <c r="KF376" s="11"/>
      <c r="KG376" s="11"/>
      <c r="KH376" s="11"/>
      <c r="KI376" s="11"/>
      <c r="KJ376" s="11"/>
      <c r="KK376" s="11"/>
      <c r="KL376" s="11"/>
      <c r="KM376" s="11"/>
      <c r="KN376" s="11"/>
      <c r="KO376" s="11"/>
      <c r="KP376" s="11"/>
      <c r="KQ376" s="11"/>
      <c r="KR376" s="11"/>
      <c r="KS376" s="11"/>
      <c r="KT376" s="11"/>
      <c r="KU376" s="11"/>
      <c r="KV376" s="11"/>
      <c r="KW376" s="11"/>
      <c r="KX376" s="11"/>
      <c r="KY376" s="11"/>
      <c r="KZ376" s="11"/>
      <c r="LA376" s="11"/>
      <c r="LB376" s="11"/>
      <c r="LC376" s="11"/>
      <c r="LD376" s="11"/>
      <c r="LE376" s="11"/>
      <c r="LF376" s="11"/>
      <c r="LG376" s="11"/>
      <c r="LH376" s="11"/>
      <c r="LI376" s="11"/>
      <c r="LJ376" s="11"/>
      <c r="LK376" s="11"/>
      <c r="LL376" s="11"/>
      <c r="LM376" s="11"/>
      <c r="LN376" s="11"/>
      <c r="LO376" s="11"/>
      <c r="LP376" s="11"/>
      <c r="LQ376" s="11"/>
      <c r="LR376" s="11"/>
      <c r="LS376" s="11"/>
      <c r="LT376" s="11"/>
      <c r="LU376" s="11"/>
      <c r="LV376" s="11"/>
      <c r="LW376" s="11"/>
      <c r="LX376" s="11"/>
      <c r="LY376" s="11"/>
      <c r="LZ376" s="11"/>
      <c r="MA376" s="11"/>
      <c r="MB376" s="11"/>
      <c r="MC376" s="11"/>
      <c r="MD376" s="11"/>
      <c r="ME376" s="11"/>
      <c r="MF376" s="11"/>
      <c r="MG376" s="11"/>
      <c r="MH376" s="11"/>
      <c r="MI376" s="11"/>
      <c r="MJ376" s="11"/>
      <c r="MK376" s="11"/>
      <c r="ML376" s="11"/>
      <c r="MM376" s="11"/>
      <c r="MN376" s="11"/>
      <c r="MO376" s="11"/>
      <c r="MP376" s="11"/>
      <c r="MQ376" s="11"/>
      <c r="MR376" s="11"/>
      <c r="MS376" s="11"/>
      <c r="MT376" s="11"/>
      <c r="MU376" s="11"/>
      <c r="MV376" s="11"/>
      <c r="MW376" s="11"/>
      <c r="MX376" s="11"/>
      <c r="MY376" s="11"/>
      <c r="MZ376" s="11"/>
      <c r="NA376" s="11"/>
      <c r="NB376" s="11"/>
      <c r="NC376" s="11"/>
      <c r="ND376" s="11"/>
      <c r="NE376" s="11"/>
      <c r="NF376" s="11"/>
      <c r="NG376" s="11"/>
      <c r="NH376" s="11"/>
      <c r="NI376" s="11"/>
      <c r="NJ376" s="11"/>
      <c r="NK376" s="11"/>
      <c r="NL376" s="11"/>
      <c r="NM376" s="11"/>
    </row>
    <row r="377" spans="1:377" s="12" customFormat="1" ht="15" customHeight="1" x14ac:dyDescent="0.5">
      <c r="A377" s="230"/>
      <c r="B377" s="279"/>
      <c r="C377" s="280"/>
      <c r="D377" s="317"/>
      <c r="E377" s="34"/>
      <c r="F377" s="34"/>
      <c r="G377" s="34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334"/>
      <c r="AA377" s="34"/>
      <c r="AB377" s="34"/>
      <c r="AC377" s="34"/>
      <c r="AD377" s="34"/>
      <c r="AE377" s="34"/>
      <c r="AF377" s="34"/>
      <c r="AG377" s="34"/>
      <c r="AH377" s="34"/>
      <c r="AI377" s="334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3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34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334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334"/>
      <c r="EP377" s="9"/>
      <c r="EQ377" s="9"/>
      <c r="ER377" s="9"/>
      <c r="ES377" s="9"/>
      <c r="ET377" s="9"/>
      <c r="EU377" s="9"/>
      <c r="EV377" s="237"/>
      <c r="EW377" s="9"/>
      <c r="EX377" s="9"/>
      <c r="EY377" s="9"/>
      <c r="EZ377" s="9"/>
      <c r="FA377" s="410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334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10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/>
      <c r="KT377" s="11"/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/>
      <c r="LF377" s="11"/>
      <c r="LG377" s="11"/>
      <c r="LH377" s="11"/>
      <c r="LI377" s="11"/>
      <c r="LJ377" s="11"/>
      <c r="LK377" s="11"/>
      <c r="LL377" s="11"/>
      <c r="LM377" s="11"/>
      <c r="LN377" s="11"/>
      <c r="LO377" s="11"/>
      <c r="LP377" s="11"/>
      <c r="LQ377" s="11"/>
      <c r="LR377" s="11"/>
      <c r="LS377" s="11"/>
      <c r="LT377" s="11"/>
      <c r="LU377" s="11"/>
      <c r="LV377" s="11"/>
      <c r="LW377" s="11"/>
      <c r="LX377" s="11"/>
      <c r="LY377" s="11"/>
      <c r="LZ377" s="11"/>
      <c r="MA377" s="11"/>
      <c r="MB377" s="11"/>
      <c r="MC377" s="11"/>
      <c r="MD377" s="11"/>
      <c r="ME377" s="11"/>
      <c r="MF377" s="11"/>
      <c r="MG377" s="11"/>
      <c r="MH377" s="11"/>
      <c r="MI377" s="11"/>
      <c r="MJ377" s="11"/>
      <c r="MK377" s="11"/>
      <c r="ML377" s="11"/>
      <c r="MM377" s="11"/>
      <c r="MN377" s="11"/>
      <c r="MO377" s="11"/>
      <c r="MP377" s="11"/>
      <c r="MQ377" s="11"/>
      <c r="MR377" s="11"/>
      <c r="MS377" s="11"/>
      <c r="MT377" s="11"/>
      <c r="MU377" s="11"/>
      <c r="MV377" s="11"/>
      <c r="MW377" s="11"/>
      <c r="MX377" s="11"/>
      <c r="MY377" s="11"/>
      <c r="MZ377" s="11"/>
      <c r="NA377" s="11"/>
      <c r="NB377" s="11"/>
      <c r="NC377" s="11"/>
      <c r="ND377" s="11"/>
      <c r="NE377" s="11"/>
      <c r="NF377" s="11"/>
      <c r="NG377" s="11"/>
      <c r="NH377" s="11"/>
      <c r="NI377" s="11"/>
      <c r="NJ377" s="11"/>
      <c r="NK377" s="11"/>
      <c r="NL377" s="11"/>
      <c r="NM377" s="11"/>
    </row>
    <row r="378" spans="1:377" s="12" customFormat="1" ht="15" customHeight="1" x14ac:dyDescent="0.5">
      <c r="A378" s="230"/>
      <c r="B378" s="279"/>
      <c r="C378" s="280"/>
      <c r="D378" s="317"/>
      <c r="E378" s="34"/>
      <c r="F378" s="34"/>
      <c r="G378" s="34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334"/>
      <c r="AA378" s="34"/>
      <c r="AB378" s="34"/>
      <c r="AC378" s="34"/>
      <c r="AD378" s="34"/>
      <c r="AE378" s="34"/>
      <c r="AF378" s="34"/>
      <c r="AG378" s="34"/>
      <c r="AH378" s="34"/>
      <c r="AI378" s="334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3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34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334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334"/>
      <c r="EP378" s="9"/>
      <c r="EQ378" s="9"/>
      <c r="ER378" s="9"/>
      <c r="ES378" s="9"/>
      <c r="ET378" s="9"/>
      <c r="EU378" s="9"/>
      <c r="EV378" s="237"/>
      <c r="EW378" s="9"/>
      <c r="EX378" s="9"/>
      <c r="EY378" s="9"/>
      <c r="EZ378" s="9"/>
      <c r="FA378" s="410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334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10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/>
      <c r="KK378" s="11"/>
      <c r="KL378" s="11"/>
      <c r="KM378" s="11"/>
      <c r="KN378" s="11"/>
      <c r="KO378" s="11"/>
      <c r="KP378" s="11"/>
      <c r="KQ378" s="11"/>
      <c r="KR378" s="11"/>
      <c r="KS378" s="11"/>
      <c r="KT378" s="11"/>
      <c r="KU378" s="11"/>
      <c r="KV378" s="11"/>
      <c r="KW378" s="11"/>
      <c r="KX378" s="11"/>
      <c r="KY378" s="11"/>
      <c r="KZ378" s="11"/>
      <c r="LA378" s="11"/>
      <c r="LB378" s="11"/>
      <c r="LC378" s="11"/>
      <c r="LD378" s="11"/>
      <c r="LE378" s="11"/>
      <c r="LF378" s="11"/>
      <c r="LG378" s="11"/>
      <c r="LH378" s="11"/>
      <c r="LI378" s="11"/>
      <c r="LJ378" s="11"/>
      <c r="LK378" s="11"/>
      <c r="LL378" s="11"/>
      <c r="LM378" s="11"/>
      <c r="LN378" s="11"/>
      <c r="LO378" s="11"/>
      <c r="LP378" s="11"/>
      <c r="LQ378" s="11"/>
      <c r="LR378" s="11"/>
      <c r="LS378" s="11"/>
      <c r="LT378" s="11"/>
      <c r="LU378" s="11"/>
      <c r="LV378" s="11"/>
      <c r="LW378" s="11"/>
      <c r="LX378" s="11"/>
      <c r="LY378" s="11"/>
      <c r="LZ378" s="11"/>
      <c r="MA378" s="11"/>
      <c r="MB378" s="11"/>
      <c r="MC378" s="11"/>
      <c r="MD378" s="11"/>
      <c r="ME378" s="11"/>
      <c r="MF378" s="11"/>
      <c r="MG378" s="11"/>
      <c r="MH378" s="11"/>
      <c r="MI378" s="11"/>
      <c r="MJ378" s="11"/>
      <c r="MK378" s="11"/>
      <c r="ML378" s="11"/>
      <c r="MM378" s="11"/>
      <c r="MN378" s="11"/>
      <c r="MO378" s="11"/>
      <c r="MP378" s="11"/>
      <c r="MQ378" s="11"/>
      <c r="MR378" s="11"/>
      <c r="MS378" s="11"/>
      <c r="MT378" s="11"/>
      <c r="MU378" s="11"/>
      <c r="MV378" s="11"/>
      <c r="MW378" s="11"/>
      <c r="MX378" s="11"/>
      <c r="MY378" s="11"/>
      <c r="MZ378" s="11"/>
      <c r="NA378" s="11"/>
      <c r="NB378" s="11"/>
      <c r="NC378" s="11"/>
      <c r="ND378" s="11"/>
      <c r="NE378" s="11"/>
      <c r="NF378" s="11"/>
      <c r="NG378" s="11"/>
      <c r="NH378" s="11"/>
      <c r="NI378" s="11"/>
      <c r="NJ378" s="11"/>
      <c r="NK378" s="11"/>
      <c r="NL378" s="11"/>
      <c r="NM378" s="11"/>
    </row>
    <row r="379" spans="1:377" s="12" customFormat="1" ht="15" customHeight="1" x14ac:dyDescent="0.5">
      <c r="A379" s="230"/>
      <c r="B379" s="279"/>
      <c r="C379" s="280"/>
      <c r="D379" s="317"/>
      <c r="E379" s="34"/>
      <c r="F379" s="34"/>
      <c r="G379" s="34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334"/>
      <c r="AA379" s="34"/>
      <c r="AB379" s="34"/>
      <c r="AC379" s="34"/>
      <c r="AD379" s="34"/>
      <c r="AE379" s="34"/>
      <c r="AF379" s="34"/>
      <c r="AG379" s="34"/>
      <c r="AH379" s="34"/>
      <c r="AI379" s="334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3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34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334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334"/>
      <c r="EP379" s="9"/>
      <c r="EQ379" s="9"/>
      <c r="ER379" s="9"/>
      <c r="ES379" s="9"/>
      <c r="ET379" s="9"/>
      <c r="EU379" s="9"/>
      <c r="EV379" s="237"/>
      <c r="EW379" s="9"/>
      <c r="EX379" s="9"/>
      <c r="EY379" s="9"/>
      <c r="EZ379" s="9"/>
      <c r="FA379" s="410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334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10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/>
      <c r="KH379" s="11"/>
      <c r="KI379" s="11"/>
      <c r="KJ379" s="11"/>
      <c r="KK379" s="11"/>
      <c r="KL379" s="11"/>
      <c r="KM379" s="11"/>
      <c r="KN379" s="11"/>
      <c r="KO379" s="11"/>
      <c r="KP379" s="11"/>
      <c r="KQ379" s="11"/>
      <c r="KR379" s="11"/>
      <c r="KS379" s="11"/>
      <c r="KT379" s="11"/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/>
      <c r="LF379" s="11"/>
      <c r="LG379" s="11"/>
      <c r="LH379" s="11"/>
      <c r="LI379" s="11"/>
      <c r="LJ379" s="11"/>
      <c r="LK379" s="11"/>
      <c r="LL379" s="11"/>
      <c r="LM379" s="11"/>
      <c r="LN379" s="11"/>
      <c r="LO379" s="11"/>
      <c r="LP379" s="11"/>
      <c r="LQ379" s="11"/>
      <c r="LR379" s="11"/>
      <c r="LS379" s="11"/>
      <c r="LT379" s="11"/>
      <c r="LU379" s="11"/>
      <c r="LV379" s="11"/>
      <c r="LW379" s="11"/>
      <c r="LX379" s="11"/>
      <c r="LY379" s="11"/>
      <c r="LZ379" s="11"/>
      <c r="MA379" s="11"/>
      <c r="MB379" s="11"/>
      <c r="MC379" s="11"/>
      <c r="MD379" s="11"/>
      <c r="ME379" s="11"/>
      <c r="MF379" s="11"/>
      <c r="MG379" s="11"/>
      <c r="MH379" s="11"/>
      <c r="MI379" s="11"/>
      <c r="MJ379" s="11"/>
      <c r="MK379" s="11"/>
      <c r="ML379" s="11"/>
      <c r="MM379" s="11"/>
      <c r="MN379" s="11"/>
      <c r="MO379" s="11"/>
      <c r="MP379" s="11"/>
      <c r="MQ379" s="11"/>
      <c r="MR379" s="11"/>
      <c r="MS379" s="11"/>
      <c r="MT379" s="11"/>
      <c r="MU379" s="11"/>
      <c r="MV379" s="11"/>
      <c r="MW379" s="11"/>
      <c r="MX379" s="11"/>
      <c r="MY379" s="11"/>
      <c r="MZ379" s="11"/>
      <c r="NA379" s="11"/>
      <c r="NB379" s="11"/>
      <c r="NC379" s="11"/>
      <c r="ND379" s="11"/>
      <c r="NE379" s="11"/>
      <c r="NF379" s="11"/>
      <c r="NG379" s="11"/>
      <c r="NH379" s="11"/>
      <c r="NI379" s="11"/>
      <c r="NJ379" s="11"/>
      <c r="NK379" s="11"/>
      <c r="NL379" s="11"/>
      <c r="NM379" s="11"/>
    </row>
    <row r="380" spans="1:377" s="12" customFormat="1" ht="15" customHeight="1" x14ac:dyDescent="0.5">
      <c r="A380" s="230"/>
      <c r="B380" s="279"/>
      <c r="C380" s="280"/>
      <c r="D380" s="317"/>
      <c r="E380" s="34"/>
      <c r="F380" s="34"/>
      <c r="G380" s="34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334"/>
      <c r="AA380" s="34"/>
      <c r="AB380" s="34"/>
      <c r="AC380" s="34"/>
      <c r="AD380" s="34"/>
      <c r="AE380" s="34"/>
      <c r="AF380" s="34"/>
      <c r="AG380" s="34"/>
      <c r="AH380" s="34"/>
      <c r="AI380" s="334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3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34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334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334"/>
      <c r="EP380" s="9"/>
      <c r="EQ380" s="9"/>
      <c r="ER380" s="9"/>
      <c r="ES380" s="9"/>
      <c r="ET380" s="9"/>
      <c r="EU380" s="9"/>
      <c r="EV380" s="237"/>
      <c r="EW380" s="9"/>
      <c r="EX380" s="9"/>
      <c r="EY380" s="9"/>
      <c r="EZ380" s="9"/>
      <c r="FA380" s="410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334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10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/>
      <c r="KM380" s="11"/>
      <c r="KN380" s="11"/>
      <c r="KO380" s="11"/>
      <c r="KP380" s="11"/>
      <c r="KQ380" s="11"/>
      <c r="KR380" s="11"/>
      <c r="KS380" s="11"/>
      <c r="KT380" s="11"/>
      <c r="KU380" s="11"/>
      <c r="KV380" s="11"/>
      <c r="KW380" s="11"/>
      <c r="KX380" s="11"/>
      <c r="KY380" s="11"/>
      <c r="KZ380" s="11"/>
      <c r="LA380" s="11"/>
      <c r="LB380" s="11"/>
      <c r="LC380" s="11"/>
      <c r="LD380" s="11"/>
      <c r="LE380" s="11"/>
      <c r="LF380" s="11"/>
      <c r="LG380" s="11"/>
      <c r="LH380" s="11"/>
      <c r="LI380" s="11"/>
      <c r="LJ380" s="11"/>
      <c r="LK380" s="11"/>
      <c r="LL380" s="11"/>
      <c r="LM380" s="11"/>
      <c r="LN380" s="11"/>
      <c r="LO380" s="11"/>
      <c r="LP380" s="11"/>
      <c r="LQ380" s="11"/>
      <c r="LR380" s="11"/>
      <c r="LS380" s="11"/>
      <c r="LT380" s="11"/>
      <c r="LU380" s="11"/>
      <c r="LV380" s="11"/>
      <c r="LW380" s="11"/>
      <c r="LX380" s="11"/>
      <c r="LY380" s="11"/>
      <c r="LZ380" s="11"/>
      <c r="MA380" s="11"/>
      <c r="MB380" s="11"/>
      <c r="MC380" s="11"/>
      <c r="MD380" s="11"/>
      <c r="ME380" s="11"/>
      <c r="MF380" s="11"/>
      <c r="MG380" s="11"/>
      <c r="MH380" s="11"/>
      <c r="MI380" s="11"/>
      <c r="MJ380" s="11"/>
      <c r="MK380" s="11"/>
      <c r="ML380" s="11"/>
      <c r="MM380" s="11"/>
      <c r="MN380" s="11"/>
      <c r="MO380" s="11"/>
      <c r="MP380" s="11"/>
      <c r="MQ380" s="11"/>
      <c r="MR380" s="11"/>
      <c r="MS380" s="11"/>
      <c r="MT380" s="11"/>
      <c r="MU380" s="11"/>
      <c r="MV380" s="11"/>
      <c r="MW380" s="11"/>
      <c r="MX380" s="11"/>
      <c r="MY380" s="11"/>
      <c r="MZ380" s="11"/>
      <c r="NA380" s="11"/>
      <c r="NB380" s="11"/>
      <c r="NC380" s="11"/>
      <c r="ND380" s="11"/>
      <c r="NE380" s="11"/>
      <c r="NF380" s="11"/>
      <c r="NG380" s="11"/>
      <c r="NH380" s="11"/>
      <c r="NI380" s="11"/>
      <c r="NJ380" s="11"/>
      <c r="NK380" s="11"/>
      <c r="NL380" s="11"/>
      <c r="NM380" s="11"/>
    </row>
    <row r="381" spans="1:377" s="12" customFormat="1" ht="15" customHeight="1" x14ac:dyDescent="0.5">
      <c r="A381" s="230"/>
      <c r="B381" s="279"/>
      <c r="C381" s="280"/>
      <c r="D381" s="317"/>
      <c r="E381" s="34"/>
      <c r="F381" s="34"/>
      <c r="G381" s="34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334"/>
      <c r="AA381" s="34"/>
      <c r="AB381" s="34"/>
      <c r="AC381" s="34"/>
      <c r="AD381" s="34"/>
      <c r="AE381" s="34"/>
      <c r="AF381" s="34"/>
      <c r="AG381" s="34"/>
      <c r="AH381" s="34"/>
      <c r="AI381" s="334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3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34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334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334"/>
      <c r="EP381" s="9"/>
      <c r="EQ381" s="9"/>
      <c r="ER381" s="9"/>
      <c r="ES381" s="9"/>
      <c r="ET381" s="9"/>
      <c r="EU381" s="9"/>
      <c r="EV381" s="237"/>
      <c r="EW381" s="9"/>
      <c r="EX381" s="9"/>
      <c r="EY381" s="9"/>
      <c r="EZ381" s="9"/>
      <c r="FA381" s="410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334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10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/>
      <c r="KN381" s="11"/>
      <c r="KO381" s="11"/>
      <c r="KP381" s="11"/>
      <c r="KQ381" s="11"/>
      <c r="KR381" s="11"/>
      <c r="KS381" s="11"/>
      <c r="KT381" s="11"/>
      <c r="KU381" s="11"/>
      <c r="KV381" s="11"/>
      <c r="KW381" s="11"/>
      <c r="KX381" s="11"/>
      <c r="KY381" s="11"/>
      <c r="KZ381" s="11"/>
      <c r="LA381" s="11"/>
      <c r="LB381" s="11"/>
      <c r="LC381" s="11"/>
      <c r="LD381" s="11"/>
      <c r="LE381" s="11"/>
      <c r="LF381" s="11"/>
      <c r="LG381" s="11"/>
      <c r="LH381" s="11"/>
      <c r="LI381" s="11"/>
      <c r="LJ381" s="11"/>
      <c r="LK381" s="11"/>
      <c r="LL381" s="11"/>
      <c r="LM381" s="11"/>
      <c r="LN381" s="11"/>
      <c r="LO381" s="11"/>
      <c r="LP381" s="11"/>
      <c r="LQ381" s="11"/>
      <c r="LR381" s="11"/>
      <c r="LS381" s="11"/>
      <c r="LT381" s="11"/>
      <c r="LU381" s="11"/>
      <c r="LV381" s="11"/>
      <c r="LW381" s="11"/>
      <c r="LX381" s="11"/>
      <c r="LY381" s="11"/>
      <c r="LZ381" s="11"/>
      <c r="MA381" s="11"/>
      <c r="MB381" s="11"/>
      <c r="MC381" s="11"/>
      <c r="MD381" s="11"/>
      <c r="ME381" s="11"/>
      <c r="MF381" s="11"/>
      <c r="MG381" s="11"/>
      <c r="MH381" s="11"/>
      <c r="MI381" s="11"/>
      <c r="MJ381" s="11"/>
      <c r="MK381" s="11"/>
      <c r="ML381" s="11"/>
      <c r="MM381" s="11"/>
      <c r="MN381" s="11"/>
      <c r="MO381" s="11"/>
      <c r="MP381" s="11"/>
      <c r="MQ381" s="11"/>
      <c r="MR381" s="11"/>
      <c r="MS381" s="11"/>
      <c r="MT381" s="11"/>
      <c r="MU381" s="11"/>
      <c r="MV381" s="11"/>
      <c r="MW381" s="11"/>
      <c r="MX381" s="11"/>
      <c r="MY381" s="11"/>
      <c r="MZ381" s="11"/>
      <c r="NA381" s="11"/>
      <c r="NB381" s="11"/>
      <c r="NC381" s="11"/>
      <c r="ND381" s="11"/>
      <c r="NE381" s="11"/>
      <c r="NF381" s="11"/>
      <c r="NG381" s="11"/>
      <c r="NH381" s="11"/>
      <c r="NI381" s="11"/>
      <c r="NJ381" s="11"/>
      <c r="NK381" s="11"/>
      <c r="NL381" s="11"/>
      <c r="NM381" s="11"/>
    </row>
    <row r="382" spans="1:377" s="12" customFormat="1" ht="15" customHeight="1" x14ac:dyDescent="0.5">
      <c r="A382" s="230"/>
      <c r="B382" s="279"/>
      <c r="C382" s="280"/>
      <c r="D382" s="317"/>
      <c r="E382" s="34"/>
      <c r="F382" s="34"/>
      <c r="G382" s="34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334"/>
      <c r="AA382" s="34"/>
      <c r="AB382" s="34"/>
      <c r="AC382" s="34"/>
      <c r="AD382" s="34"/>
      <c r="AE382" s="34"/>
      <c r="AF382" s="34"/>
      <c r="AG382" s="34"/>
      <c r="AH382" s="34"/>
      <c r="AI382" s="334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3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34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334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334"/>
      <c r="EP382" s="9"/>
      <c r="EQ382" s="9"/>
      <c r="ER382" s="9"/>
      <c r="ES382" s="9"/>
      <c r="ET382" s="9"/>
      <c r="EU382" s="9"/>
      <c r="EV382" s="237"/>
      <c r="EW382" s="9"/>
      <c r="EX382" s="9"/>
      <c r="EY382" s="9"/>
      <c r="EZ382" s="9"/>
      <c r="FA382" s="410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334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10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/>
      <c r="KN382" s="11"/>
      <c r="KO382" s="11"/>
      <c r="KP382" s="11"/>
      <c r="KQ382" s="11"/>
      <c r="KR382" s="11"/>
      <c r="KS382" s="11"/>
      <c r="KT382" s="11"/>
      <c r="KU382" s="11"/>
      <c r="KV382" s="11"/>
      <c r="KW382" s="11"/>
      <c r="KX382" s="11"/>
      <c r="KY382" s="11"/>
      <c r="KZ382" s="11"/>
      <c r="LA382" s="11"/>
      <c r="LB382" s="11"/>
      <c r="LC382" s="11"/>
      <c r="LD382" s="11"/>
      <c r="LE382" s="11"/>
      <c r="LF382" s="11"/>
      <c r="LG382" s="11"/>
      <c r="LH382" s="11"/>
      <c r="LI382" s="11"/>
      <c r="LJ382" s="11"/>
      <c r="LK382" s="11"/>
      <c r="LL382" s="11"/>
      <c r="LM382" s="11"/>
      <c r="LN382" s="11"/>
      <c r="LO382" s="11"/>
      <c r="LP382" s="11"/>
      <c r="LQ382" s="11"/>
      <c r="LR382" s="11"/>
      <c r="LS382" s="11"/>
      <c r="LT382" s="11"/>
      <c r="LU382" s="11"/>
      <c r="LV382" s="11"/>
      <c r="LW382" s="11"/>
      <c r="LX382" s="11"/>
      <c r="LY382" s="11"/>
      <c r="LZ382" s="11"/>
      <c r="MA382" s="11"/>
      <c r="MB382" s="11"/>
      <c r="MC382" s="11"/>
      <c r="MD382" s="11"/>
      <c r="ME382" s="11"/>
      <c r="MF382" s="11"/>
      <c r="MG382" s="11"/>
      <c r="MH382" s="11"/>
      <c r="MI382" s="11"/>
      <c r="MJ382" s="11"/>
      <c r="MK382" s="11"/>
      <c r="ML382" s="11"/>
      <c r="MM382" s="11"/>
      <c r="MN382" s="11"/>
      <c r="MO382" s="11"/>
      <c r="MP382" s="11"/>
      <c r="MQ382" s="11"/>
      <c r="MR382" s="11"/>
      <c r="MS382" s="11"/>
      <c r="MT382" s="11"/>
      <c r="MU382" s="11"/>
      <c r="MV382" s="11"/>
      <c r="MW382" s="11"/>
      <c r="MX382" s="11"/>
      <c r="MY382" s="11"/>
      <c r="MZ382" s="11"/>
      <c r="NA382" s="11"/>
      <c r="NB382" s="11"/>
      <c r="NC382" s="11"/>
      <c r="ND382" s="11"/>
      <c r="NE382" s="11"/>
      <c r="NF382" s="11"/>
      <c r="NG382" s="11"/>
      <c r="NH382" s="11"/>
      <c r="NI382" s="11"/>
      <c r="NJ382" s="11"/>
      <c r="NK382" s="11"/>
      <c r="NL382" s="11"/>
      <c r="NM382" s="11"/>
    </row>
    <row r="383" spans="1:377" s="12" customFormat="1" ht="15" customHeight="1" x14ac:dyDescent="0.5">
      <c r="A383" s="230"/>
      <c r="B383" s="279"/>
      <c r="C383" s="280"/>
      <c r="D383" s="317"/>
      <c r="E383" s="34"/>
      <c r="F383" s="34"/>
      <c r="G383" s="34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334"/>
      <c r="AA383" s="34"/>
      <c r="AB383" s="34"/>
      <c r="AC383" s="34"/>
      <c r="AD383" s="34"/>
      <c r="AE383" s="34"/>
      <c r="AF383" s="34"/>
      <c r="AG383" s="34"/>
      <c r="AH383" s="34"/>
      <c r="AI383" s="334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3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34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334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334"/>
      <c r="EP383" s="9"/>
      <c r="EQ383" s="9"/>
      <c r="ER383" s="9"/>
      <c r="ES383" s="9"/>
      <c r="ET383" s="9"/>
      <c r="EU383" s="9"/>
      <c r="EV383" s="237"/>
      <c r="EW383" s="9"/>
      <c r="EX383" s="9"/>
      <c r="EY383" s="9"/>
      <c r="EZ383" s="9"/>
      <c r="FA383" s="410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334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10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11"/>
      <c r="KC383" s="11"/>
      <c r="KD383" s="11"/>
      <c r="KE383" s="11"/>
      <c r="KF383" s="11"/>
      <c r="KG383" s="11"/>
      <c r="KH383" s="11"/>
      <c r="KI383" s="11"/>
      <c r="KJ383" s="11"/>
      <c r="KK383" s="11"/>
      <c r="KL383" s="11"/>
      <c r="KM383" s="11"/>
      <c r="KN383" s="11"/>
      <c r="KO383" s="11"/>
      <c r="KP383" s="11"/>
      <c r="KQ383" s="11"/>
      <c r="KR383" s="11"/>
      <c r="KS383" s="11"/>
      <c r="KT383" s="11"/>
      <c r="KU383" s="11"/>
      <c r="KV383" s="11"/>
      <c r="KW383" s="11"/>
      <c r="KX383" s="11"/>
      <c r="KY383" s="11"/>
      <c r="KZ383" s="11"/>
      <c r="LA383" s="11"/>
      <c r="LB383" s="11"/>
      <c r="LC383" s="11"/>
      <c r="LD383" s="11"/>
      <c r="LE383" s="11"/>
      <c r="LF383" s="11"/>
      <c r="LG383" s="11"/>
      <c r="LH383" s="11"/>
      <c r="LI383" s="11"/>
      <c r="LJ383" s="11"/>
      <c r="LK383" s="11"/>
      <c r="LL383" s="11"/>
      <c r="LM383" s="11"/>
      <c r="LN383" s="11"/>
      <c r="LO383" s="11"/>
      <c r="LP383" s="11"/>
      <c r="LQ383" s="11"/>
      <c r="LR383" s="11"/>
      <c r="LS383" s="11"/>
      <c r="LT383" s="11"/>
      <c r="LU383" s="11"/>
      <c r="LV383" s="11"/>
      <c r="LW383" s="11"/>
      <c r="LX383" s="11"/>
      <c r="LY383" s="11"/>
      <c r="LZ383" s="11"/>
      <c r="MA383" s="11"/>
      <c r="MB383" s="11"/>
      <c r="MC383" s="11"/>
      <c r="MD383" s="11"/>
      <c r="ME383" s="11"/>
      <c r="MF383" s="11"/>
      <c r="MG383" s="11"/>
      <c r="MH383" s="11"/>
      <c r="MI383" s="11"/>
      <c r="MJ383" s="11"/>
      <c r="MK383" s="11"/>
      <c r="ML383" s="11"/>
      <c r="MM383" s="11"/>
      <c r="MN383" s="11"/>
      <c r="MO383" s="11"/>
      <c r="MP383" s="11"/>
      <c r="MQ383" s="11"/>
      <c r="MR383" s="11"/>
      <c r="MS383" s="11"/>
      <c r="MT383" s="11"/>
      <c r="MU383" s="11"/>
      <c r="MV383" s="11"/>
      <c r="MW383" s="11"/>
      <c r="MX383" s="11"/>
      <c r="MY383" s="11"/>
      <c r="MZ383" s="11"/>
      <c r="NA383" s="11"/>
      <c r="NB383" s="11"/>
      <c r="NC383" s="11"/>
      <c r="ND383" s="11"/>
      <c r="NE383" s="11"/>
      <c r="NF383" s="11"/>
      <c r="NG383" s="11"/>
      <c r="NH383" s="11"/>
      <c r="NI383" s="11"/>
      <c r="NJ383" s="11"/>
      <c r="NK383" s="11"/>
      <c r="NL383" s="11"/>
      <c r="NM383" s="11"/>
    </row>
    <row r="384" spans="1:377" s="12" customFormat="1" ht="15" customHeight="1" x14ac:dyDescent="0.5">
      <c r="A384" s="230"/>
      <c r="B384" s="279"/>
      <c r="C384" s="280"/>
      <c r="D384" s="317"/>
      <c r="E384" s="34"/>
      <c r="F384" s="34"/>
      <c r="G384" s="34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334"/>
      <c r="AA384" s="34"/>
      <c r="AB384" s="34"/>
      <c r="AC384" s="34"/>
      <c r="AD384" s="34"/>
      <c r="AE384" s="34"/>
      <c r="AF384" s="34"/>
      <c r="AG384" s="34"/>
      <c r="AH384" s="34"/>
      <c r="AI384" s="334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3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34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334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334"/>
      <c r="EP384" s="9"/>
      <c r="EQ384" s="9"/>
      <c r="ER384" s="9"/>
      <c r="ES384" s="9"/>
      <c r="ET384" s="9"/>
      <c r="EU384" s="9"/>
      <c r="EV384" s="237"/>
      <c r="EW384" s="9"/>
      <c r="EX384" s="9"/>
      <c r="EY384" s="9"/>
      <c r="EZ384" s="9"/>
      <c r="FA384" s="410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334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10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11"/>
      <c r="KC384" s="11"/>
      <c r="KD384" s="11"/>
      <c r="KE384" s="11"/>
      <c r="KF384" s="11"/>
      <c r="KG384" s="11"/>
      <c r="KH384" s="11"/>
      <c r="KI384" s="11"/>
      <c r="KJ384" s="11"/>
      <c r="KK384" s="11"/>
      <c r="KL384" s="11"/>
      <c r="KM384" s="11"/>
      <c r="KN384" s="11"/>
      <c r="KO384" s="11"/>
      <c r="KP384" s="11"/>
      <c r="KQ384" s="11"/>
      <c r="KR384" s="11"/>
      <c r="KS384" s="11"/>
      <c r="KT384" s="11"/>
      <c r="KU384" s="11"/>
      <c r="KV384" s="11"/>
      <c r="KW384" s="11"/>
      <c r="KX384" s="11"/>
      <c r="KY384" s="11"/>
      <c r="KZ384" s="11"/>
      <c r="LA384" s="11"/>
      <c r="LB384" s="11"/>
      <c r="LC384" s="11"/>
      <c r="LD384" s="11"/>
      <c r="LE384" s="11"/>
      <c r="LF384" s="11"/>
      <c r="LG384" s="11"/>
      <c r="LH384" s="11"/>
      <c r="LI384" s="11"/>
      <c r="LJ384" s="11"/>
      <c r="LK384" s="11"/>
      <c r="LL384" s="11"/>
      <c r="LM384" s="11"/>
      <c r="LN384" s="11"/>
      <c r="LO384" s="11"/>
      <c r="LP384" s="11"/>
      <c r="LQ384" s="11"/>
      <c r="LR384" s="11"/>
      <c r="LS384" s="11"/>
      <c r="LT384" s="11"/>
      <c r="LU384" s="11"/>
      <c r="LV384" s="11"/>
      <c r="LW384" s="11"/>
      <c r="LX384" s="11"/>
      <c r="LY384" s="11"/>
      <c r="LZ384" s="11"/>
      <c r="MA384" s="11"/>
      <c r="MB384" s="11"/>
      <c r="MC384" s="11"/>
      <c r="MD384" s="11"/>
      <c r="ME384" s="11"/>
      <c r="MF384" s="11"/>
      <c r="MG384" s="11"/>
      <c r="MH384" s="11"/>
      <c r="MI384" s="11"/>
      <c r="MJ384" s="11"/>
      <c r="MK384" s="11"/>
      <c r="ML384" s="11"/>
      <c r="MM384" s="11"/>
      <c r="MN384" s="11"/>
      <c r="MO384" s="11"/>
      <c r="MP384" s="11"/>
      <c r="MQ384" s="11"/>
      <c r="MR384" s="11"/>
      <c r="MS384" s="11"/>
      <c r="MT384" s="11"/>
      <c r="MU384" s="11"/>
      <c r="MV384" s="11"/>
      <c r="MW384" s="11"/>
      <c r="MX384" s="11"/>
      <c r="MY384" s="11"/>
      <c r="MZ384" s="11"/>
      <c r="NA384" s="11"/>
      <c r="NB384" s="11"/>
      <c r="NC384" s="11"/>
      <c r="ND384" s="11"/>
      <c r="NE384" s="11"/>
      <c r="NF384" s="11"/>
      <c r="NG384" s="11"/>
      <c r="NH384" s="11"/>
      <c r="NI384" s="11"/>
      <c r="NJ384" s="11"/>
      <c r="NK384" s="11"/>
      <c r="NL384" s="11"/>
      <c r="NM384" s="11"/>
    </row>
    <row r="385" spans="1:377" s="12" customFormat="1" ht="15" customHeight="1" x14ac:dyDescent="0.5">
      <c r="A385" s="230"/>
      <c r="B385" s="279"/>
      <c r="C385" s="280"/>
      <c r="D385" s="317"/>
      <c r="E385" s="34"/>
      <c r="F385" s="34"/>
      <c r="G385" s="34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334"/>
      <c r="AA385" s="34"/>
      <c r="AB385" s="34"/>
      <c r="AC385" s="34"/>
      <c r="AD385" s="34"/>
      <c r="AE385" s="34"/>
      <c r="AF385" s="34"/>
      <c r="AG385" s="34"/>
      <c r="AH385" s="34"/>
      <c r="AI385" s="334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3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34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334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334"/>
      <c r="EP385" s="9"/>
      <c r="EQ385" s="9"/>
      <c r="ER385" s="9"/>
      <c r="ES385" s="9"/>
      <c r="ET385" s="9"/>
      <c r="EU385" s="9"/>
      <c r="EV385" s="237"/>
      <c r="EW385" s="9"/>
      <c r="EX385" s="9"/>
      <c r="EY385" s="9"/>
      <c r="EZ385" s="9"/>
      <c r="FA385" s="410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334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10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/>
      <c r="LG385" s="11"/>
      <c r="LH385" s="11"/>
      <c r="LI385" s="11"/>
      <c r="LJ385" s="11"/>
      <c r="LK385" s="11"/>
      <c r="LL385" s="11"/>
      <c r="LM385" s="11"/>
      <c r="LN385" s="11"/>
      <c r="LO385" s="11"/>
      <c r="LP385" s="11"/>
      <c r="LQ385" s="11"/>
      <c r="LR385" s="11"/>
      <c r="LS385" s="11"/>
      <c r="LT385" s="11"/>
      <c r="LU385" s="11"/>
      <c r="LV385" s="11"/>
      <c r="LW385" s="11"/>
      <c r="LX385" s="11"/>
      <c r="LY385" s="11"/>
      <c r="LZ385" s="11"/>
      <c r="MA385" s="11"/>
      <c r="MB385" s="11"/>
      <c r="MC385" s="11"/>
      <c r="MD385" s="11"/>
      <c r="ME385" s="11"/>
      <c r="MF385" s="11"/>
      <c r="MG385" s="11"/>
      <c r="MH385" s="11"/>
      <c r="MI385" s="11"/>
      <c r="MJ385" s="11"/>
      <c r="MK385" s="11"/>
      <c r="ML385" s="11"/>
      <c r="MM385" s="11"/>
      <c r="MN385" s="11"/>
      <c r="MO385" s="11"/>
      <c r="MP385" s="11"/>
      <c r="MQ385" s="11"/>
      <c r="MR385" s="11"/>
      <c r="MS385" s="11"/>
      <c r="MT385" s="11"/>
      <c r="MU385" s="11"/>
      <c r="MV385" s="11"/>
      <c r="MW385" s="11"/>
      <c r="MX385" s="11"/>
      <c r="MY385" s="11"/>
      <c r="MZ385" s="11"/>
      <c r="NA385" s="11"/>
      <c r="NB385" s="11"/>
      <c r="NC385" s="11"/>
      <c r="ND385" s="11"/>
      <c r="NE385" s="11"/>
      <c r="NF385" s="11"/>
      <c r="NG385" s="11"/>
      <c r="NH385" s="11"/>
      <c r="NI385" s="11"/>
      <c r="NJ385" s="11"/>
      <c r="NK385" s="11"/>
      <c r="NL385" s="11"/>
      <c r="NM385" s="11"/>
    </row>
    <row r="386" spans="1:377" s="12" customFormat="1" ht="15" customHeight="1" x14ac:dyDescent="0.5">
      <c r="A386" s="230"/>
      <c r="B386" s="279"/>
      <c r="C386" s="280"/>
      <c r="D386" s="317"/>
      <c r="E386" s="34"/>
      <c r="F386" s="34"/>
      <c r="G386" s="34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334"/>
      <c r="AA386" s="34"/>
      <c r="AB386" s="34"/>
      <c r="AC386" s="34"/>
      <c r="AD386" s="34"/>
      <c r="AE386" s="34"/>
      <c r="AF386" s="34"/>
      <c r="AG386" s="34"/>
      <c r="AH386" s="34"/>
      <c r="AI386" s="334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3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34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334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334"/>
      <c r="EP386" s="9"/>
      <c r="EQ386" s="9"/>
      <c r="ER386" s="9"/>
      <c r="ES386" s="9"/>
      <c r="ET386" s="9"/>
      <c r="EU386" s="9"/>
      <c r="EV386" s="237"/>
      <c r="EW386" s="9"/>
      <c r="EX386" s="9"/>
      <c r="EY386" s="9"/>
      <c r="EZ386" s="9"/>
      <c r="FA386" s="410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334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10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/>
      <c r="IY386" s="11"/>
      <c r="IZ386" s="11"/>
      <c r="JA386" s="11"/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11"/>
      <c r="KC386" s="11"/>
      <c r="KD386" s="11"/>
      <c r="KE386" s="11"/>
      <c r="KF386" s="11"/>
      <c r="KG386" s="11"/>
      <c r="KH386" s="11"/>
      <c r="KI386" s="11"/>
      <c r="KJ386" s="11"/>
      <c r="KK386" s="11"/>
      <c r="KL386" s="11"/>
      <c r="KM386" s="11"/>
      <c r="KN386" s="11"/>
      <c r="KO386" s="11"/>
      <c r="KP386" s="11"/>
      <c r="KQ386" s="11"/>
      <c r="KR386" s="11"/>
      <c r="KS386" s="11"/>
      <c r="KT386" s="11"/>
      <c r="KU386" s="11"/>
      <c r="KV386" s="11"/>
      <c r="KW386" s="11"/>
      <c r="KX386" s="11"/>
      <c r="KY386" s="11"/>
      <c r="KZ386" s="11"/>
      <c r="LA386" s="11"/>
      <c r="LB386" s="11"/>
      <c r="LC386" s="11"/>
      <c r="LD386" s="11"/>
      <c r="LE386" s="11"/>
      <c r="LF386" s="11"/>
      <c r="LG386" s="11"/>
      <c r="LH386" s="11"/>
      <c r="LI386" s="11"/>
      <c r="LJ386" s="11"/>
      <c r="LK386" s="11"/>
      <c r="LL386" s="11"/>
      <c r="LM386" s="11"/>
      <c r="LN386" s="11"/>
      <c r="LO386" s="11"/>
      <c r="LP386" s="11"/>
      <c r="LQ386" s="11"/>
      <c r="LR386" s="11"/>
      <c r="LS386" s="11"/>
      <c r="LT386" s="11"/>
      <c r="LU386" s="11"/>
      <c r="LV386" s="11"/>
      <c r="LW386" s="11"/>
      <c r="LX386" s="11"/>
      <c r="LY386" s="11"/>
      <c r="LZ386" s="11"/>
      <c r="MA386" s="11"/>
      <c r="MB386" s="11"/>
      <c r="MC386" s="11"/>
      <c r="MD386" s="11"/>
      <c r="ME386" s="11"/>
      <c r="MF386" s="11"/>
      <c r="MG386" s="11"/>
      <c r="MH386" s="11"/>
      <c r="MI386" s="11"/>
      <c r="MJ386" s="11"/>
      <c r="MK386" s="11"/>
      <c r="ML386" s="11"/>
      <c r="MM386" s="11"/>
      <c r="MN386" s="11"/>
      <c r="MO386" s="11"/>
      <c r="MP386" s="11"/>
      <c r="MQ386" s="11"/>
      <c r="MR386" s="11"/>
      <c r="MS386" s="11"/>
      <c r="MT386" s="11"/>
      <c r="MU386" s="11"/>
      <c r="MV386" s="11"/>
      <c r="MW386" s="11"/>
      <c r="MX386" s="11"/>
      <c r="MY386" s="11"/>
      <c r="MZ386" s="11"/>
      <c r="NA386" s="11"/>
      <c r="NB386" s="11"/>
      <c r="NC386" s="11"/>
      <c r="ND386" s="11"/>
      <c r="NE386" s="11"/>
      <c r="NF386" s="11"/>
      <c r="NG386" s="11"/>
      <c r="NH386" s="11"/>
      <c r="NI386" s="11"/>
      <c r="NJ386" s="11"/>
      <c r="NK386" s="11"/>
      <c r="NL386" s="11"/>
      <c r="NM386" s="11"/>
    </row>
    <row r="387" spans="1:377" s="12" customFormat="1" ht="15" customHeight="1" x14ac:dyDescent="0.5">
      <c r="A387" s="230"/>
      <c r="B387" s="279"/>
      <c r="C387" s="280"/>
      <c r="D387" s="317"/>
      <c r="E387" s="34"/>
      <c r="F387" s="34"/>
      <c r="G387" s="34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334"/>
      <c r="AA387" s="34"/>
      <c r="AB387" s="34"/>
      <c r="AC387" s="34"/>
      <c r="AD387" s="34"/>
      <c r="AE387" s="34"/>
      <c r="AF387" s="34"/>
      <c r="AG387" s="34"/>
      <c r="AH387" s="34"/>
      <c r="AI387" s="334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3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34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334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334"/>
      <c r="EP387" s="9"/>
      <c r="EQ387" s="9"/>
      <c r="ER387" s="9"/>
      <c r="ES387" s="9"/>
      <c r="ET387" s="9"/>
      <c r="EU387" s="9"/>
      <c r="EV387" s="237"/>
      <c r="EW387" s="9"/>
      <c r="EX387" s="9"/>
      <c r="EY387" s="9"/>
      <c r="EZ387" s="9"/>
      <c r="FA387" s="410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334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10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/>
      <c r="LF387" s="11"/>
      <c r="LG387" s="11"/>
      <c r="LH387" s="11"/>
      <c r="LI387" s="11"/>
      <c r="LJ387" s="11"/>
      <c r="LK387" s="11"/>
      <c r="LL387" s="11"/>
      <c r="LM387" s="11"/>
      <c r="LN387" s="11"/>
      <c r="LO387" s="11"/>
      <c r="LP387" s="11"/>
      <c r="LQ387" s="11"/>
      <c r="LR387" s="11"/>
      <c r="LS387" s="11"/>
      <c r="LT387" s="11"/>
      <c r="LU387" s="11"/>
      <c r="LV387" s="11"/>
      <c r="LW387" s="11"/>
      <c r="LX387" s="11"/>
      <c r="LY387" s="11"/>
      <c r="LZ387" s="11"/>
      <c r="MA387" s="11"/>
      <c r="MB387" s="11"/>
      <c r="MC387" s="11"/>
      <c r="MD387" s="11"/>
      <c r="ME387" s="11"/>
      <c r="MF387" s="11"/>
      <c r="MG387" s="11"/>
      <c r="MH387" s="11"/>
      <c r="MI387" s="11"/>
      <c r="MJ387" s="11"/>
      <c r="MK387" s="11"/>
      <c r="ML387" s="11"/>
      <c r="MM387" s="11"/>
      <c r="MN387" s="11"/>
      <c r="MO387" s="11"/>
      <c r="MP387" s="11"/>
      <c r="MQ387" s="11"/>
      <c r="MR387" s="11"/>
      <c r="MS387" s="11"/>
      <c r="MT387" s="11"/>
      <c r="MU387" s="11"/>
      <c r="MV387" s="11"/>
      <c r="MW387" s="11"/>
      <c r="MX387" s="11"/>
      <c r="MY387" s="11"/>
      <c r="MZ387" s="11"/>
      <c r="NA387" s="11"/>
      <c r="NB387" s="11"/>
      <c r="NC387" s="11"/>
      <c r="ND387" s="11"/>
      <c r="NE387" s="11"/>
      <c r="NF387" s="11"/>
      <c r="NG387" s="11"/>
      <c r="NH387" s="11"/>
      <c r="NI387" s="11"/>
      <c r="NJ387" s="11"/>
      <c r="NK387" s="11"/>
      <c r="NL387" s="11"/>
      <c r="NM387" s="11"/>
    </row>
    <row r="388" spans="1:377" s="12" customFormat="1" ht="15" customHeight="1" x14ac:dyDescent="0.5">
      <c r="A388" s="230"/>
      <c r="B388" s="279"/>
      <c r="C388" s="280"/>
      <c r="D388" s="317"/>
      <c r="E388" s="34"/>
      <c r="F388" s="34"/>
      <c r="G388" s="34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334"/>
      <c r="AA388" s="34"/>
      <c r="AB388" s="34"/>
      <c r="AC388" s="34"/>
      <c r="AD388" s="34"/>
      <c r="AE388" s="34"/>
      <c r="AF388" s="34"/>
      <c r="AG388" s="34"/>
      <c r="AH388" s="34"/>
      <c r="AI388" s="334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3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34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334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334"/>
      <c r="EP388" s="9"/>
      <c r="EQ388" s="9"/>
      <c r="ER388" s="9"/>
      <c r="ES388" s="9"/>
      <c r="ET388" s="9"/>
      <c r="EU388" s="9"/>
      <c r="EV388" s="237"/>
      <c r="EW388" s="9"/>
      <c r="EX388" s="9"/>
      <c r="EY388" s="9"/>
      <c r="EZ388" s="9"/>
      <c r="FA388" s="410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334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10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/>
      <c r="KT388" s="11"/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/>
      <c r="LF388" s="11"/>
      <c r="LG388" s="11"/>
      <c r="LH388" s="11"/>
      <c r="LI388" s="11"/>
      <c r="LJ388" s="11"/>
      <c r="LK388" s="11"/>
      <c r="LL388" s="11"/>
      <c r="LM388" s="11"/>
      <c r="LN388" s="11"/>
      <c r="LO388" s="11"/>
      <c r="LP388" s="11"/>
      <c r="LQ388" s="11"/>
      <c r="LR388" s="11"/>
      <c r="LS388" s="11"/>
      <c r="LT388" s="11"/>
      <c r="LU388" s="11"/>
      <c r="LV388" s="11"/>
      <c r="LW388" s="11"/>
      <c r="LX388" s="11"/>
      <c r="LY388" s="11"/>
      <c r="LZ388" s="11"/>
      <c r="MA388" s="11"/>
      <c r="MB388" s="11"/>
      <c r="MC388" s="11"/>
      <c r="MD388" s="11"/>
      <c r="ME388" s="11"/>
      <c r="MF388" s="11"/>
      <c r="MG388" s="11"/>
      <c r="MH388" s="11"/>
      <c r="MI388" s="11"/>
      <c r="MJ388" s="11"/>
      <c r="MK388" s="11"/>
      <c r="ML388" s="11"/>
      <c r="MM388" s="11"/>
      <c r="MN388" s="11"/>
      <c r="MO388" s="11"/>
      <c r="MP388" s="11"/>
      <c r="MQ388" s="11"/>
      <c r="MR388" s="11"/>
      <c r="MS388" s="11"/>
      <c r="MT388" s="11"/>
      <c r="MU388" s="11"/>
      <c r="MV388" s="11"/>
      <c r="MW388" s="11"/>
      <c r="MX388" s="11"/>
      <c r="MY388" s="11"/>
      <c r="MZ388" s="11"/>
      <c r="NA388" s="11"/>
      <c r="NB388" s="11"/>
      <c r="NC388" s="11"/>
      <c r="ND388" s="11"/>
      <c r="NE388" s="11"/>
      <c r="NF388" s="11"/>
      <c r="NG388" s="11"/>
      <c r="NH388" s="11"/>
      <c r="NI388" s="11"/>
      <c r="NJ388" s="11"/>
      <c r="NK388" s="11"/>
      <c r="NL388" s="11"/>
      <c r="NM388" s="11"/>
    </row>
    <row r="389" spans="1:377" s="12" customFormat="1" ht="15" customHeight="1" x14ac:dyDescent="0.5">
      <c r="A389" s="230"/>
      <c r="B389" s="279"/>
      <c r="C389" s="280"/>
      <c r="D389" s="317"/>
      <c r="E389" s="34"/>
      <c r="F389" s="34"/>
      <c r="G389" s="34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334"/>
      <c r="AA389" s="34"/>
      <c r="AB389" s="34"/>
      <c r="AC389" s="34"/>
      <c r="AD389" s="34"/>
      <c r="AE389" s="34"/>
      <c r="AF389" s="34"/>
      <c r="AG389" s="34"/>
      <c r="AH389" s="34"/>
      <c r="AI389" s="334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3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34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334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334"/>
      <c r="EP389" s="9"/>
      <c r="EQ389" s="9"/>
      <c r="ER389" s="9"/>
      <c r="ES389" s="9"/>
      <c r="ET389" s="9"/>
      <c r="EU389" s="9"/>
      <c r="EV389" s="237"/>
      <c r="EW389" s="9"/>
      <c r="EX389" s="9"/>
      <c r="EY389" s="9"/>
      <c r="EZ389" s="9"/>
      <c r="FA389" s="410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334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10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/>
      <c r="LF389" s="11"/>
      <c r="LG389" s="11"/>
      <c r="LH389" s="11"/>
      <c r="LI389" s="11"/>
      <c r="LJ389" s="11"/>
      <c r="LK389" s="11"/>
      <c r="LL389" s="11"/>
      <c r="LM389" s="11"/>
      <c r="LN389" s="11"/>
      <c r="LO389" s="11"/>
      <c r="LP389" s="11"/>
      <c r="LQ389" s="11"/>
      <c r="LR389" s="11"/>
      <c r="LS389" s="11"/>
      <c r="LT389" s="11"/>
      <c r="LU389" s="11"/>
      <c r="LV389" s="11"/>
      <c r="LW389" s="11"/>
      <c r="LX389" s="11"/>
      <c r="LY389" s="11"/>
      <c r="LZ389" s="11"/>
      <c r="MA389" s="11"/>
      <c r="MB389" s="11"/>
      <c r="MC389" s="11"/>
      <c r="MD389" s="11"/>
      <c r="ME389" s="11"/>
      <c r="MF389" s="11"/>
      <c r="MG389" s="11"/>
      <c r="MH389" s="11"/>
      <c r="MI389" s="11"/>
      <c r="MJ389" s="11"/>
      <c r="MK389" s="11"/>
      <c r="ML389" s="11"/>
      <c r="MM389" s="11"/>
      <c r="MN389" s="11"/>
      <c r="MO389" s="11"/>
      <c r="MP389" s="11"/>
      <c r="MQ389" s="11"/>
      <c r="MR389" s="11"/>
      <c r="MS389" s="11"/>
      <c r="MT389" s="11"/>
      <c r="MU389" s="11"/>
      <c r="MV389" s="11"/>
      <c r="MW389" s="11"/>
      <c r="MX389" s="11"/>
      <c r="MY389" s="11"/>
      <c r="MZ389" s="11"/>
      <c r="NA389" s="11"/>
      <c r="NB389" s="11"/>
      <c r="NC389" s="11"/>
      <c r="ND389" s="11"/>
      <c r="NE389" s="11"/>
      <c r="NF389" s="11"/>
      <c r="NG389" s="11"/>
      <c r="NH389" s="11"/>
      <c r="NI389" s="11"/>
      <c r="NJ389" s="11"/>
      <c r="NK389" s="11"/>
      <c r="NL389" s="11"/>
      <c r="NM389" s="11"/>
    </row>
    <row r="390" spans="1:377" s="12" customFormat="1" ht="15" customHeight="1" x14ac:dyDescent="0.5">
      <c r="A390" s="230"/>
      <c r="B390" s="279"/>
      <c r="C390" s="280"/>
      <c r="D390" s="317"/>
      <c r="E390" s="34"/>
      <c r="F390" s="34"/>
      <c r="G390" s="34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334"/>
      <c r="AA390" s="34"/>
      <c r="AB390" s="34"/>
      <c r="AC390" s="34"/>
      <c r="AD390" s="34"/>
      <c r="AE390" s="34"/>
      <c r="AF390" s="34"/>
      <c r="AG390" s="34"/>
      <c r="AH390" s="34"/>
      <c r="AI390" s="334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3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34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334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334"/>
      <c r="EP390" s="9"/>
      <c r="EQ390" s="9"/>
      <c r="ER390" s="9"/>
      <c r="ES390" s="9"/>
      <c r="ET390" s="9"/>
      <c r="EU390" s="9"/>
      <c r="EV390" s="237"/>
      <c r="EW390" s="9"/>
      <c r="EX390" s="9"/>
      <c r="EY390" s="9"/>
      <c r="EZ390" s="9"/>
      <c r="FA390" s="410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334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10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/>
      <c r="LG390" s="11"/>
      <c r="LH390" s="11"/>
      <c r="LI390" s="11"/>
      <c r="LJ390" s="11"/>
      <c r="LK390" s="11"/>
      <c r="LL390" s="11"/>
      <c r="LM390" s="11"/>
      <c r="LN390" s="11"/>
      <c r="LO390" s="11"/>
      <c r="LP390" s="11"/>
      <c r="LQ390" s="11"/>
      <c r="LR390" s="11"/>
      <c r="LS390" s="11"/>
      <c r="LT390" s="11"/>
      <c r="LU390" s="11"/>
      <c r="LV390" s="11"/>
      <c r="LW390" s="11"/>
      <c r="LX390" s="11"/>
      <c r="LY390" s="11"/>
      <c r="LZ390" s="11"/>
      <c r="MA390" s="11"/>
      <c r="MB390" s="11"/>
      <c r="MC390" s="11"/>
      <c r="MD390" s="11"/>
      <c r="ME390" s="11"/>
      <c r="MF390" s="11"/>
      <c r="MG390" s="11"/>
      <c r="MH390" s="11"/>
      <c r="MI390" s="11"/>
      <c r="MJ390" s="11"/>
      <c r="MK390" s="11"/>
      <c r="ML390" s="11"/>
      <c r="MM390" s="11"/>
      <c r="MN390" s="11"/>
      <c r="MO390" s="11"/>
      <c r="MP390" s="11"/>
      <c r="MQ390" s="11"/>
      <c r="MR390" s="11"/>
      <c r="MS390" s="11"/>
      <c r="MT390" s="11"/>
      <c r="MU390" s="11"/>
      <c r="MV390" s="11"/>
      <c r="MW390" s="11"/>
      <c r="MX390" s="11"/>
      <c r="MY390" s="11"/>
      <c r="MZ390" s="11"/>
      <c r="NA390" s="11"/>
      <c r="NB390" s="11"/>
      <c r="NC390" s="11"/>
      <c r="ND390" s="11"/>
      <c r="NE390" s="11"/>
      <c r="NF390" s="11"/>
      <c r="NG390" s="11"/>
      <c r="NH390" s="11"/>
      <c r="NI390" s="11"/>
      <c r="NJ390" s="11"/>
      <c r="NK390" s="11"/>
      <c r="NL390" s="11"/>
      <c r="NM390" s="11"/>
    </row>
    <row r="391" spans="1:377" s="12" customFormat="1" ht="15" customHeight="1" x14ac:dyDescent="0.5">
      <c r="A391" s="230"/>
      <c r="B391" s="279"/>
      <c r="C391" s="280"/>
      <c r="D391" s="317"/>
      <c r="E391" s="34"/>
      <c r="F391" s="34"/>
      <c r="G391" s="34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334"/>
      <c r="AA391" s="34"/>
      <c r="AB391" s="34"/>
      <c r="AC391" s="34"/>
      <c r="AD391" s="34"/>
      <c r="AE391" s="34"/>
      <c r="AF391" s="34"/>
      <c r="AG391" s="34"/>
      <c r="AH391" s="34"/>
      <c r="AI391" s="334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3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34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334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334"/>
      <c r="EP391" s="9"/>
      <c r="EQ391" s="9"/>
      <c r="ER391" s="9"/>
      <c r="ES391" s="9"/>
      <c r="ET391" s="9"/>
      <c r="EU391" s="9"/>
      <c r="EV391" s="237"/>
      <c r="EW391" s="9"/>
      <c r="EX391" s="9"/>
      <c r="EY391" s="9"/>
      <c r="EZ391" s="9"/>
      <c r="FA391" s="410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334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10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/>
      <c r="KZ391" s="11"/>
      <c r="LA391" s="11"/>
      <c r="LB391" s="11"/>
      <c r="LC391" s="11"/>
      <c r="LD391" s="11"/>
      <c r="LE391" s="11"/>
      <c r="LF391" s="11"/>
      <c r="LG391" s="11"/>
      <c r="LH391" s="11"/>
      <c r="LI391" s="11"/>
      <c r="LJ391" s="11"/>
      <c r="LK391" s="11"/>
      <c r="LL391" s="11"/>
      <c r="LM391" s="11"/>
      <c r="LN391" s="11"/>
      <c r="LO391" s="11"/>
      <c r="LP391" s="11"/>
      <c r="LQ391" s="11"/>
      <c r="LR391" s="11"/>
      <c r="LS391" s="11"/>
      <c r="LT391" s="11"/>
      <c r="LU391" s="11"/>
      <c r="LV391" s="11"/>
      <c r="LW391" s="11"/>
      <c r="LX391" s="11"/>
      <c r="LY391" s="11"/>
      <c r="LZ391" s="11"/>
      <c r="MA391" s="11"/>
      <c r="MB391" s="11"/>
      <c r="MC391" s="11"/>
      <c r="MD391" s="11"/>
      <c r="ME391" s="11"/>
      <c r="MF391" s="11"/>
      <c r="MG391" s="11"/>
      <c r="MH391" s="11"/>
      <c r="MI391" s="11"/>
      <c r="MJ391" s="11"/>
      <c r="MK391" s="11"/>
      <c r="ML391" s="11"/>
      <c r="MM391" s="11"/>
      <c r="MN391" s="11"/>
      <c r="MO391" s="11"/>
      <c r="MP391" s="11"/>
      <c r="MQ391" s="11"/>
      <c r="MR391" s="11"/>
      <c r="MS391" s="11"/>
      <c r="MT391" s="11"/>
      <c r="MU391" s="11"/>
      <c r="MV391" s="11"/>
      <c r="MW391" s="11"/>
      <c r="MX391" s="11"/>
      <c r="MY391" s="11"/>
      <c r="MZ391" s="11"/>
      <c r="NA391" s="11"/>
      <c r="NB391" s="11"/>
      <c r="NC391" s="11"/>
      <c r="ND391" s="11"/>
      <c r="NE391" s="11"/>
      <c r="NF391" s="11"/>
      <c r="NG391" s="11"/>
      <c r="NH391" s="11"/>
      <c r="NI391" s="11"/>
      <c r="NJ391" s="11"/>
      <c r="NK391" s="11"/>
      <c r="NL391" s="11"/>
      <c r="NM391" s="11"/>
    </row>
    <row r="392" spans="1:377" s="12" customFormat="1" ht="15" customHeight="1" x14ac:dyDescent="0.5">
      <c r="A392" s="230"/>
      <c r="B392" s="279"/>
      <c r="C392" s="280"/>
      <c r="D392" s="317"/>
      <c r="E392" s="34"/>
      <c r="F392" s="34"/>
      <c r="G392" s="34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334"/>
      <c r="AA392" s="34"/>
      <c r="AB392" s="34"/>
      <c r="AC392" s="34"/>
      <c r="AD392" s="34"/>
      <c r="AE392" s="34"/>
      <c r="AF392" s="34"/>
      <c r="AG392" s="34"/>
      <c r="AH392" s="34"/>
      <c r="AI392" s="334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3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34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334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334"/>
      <c r="EP392" s="9"/>
      <c r="EQ392" s="9"/>
      <c r="ER392" s="9"/>
      <c r="ES392" s="9"/>
      <c r="ET392" s="9"/>
      <c r="EU392" s="9"/>
      <c r="EV392" s="237"/>
      <c r="EW392" s="9"/>
      <c r="EX392" s="9"/>
      <c r="EY392" s="9"/>
      <c r="EZ392" s="9"/>
      <c r="FA392" s="410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334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10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11"/>
      <c r="KC392" s="11"/>
      <c r="KD392" s="11"/>
      <c r="KE392" s="11"/>
      <c r="KF392" s="11"/>
      <c r="KG392" s="11"/>
      <c r="KH392" s="11"/>
      <c r="KI392" s="11"/>
      <c r="KJ392" s="11"/>
      <c r="KK392" s="11"/>
      <c r="KL392" s="11"/>
      <c r="KM392" s="11"/>
      <c r="KN392" s="11"/>
      <c r="KO392" s="11"/>
      <c r="KP392" s="11"/>
      <c r="KQ392" s="11"/>
      <c r="KR392" s="11"/>
      <c r="KS392" s="11"/>
      <c r="KT392" s="11"/>
      <c r="KU392" s="11"/>
      <c r="KV392" s="11"/>
      <c r="KW392" s="11"/>
      <c r="KX392" s="11"/>
      <c r="KY392" s="11"/>
      <c r="KZ392" s="11"/>
      <c r="LA392" s="11"/>
      <c r="LB392" s="11"/>
      <c r="LC392" s="11"/>
      <c r="LD392" s="11"/>
      <c r="LE392" s="11"/>
      <c r="LF392" s="11"/>
      <c r="LG392" s="11"/>
      <c r="LH392" s="11"/>
      <c r="LI392" s="11"/>
      <c r="LJ392" s="11"/>
      <c r="LK392" s="11"/>
      <c r="LL392" s="11"/>
      <c r="LM392" s="11"/>
      <c r="LN392" s="11"/>
      <c r="LO392" s="11"/>
      <c r="LP392" s="11"/>
      <c r="LQ392" s="11"/>
      <c r="LR392" s="11"/>
      <c r="LS392" s="11"/>
      <c r="LT392" s="11"/>
      <c r="LU392" s="11"/>
      <c r="LV392" s="11"/>
      <c r="LW392" s="11"/>
      <c r="LX392" s="11"/>
      <c r="LY392" s="11"/>
      <c r="LZ392" s="11"/>
      <c r="MA392" s="11"/>
      <c r="MB392" s="11"/>
      <c r="MC392" s="11"/>
      <c r="MD392" s="11"/>
      <c r="ME392" s="11"/>
      <c r="MF392" s="11"/>
      <c r="MG392" s="11"/>
      <c r="MH392" s="11"/>
      <c r="MI392" s="11"/>
      <c r="MJ392" s="11"/>
      <c r="MK392" s="11"/>
      <c r="ML392" s="11"/>
      <c r="MM392" s="11"/>
      <c r="MN392" s="11"/>
      <c r="MO392" s="11"/>
      <c r="MP392" s="11"/>
      <c r="MQ392" s="11"/>
      <c r="MR392" s="11"/>
      <c r="MS392" s="11"/>
      <c r="MT392" s="11"/>
      <c r="MU392" s="11"/>
      <c r="MV392" s="11"/>
      <c r="MW392" s="11"/>
      <c r="MX392" s="11"/>
      <c r="MY392" s="11"/>
      <c r="MZ392" s="11"/>
      <c r="NA392" s="11"/>
      <c r="NB392" s="11"/>
      <c r="NC392" s="11"/>
      <c r="ND392" s="11"/>
      <c r="NE392" s="11"/>
      <c r="NF392" s="11"/>
      <c r="NG392" s="11"/>
      <c r="NH392" s="11"/>
      <c r="NI392" s="11"/>
      <c r="NJ392" s="11"/>
      <c r="NK392" s="11"/>
      <c r="NL392" s="11"/>
      <c r="NM392" s="11"/>
    </row>
    <row r="393" spans="1:377" s="12" customFormat="1" ht="15" customHeight="1" x14ac:dyDescent="0.5">
      <c r="A393" s="230"/>
      <c r="B393" s="279"/>
      <c r="C393" s="280"/>
      <c r="D393" s="317"/>
      <c r="E393" s="34"/>
      <c r="F393" s="34"/>
      <c r="G393" s="34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334"/>
      <c r="AA393" s="34"/>
      <c r="AB393" s="34"/>
      <c r="AC393" s="34"/>
      <c r="AD393" s="34"/>
      <c r="AE393" s="34"/>
      <c r="AF393" s="34"/>
      <c r="AG393" s="34"/>
      <c r="AH393" s="34"/>
      <c r="AI393" s="334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3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34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334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334"/>
      <c r="EP393" s="9"/>
      <c r="EQ393" s="9"/>
      <c r="ER393" s="9"/>
      <c r="ES393" s="9"/>
      <c r="ET393" s="9"/>
      <c r="EU393" s="9"/>
      <c r="EV393" s="237"/>
      <c r="EW393" s="9"/>
      <c r="EX393" s="9"/>
      <c r="EY393" s="9"/>
      <c r="EZ393" s="9"/>
      <c r="FA393" s="410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334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10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11"/>
      <c r="KC393" s="11"/>
      <c r="KD393" s="11"/>
      <c r="KE393" s="11"/>
      <c r="KF393" s="11"/>
      <c r="KG393" s="11"/>
      <c r="KH393" s="11"/>
      <c r="KI393" s="11"/>
      <c r="KJ393" s="11"/>
      <c r="KK393" s="11"/>
      <c r="KL393" s="11"/>
      <c r="KM393" s="11"/>
      <c r="KN393" s="11"/>
      <c r="KO393" s="11"/>
      <c r="KP393" s="11"/>
      <c r="KQ393" s="11"/>
      <c r="KR393" s="11"/>
      <c r="KS393" s="11"/>
      <c r="KT393" s="11"/>
      <c r="KU393" s="11"/>
      <c r="KV393" s="11"/>
      <c r="KW393" s="11"/>
      <c r="KX393" s="11"/>
      <c r="KY393" s="11"/>
      <c r="KZ393" s="11"/>
      <c r="LA393" s="11"/>
      <c r="LB393" s="11"/>
      <c r="LC393" s="11"/>
      <c r="LD393" s="11"/>
      <c r="LE393" s="11"/>
      <c r="LF393" s="11"/>
      <c r="LG393" s="11"/>
      <c r="LH393" s="11"/>
      <c r="LI393" s="11"/>
      <c r="LJ393" s="11"/>
      <c r="LK393" s="11"/>
      <c r="LL393" s="11"/>
      <c r="LM393" s="11"/>
      <c r="LN393" s="11"/>
      <c r="LO393" s="11"/>
      <c r="LP393" s="11"/>
      <c r="LQ393" s="11"/>
      <c r="LR393" s="11"/>
      <c r="LS393" s="11"/>
      <c r="LT393" s="11"/>
      <c r="LU393" s="11"/>
      <c r="LV393" s="11"/>
      <c r="LW393" s="11"/>
      <c r="LX393" s="11"/>
      <c r="LY393" s="11"/>
      <c r="LZ393" s="11"/>
      <c r="MA393" s="11"/>
      <c r="MB393" s="11"/>
      <c r="MC393" s="11"/>
      <c r="MD393" s="11"/>
      <c r="ME393" s="11"/>
      <c r="MF393" s="11"/>
      <c r="MG393" s="11"/>
      <c r="MH393" s="11"/>
      <c r="MI393" s="11"/>
      <c r="MJ393" s="11"/>
      <c r="MK393" s="11"/>
      <c r="ML393" s="11"/>
      <c r="MM393" s="11"/>
      <c r="MN393" s="11"/>
      <c r="MO393" s="11"/>
      <c r="MP393" s="11"/>
      <c r="MQ393" s="11"/>
      <c r="MR393" s="11"/>
      <c r="MS393" s="11"/>
      <c r="MT393" s="11"/>
      <c r="MU393" s="11"/>
      <c r="MV393" s="11"/>
      <c r="MW393" s="11"/>
      <c r="MX393" s="11"/>
      <c r="MY393" s="11"/>
      <c r="MZ393" s="11"/>
      <c r="NA393" s="11"/>
      <c r="NB393" s="11"/>
      <c r="NC393" s="11"/>
      <c r="ND393" s="11"/>
      <c r="NE393" s="11"/>
      <c r="NF393" s="11"/>
      <c r="NG393" s="11"/>
      <c r="NH393" s="11"/>
      <c r="NI393" s="11"/>
      <c r="NJ393" s="11"/>
      <c r="NK393" s="11"/>
      <c r="NL393" s="11"/>
      <c r="NM393" s="11"/>
    </row>
    <row r="394" spans="1:377" s="12" customFormat="1" ht="15" customHeight="1" x14ac:dyDescent="0.5">
      <c r="A394" s="230"/>
      <c r="B394" s="279"/>
      <c r="C394" s="280"/>
      <c r="D394" s="317"/>
      <c r="E394" s="34"/>
      <c r="F394" s="34"/>
      <c r="G394" s="34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334"/>
      <c r="AA394" s="34"/>
      <c r="AB394" s="34"/>
      <c r="AC394" s="34"/>
      <c r="AD394" s="34"/>
      <c r="AE394" s="34"/>
      <c r="AF394" s="34"/>
      <c r="AG394" s="34"/>
      <c r="AH394" s="34"/>
      <c r="AI394" s="334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3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34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334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334"/>
      <c r="EP394" s="9"/>
      <c r="EQ394" s="9"/>
      <c r="ER394" s="9"/>
      <c r="ES394" s="9"/>
      <c r="ET394" s="9"/>
      <c r="EU394" s="9"/>
      <c r="EV394" s="237"/>
      <c r="EW394" s="9"/>
      <c r="EX394" s="9"/>
      <c r="EY394" s="9"/>
      <c r="EZ394" s="9"/>
      <c r="FA394" s="410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334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10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/>
      <c r="LF394" s="11"/>
      <c r="LG394" s="11"/>
      <c r="LH394" s="11"/>
      <c r="LI394" s="11"/>
      <c r="LJ394" s="11"/>
      <c r="LK394" s="11"/>
      <c r="LL394" s="11"/>
      <c r="LM394" s="11"/>
      <c r="LN394" s="11"/>
      <c r="LO394" s="11"/>
      <c r="LP394" s="11"/>
      <c r="LQ394" s="11"/>
      <c r="LR394" s="11"/>
      <c r="LS394" s="11"/>
      <c r="LT394" s="11"/>
      <c r="LU394" s="11"/>
      <c r="LV394" s="11"/>
      <c r="LW394" s="11"/>
      <c r="LX394" s="11"/>
      <c r="LY394" s="11"/>
      <c r="LZ394" s="11"/>
      <c r="MA394" s="11"/>
      <c r="MB394" s="11"/>
      <c r="MC394" s="11"/>
      <c r="MD394" s="11"/>
      <c r="ME394" s="11"/>
      <c r="MF394" s="11"/>
      <c r="MG394" s="11"/>
      <c r="MH394" s="11"/>
      <c r="MI394" s="11"/>
      <c r="MJ394" s="11"/>
      <c r="MK394" s="11"/>
      <c r="ML394" s="11"/>
      <c r="MM394" s="11"/>
      <c r="MN394" s="11"/>
      <c r="MO394" s="11"/>
      <c r="MP394" s="11"/>
      <c r="MQ394" s="11"/>
      <c r="MR394" s="11"/>
      <c r="MS394" s="11"/>
      <c r="MT394" s="11"/>
      <c r="MU394" s="11"/>
      <c r="MV394" s="11"/>
      <c r="MW394" s="11"/>
      <c r="MX394" s="11"/>
      <c r="MY394" s="11"/>
      <c r="MZ394" s="11"/>
      <c r="NA394" s="11"/>
      <c r="NB394" s="11"/>
      <c r="NC394" s="11"/>
      <c r="ND394" s="11"/>
      <c r="NE394" s="11"/>
      <c r="NF394" s="11"/>
      <c r="NG394" s="11"/>
      <c r="NH394" s="11"/>
      <c r="NI394" s="11"/>
      <c r="NJ394" s="11"/>
      <c r="NK394" s="11"/>
      <c r="NL394" s="11"/>
      <c r="NM394" s="11"/>
    </row>
    <row r="395" spans="1:377" s="12" customFormat="1" ht="15" customHeight="1" x14ac:dyDescent="0.5">
      <c r="A395" s="230"/>
      <c r="B395" s="279"/>
      <c r="C395" s="280"/>
      <c r="D395" s="317"/>
      <c r="E395" s="34"/>
      <c r="F395" s="34"/>
      <c r="G395" s="34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334"/>
      <c r="AA395" s="34"/>
      <c r="AB395" s="34"/>
      <c r="AC395" s="34"/>
      <c r="AD395" s="34"/>
      <c r="AE395" s="34"/>
      <c r="AF395" s="34"/>
      <c r="AG395" s="34"/>
      <c r="AH395" s="34"/>
      <c r="AI395" s="334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3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34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334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334"/>
      <c r="EP395" s="9"/>
      <c r="EQ395" s="9"/>
      <c r="ER395" s="9"/>
      <c r="ES395" s="9"/>
      <c r="ET395" s="9"/>
      <c r="EU395" s="9"/>
      <c r="EV395" s="237"/>
      <c r="EW395" s="9"/>
      <c r="EX395" s="9"/>
      <c r="EY395" s="9"/>
      <c r="EZ395" s="9"/>
      <c r="FA395" s="410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334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10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/>
      <c r="KR395" s="11"/>
      <c r="KS395" s="11"/>
      <c r="KT395" s="11"/>
      <c r="KU395" s="11"/>
      <c r="KV395" s="11"/>
      <c r="KW395" s="11"/>
      <c r="KX395" s="11"/>
      <c r="KY395" s="11"/>
      <c r="KZ395" s="11"/>
      <c r="LA395" s="11"/>
      <c r="LB395" s="11"/>
      <c r="LC395" s="11"/>
      <c r="LD395" s="11"/>
      <c r="LE395" s="11"/>
      <c r="LF395" s="11"/>
      <c r="LG395" s="11"/>
      <c r="LH395" s="11"/>
      <c r="LI395" s="11"/>
      <c r="LJ395" s="11"/>
      <c r="LK395" s="11"/>
      <c r="LL395" s="11"/>
      <c r="LM395" s="11"/>
      <c r="LN395" s="11"/>
      <c r="LO395" s="11"/>
      <c r="LP395" s="11"/>
      <c r="LQ395" s="11"/>
      <c r="LR395" s="11"/>
      <c r="LS395" s="11"/>
      <c r="LT395" s="11"/>
      <c r="LU395" s="11"/>
      <c r="LV395" s="11"/>
      <c r="LW395" s="11"/>
      <c r="LX395" s="11"/>
      <c r="LY395" s="11"/>
      <c r="LZ395" s="11"/>
      <c r="MA395" s="11"/>
      <c r="MB395" s="11"/>
      <c r="MC395" s="11"/>
      <c r="MD395" s="11"/>
      <c r="ME395" s="11"/>
      <c r="MF395" s="11"/>
      <c r="MG395" s="11"/>
      <c r="MH395" s="11"/>
      <c r="MI395" s="11"/>
      <c r="MJ395" s="11"/>
      <c r="MK395" s="11"/>
      <c r="ML395" s="11"/>
      <c r="MM395" s="11"/>
      <c r="MN395" s="11"/>
      <c r="MO395" s="11"/>
      <c r="MP395" s="11"/>
      <c r="MQ395" s="11"/>
      <c r="MR395" s="11"/>
      <c r="MS395" s="11"/>
      <c r="MT395" s="11"/>
      <c r="MU395" s="11"/>
      <c r="MV395" s="11"/>
      <c r="MW395" s="11"/>
      <c r="MX395" s="11"/>
      <c r="MY395" s="11"/>
      <c r="MZ395" s="11"/>
      <c r="NA395" s="11"/>
      <c r="NB395" s="11"/>
      <c r="NC395" s="11"/>
      <c r="ND395" s="11"/>
      <c r="NE395" s="11"/>
      <c r="NF395" s="11"/>
      <c r="NG395" s="11"/>
      <c r="NH395" s="11"/>
      <c r="NI395" s="11"/>
      <c r="NJ395" s="11"/>
      <c r="NK395" s="11"/>
      <c r="NL395" s="11"/>
      <c r="NM395" s="11"/>
    </row>
    <row r="396" spans="1:377" s="12" customFormat="1" ht="15" customHeight="1" x14ac:dyDescent="0.5">
      <c r="A396" s="230"/>
      <c r="B396" s="279"/>
      <c r="C396" s="280"/>
      <c r="D396" s="317"/>
      <c r="E396" s="34"/>
      <c r="F396" s="34"/>
      <c r="G396" s="34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334"/>
      <c r="AA396" s="34"/>
      <c r="AB396" s="34"/>
      <c r="AC396" s="34"/>
      <c r="AD396" s="34"/>
      <c r="AE396" s="34"/>
      <c r="AF396" s="34"/>
      <c r="AG396" s="34"/>
      <c r="AH396" s="34"/>
      <c r="AI396" s="334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3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34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334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334"/>
      <c r="EP396" s="9"/>
      <c r="EQ396" s="9"/>
      <c r="ER396" s="9"/>
      <c r="ES396" s="9"/>
      <c r="ET396" s="9"/>
      <c r="EU396" s="9"/>
      <c r="EV396" s="237"/>
      <c r="EW396" s="9"/>
      <c r="EX396" s="9"/>
      <c r="EY396" s="9"/>
      <c r="EZ396" s="9"/>
      <c r="FA396" s="410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334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10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/>
      <c r="KN396" s="11"/>
      <c r="KO396" s="11"/>
      <c r="KP396" s="11"/>
      <c r="KQ396" s="11"/>
      <c r="KR396" s="11"/>
      <c r="KS396" s="11"/>
      <c r="KT396" s="11"/>
      <c r="KU396" s="11"/>
      <c r="KV396" s="11"/>
      <c r="KW396" s="11"/>
      <c r="KX396" s="11"/>
      <c r="KY396" s="11"/>
      <c r="KZ396" s="11"/>
      <c r="LA396" s="11"/>
      <c r="LB396" s="11"/>
      <c r="LC396" s="11"/>
      <c r="LD396" s="11"/>
      <c r="LE396" s="11"/>
      <c r="LF396" s="11"/>
      <c r="LG396" s="11"/>
      <c r="LH396" s="11"/>
      <c r="LI396" s="11"/>
      <c r="LJ396" s="11"/>
      <c r="LK396" s="11"/>
      <c r="LL396" s="11"/>
      <c r="LM396" s="11"/>
      <c r="LN396" s="11"/>
      <c r="LO396" s="11"/>
      <c r="LP396" s="11"/>
      <c r="LQ396" s="11"/>
      <c r="LR396" s="11"/>
      <c r="LS396" s="11"/>
      <c r="LT396" s="11"/>
      <c r="LU396" s="11"/>
      <c r="LV396" s="11"/>
      <c r="LW396" s="11"/>
      <c r="LX396" s="11"/>
      <c r="LY396" s="11"/>
      <c r="LZ396" s="11"/>
      <c r="MA396" s="11"/>
      <c r="MB396" s="11"/>
      <c r="MC396" s="11"/>
      <c r="MD396" s="11"/>
      <c r="ME396" s="11"/>
      <c r="MF396" s="11"/>
      <c r="MG396" s="11"/>
      <c r="MH396" s="11"/>
      <c r="MI396" s="11"/>
      <c r="MJ396" s="11"/>
      <c r="MK396" s="11"/>
      <c r="ML396" s="11"/>
      <c r="MM396" s="11"/>
      <c r="MN396" s="11"/>
      <c r="MO396" s="11"/>
      <c r="MP396" s="11"/>
      <c r="MQ396" s="11"/>
      <c r="MR396" s="11"/>
      <c r="MS396" s="11"/>
      <c r="MT396" s="11"/>
      <c r="MU396" s="11"/>
      <c r="MV396" s="11"/>
      <c r="MW396" s="11"/>
      <c r="MX396" s="11"/>
      <c r="MY396" s="11"/>
      <c r="MZ396" s="11"/>
      <c r="NA396" s="11"/>
      <c r="NB396" s="11"/>
      <c r="NC396" s="11"/>
      <c r="ND396" s="11"/>
      <c r="NE396" s="11"/>
      <c r="NF396" s="11"/>
      <c r="NG396" s="11"/>
      <c r="NH396" s="11"/>
      <c r="NI396" s="11"/>
      <c r="NJ396" s="11"/>
      <c r="NK396" s="11"/>
      <c r="NL396" s="11"/>
      <c r="NM396" s="11"/>
    </row>
    <row r="397" spans="1:377" s="12" customFormat="1" ht="15" customHeight="1" x14ac:dyDescent="0.5">
      <c r="A397" s="230"/>
      <c r="B397" s="279"/>
      <c r="C397" s="280"/>
      <c r="D397" s="317"/>
      <c r="E397" s="34"/>
      <c r="F397" s="34"/>
      <c r="G397" s="34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334"/>
      <c r="AA397" s="34"/>
      <c r="AB397" s="34"/>
      <c r="AC397" s="34"/>
      <c r="AD397" s="34"/>
      <c r="AE397" s="34"/>
      <c r="AF397" s="34"/>
      <c r="AG397" s="34"/>
      <c r="AH397" s="34"/>
      <c r="AI397" s="334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3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34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334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334"/>
      <c r="EP397" s="9"/>
      <c r="EQ397" s="9"/>
      <c r="ER397" s="9"/>
      <c r="ES397" s="9"/>
      <c r="ET397" s="9"/>
      <c r="EU397" s="9"/>
      <c r="EV397" s="237"/>
      <c r="EW397" s="9"/>
      <c r="EX397" s="9"/>
      <c r="EY397" s="9"/>
      <c r="EZ397" s="9"/>
      <c r="FA397" s="410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334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10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11"/>
      <c r="KC397" s="11"/>
      <c r="KD397" s="11"/>
      <c r="KE397" s="11"/>
      <c r="KF397" s="11"/>
      <c r="KG397" s="11"/>
      <c r="KH397" s="11"/>
      <c r="KI397" s="11"/>
      <c r="KJ397" s="11"/>
      <c r="KK397" s="11"/>
      <c r="KL397" s="11"/>
      <c r="KM397" s="11"/>
      <c r="KN397" s="11"/>
      <c r="KO397" s="11"/>
      <c r="KP397" s="11"/>
      <c r="KQ397" s="11"/>
      <c r="KR397" s="11"/>
      <c r="KS397" s="11"/>
      <c r="KT397" s="11"/>
      <c r="KU397" s="11"/>
      <c r="KV397" s="11"/>
      <c r="KW397" s="11"/>
      <c r="KX397" s="11"/>
      <c r="KY397" s="11"/>
      <c r="KZ397" s="11"/>
      <c r="LA397" s="11"/>
      <c r="LB397" s="11"/>
      <c r="LC397" s="11"/>
      <c r="LD397" s="11"/>
      <c r="LE397" s="11"/>
      <c r="LF397" s="11"/>
      <c r="LG397" s="11"/>
      <c r="LH397" s="11"/>
      <c r="LI397" s="11"/>
      <c r="LJ397" s="11"/>
      <c r="LK397" s="11"/>
      <c r="LL397" s="11"/>
      <c r="LM397" s="11"/>
      <c r="LN397" s="11"/>
      <c r="LO397" s="11"/>
      <c r="LP397" s="11"/>
      <c r="LQ397" s="11"/>
      <c r="LR397" s="11"/>
      <c r="LS397" s="11"/>
      <c r="LT397" s="11"/>
      <c r="LU397" s="11"/>
      <c r="LV397" s="11"/>
      <c r="LW397" s="11"/>
      <c r="LX397" s="11"/>
      <c r="LY397" s="11"/>
      <c r="LZ397" s="11"/>
      <c r="MA397" s="11"/>
      <c r="MB397" s="11"/>
      <c r="MC397" s="11"/>
      <c r="MD397" s="11"/>
      <c r="ME397" s="11"/>
      <c r="MF397" s="11"/>
      <c r="MG397" s="11"/>
      <c r="MH397" s="11"/>
      <c r="MI397" s="11"/>
      <c r="MJ397" s="11"/>
      <c r="MK397" s="11"/>
      <c r="ML397" s="11"/>
      <c r="MM397" s="11"/>
      <c r="MN397" s="11"/>
      <c r="MO397" s="11"/>
      <c r="MP397" s="11"/>
      <c r="MQ397" s="11"/>
      <c r="MR397" s="11"/>
      <c r="MS397" s="11"/>
      <c r="MT397" s="11"/>
      <c r="MU397" s="11"/>
      <c r="MV397" s="11"/>
      <c r="MW397" s="11"/>
      <c r="MX397" s="11"/>
      <c r="MY397" s="11"/>
      <c r="MZ397" s="11"/>
      <c r="NA397" s="11"/>
      <c r="NB397" s="11"/>
      <c r="NC397" s="11"/>
      <c r="ND397" s="11"/>
      <c r="NE397" s="11"/>
      <c r="NF397" s="11"/>
      <c r="NG397" s="11"/>
      <c r="NH397" s="11"/>
      <c r="NI397" s="11"/>
      <c r="NJ397" s="11"/>
      <c r="NK397" s="11"/>
      <c r="NL397" s="11"/>
      <c r="NM397" s="11"/>
    </row>
    <row r="398" spans="1:377" s="12" customFormat="1" ht="15" customHeight="1" x14ac:dyDescent="0.5">
      <c r="A398" s="230"/>
      <c r="B398" s="279"/>
      <c r="C398" s="280"/>
      <c r="D398" s="317"/>
      <c r="E398" s="34"/>
      <c r="F398" s="34"/>
      <c r="G398" s="34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334"/>
      <c r="AA398" s="34"/>
      <c r="AB398" s="34"/>
      <c r="AC398" s="34"/>
      <c r="AD398" s="34"/>
      <c r="AE398" s="34"/>
      <c r="AF398" s="34"/>
      <c r="AG398" s="34"/>
      <c r="AH398" s="34"/>
      <c r="AI398" s="334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3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34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334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334"/>
      <c r="EP398" s="9"/>
      <c r="EQ398" s="9"/>
      <c r="ER398" s="9"/>
      <c r="ES398" s="9"/>
      <c r="ET398" s="9"/>
      <c r="EU398" s="9"/>
      <c r="EV398" s="237"/>
      <c r="EW398" s="9"/>
      <c r="EX398" s="9"/>
      <c r="EY398" s="9"/>
      <c r="EZ398" s="9"/>
      <c r="FA398" s="410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334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10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1"/>
      <c r="KC398" s="11"/>
      <c r="KD398" s="11"/>
      <c r="KE398" s="11"/>
      <c r="KF398" s="11"/>
      <c r="KG398" s="11"/>
      <c r="KH398" s="11"/>
      <c r="KI398" s="11"/>
      <c r="KJ398" s="11"/>
      <c r="KK398" s="11"/>
      <c r="KL398" s="11"/>
      <c r="KM398" s="11"/>
      <c r="KN398" s="11"/>
      <c r="KO398" s="11"/>
      <c r="KP398" s="11"/>
      <c r="KQ398" s="11"/>
      <c r="KR398" s="11"/>
      <c r="KS398" s="11"/>
      <c r="KT398" s="11"/>
      <c r="KU398" s="11"/>
      <c r="KV398" s="11"/>
      <c r="KW398" s="11"/>
      <c r="KX398" s="11"/>
      <c r="KY398" s="11"/>
      <c r="KZ398" s="11"/>
      <c r="LA398" s="11"/>
      <c r="LB398" s="11"/>
      <c r="LC398" s="11"/>
      <c r="LD398" s="11"/>
      <c r="LE398" s="11"/>
      <c r="LF398" s="11"/>
      <c r="LG398" s="11"/>
      <c r="LH398" s="11"/>
      <c r="LI398" s="11"/>
      <c r="LJ398" s="11"/>
      <c r="LK398" s="11"/>
      <c r="LL398" s="11"/>
      <c r="LM398" s="11"/>
      <c r="LN398" s="11"/>
      <c r="LO398" s="11"/>
      <c r="LP398" s="11"/>
      <c r="LQ398" s="11"/>
      <c r="LR398" s="11"/>
      <c r="LS398" s="11"/>
      <c r="LT398" s="11"/>
      <c r="LU398" s="11"/>
      <c r="LV398" s="11"/>
      <c r="LW398" s="11"/>
      <c r="LX398" s="11"/>
      <c r="LY398" s="11"/>
      <c r="LZ398" s="11"/>
      <c r="MA398" s="11"/>
      <c r="MB398" s="11"/>
      <c r="MC398" s="11"/>
      <c r="MD398" s="11"/>
      <c r="ME398" s="11"/>
      <c r="MF398" s="11"/>
      <c r="MG398" s="11"/>
      <c r="MH398" s="11"/>
      <c r="MI398" s="11"/>
      <c r="MJ398" s="11"/>
      <c r="MK398" s="11"/>
      <c r="ML398" s="11"/>
      <c r="MM398" s="11"/>
      <c r="MN398" s="11"/>
      <c r="MO398" s="11"/>
      <c r="MP398" s="11"/>
      <c r="MQ398" s="11"/>
      <c r="MR398" s="11"/>
      <c r="MS398" s="11"/>
      <c r="MT398" s="11"/>
      <c r="MU398" s="11"/>
      <c r="MV398" s="11"/>
      <c r="MW398" s="11"/>
      <c r="MX398" s="11"/>
      <c r="MY398" s="11"/>
      <c r="MZ398" s="11"/>
      <c r="NA398" s="11"/>
      <c r="NB398" s="11"/>
      <c r="NC398" s="11"/>
      <c r="ND398" s="11"/>
      <c r="NE398" s="11"/>
      <c r="NF398" s="11"/>
      <c r="NG398" s="11"/>
      <c r="NH398" s="11"/>
      <c r="NI398" s="11"/>
      <c r="NJ398" s="11"/>
      <c r="NK398" s="11"/>
      <c r="NL398" s="11"/>
      <c r="NM398" s="11"/>
    </row>
    <row r="399" spans="1:377" s="12" customFormat="1" ht="15" customHeight="1" x14ac:dyDescent="0.5">
      <c r="A399" s="230"/>
      <c r="B399" s="279"/>
      <c r="C399" s="280"/>
      <c r="D399" s="317"/>
      <c r="E399" s="34"/>
      <c r="F399" s="34"/>
      <c r="G399" s="34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334"/>
      <c r="AA399" s="34"/>
      <c r="AB399" s="34"/>
      <c r="AC399" s="34"/>
      <c r="AD399" s="34"/>
      <c r="AE399" s="34"/>
      <c r="AF399" s="34"/>
      <c r="AG399" s="34"/>
      <c r="AH399" s="34"/>
      <c r="AI399" s="334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3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34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334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334"/>
      <c r="EP399" s="9"/>
      <c r="EQ399" s="9"/>
      <c r="ER399" s="9"/>
      <c r="ES399" s="9"/>
      <c r="ET399" s="9"/>
      <c r="EU399" s="9"/>
      <c r="EV399" s="237"/>
      <c r="EW399" s="9"/>
      <c r="EX399" s="9"/>
      <c r="EY399" s="9"/>
      <c r="EZ399" s="9"/>
      <c r="FA399" s="410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334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10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11"/>
      <c r="KC399" s="11"/>
      <c r="KD399" s="11"/>
      <c r="KE399" s="11"/>
      <c r="KF399" s="11"/>
      <c r="KG399" s="11"/>
      <c r="KH399" s="11"/>
      <c r="KI399" s="11"/>
      <c r="KJ399" s="11"/>
      <c r="KK399" s="11"/>
      <c r="KL399" s="11"/>
      <c r="KM399" s="11"/>
      <c r="KN399" s="11"/>
      <c r="KO399" s="11"/>
      <c r="KP399" s="11"/>
      <c r="KQ399" s="11"/>
      <c r="KR399" s="11"/>
      <c r="KS399" s="11"/>
      <c r="KT399" s="11"/>
      <c r="KU399" s="11"/>
      <c r="KV399" s="11"/>
      <c r="KW399" s="11"/>
      <c r="KX399" s="11"/>
      <c r="KY399" s="11"/>
      <c r="KZ399" s="11"/>
      <c r="LA399" s="11"/>
      <c r="LB399" s="11"/>
      <c r="LC399" s="11"/>
      <c r="LD399" s="11"/>
      <c r="LE399" s="11"/>
      <c r="LF399" s="11"/>
      <c r="LG399" s="11"/>
      <c r="LH399" s="11"/>
      <c r="LI399" s="11"/>
      <c r="LJ399" s="11"/>
      <c r="LK399" s="11"/>
      <c r="LL399" s="11"/>
      <c r="LM399" s="11"/>
      <c r="LN399" s="11"/>
      <c r="LO399" s="11"/>
      <c r="LP399" s="11"/>
      <c r="LQ399" s="11"/>
      <c r="LR399" s="11"/>
      <c r="LS399" s="11"/>
      <c r="LT399" s="11"/>
      <c r="LU399" s="11"/>
      <c r="LV399" s="11"/>
      <c r="LW399" s="11"/>
      <c r="LX399" s="11"/>
      <c r="LY399" s="11"/>
      <c r="LZ399" s="11"/>
      <c r="MA399" s="11"/>
      <c r="MB399" s="11"/>
      <c r="MC399" s="11"/>
      <c r="MD399" s="11"/>
      <c r="ME399" s="11"/>
      <c r="MF399" s="11"/>
      <c r="MG399" s="11"/>
      <c r="MH399" s="11"/>
      <c r="MI399" s="11"/>
      <c r="MJ399" s="11"/>
      <c r="MK399" s="11"/>
      <c r="ML399" s="11"/>
      <c r="MM399" s="11"/>
      <c r="MN399" s="11"/>
      <c r="MO399" s="11"/>
      <c r="MP399" s="11"/>
      <c r="MQ399" s="11"/>
      <c r="MR399" s="11"/>
      <c r="MS399" s="11"/>
      <c r="MT399" s="11"/>
      <c r="MU399" s="11"/>
      <c r="MV399" s="11"/>
      <c r="MW399" s="11"/>
      <c r="MX399" s="11"/>
      <c r="MY399" s="11"/>
      <c r="MZ399" s="11"/>
      <c r="NA399" s="11"/>
      <c r="NB399" s="11"/>
      <c r="NC399" s="11"/>
      <c r="ND399" s="11"/>
      <c r="NE399" s="11"/>
      <c r="NF399" s="11"/>
      <c r="NG399" s="11"/>
      <c r="NH399" s="11"/>
      <c r="NI399" s="11"/>
      <c r="NJ399" s="11"/>
      <c r="NK399" s="11"/>
      <c r="NL399" s="11"/>
      <c r="NM399" s="11"/>
    </row>
    <row r="400" spans="1:377" s="12" customFormat="1" ht="15" customHeight="1" x14ac:dyDescent="0.5">
      <c r="A400" s="230"/>
      <c r="B400" s="279"/>
      <c r="C400" s="280"/>
      <c r="D400" s="317"/>
      <c r="E400" s="34"/>
      <c r="F400" s="34"/>
      <c r="G400" s="34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334"/>
      <c r="AA400" s="34"/>
      <c r="AB400" s="34"/>
      <c r="AC400" s="34"/>
      <c r="AD400" s="34"/>
      <c r="AE400" s="34"/>
      <c r="AF400" s="34"/>
      <c r="AG400" s="34"/>
      <c r="AH400" s="34"/>
      <c r="AI400" s="334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3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34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334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334"/>
      <c r="EP400" s="9"/>
      <c r="EQ400" s="9"/>
      <c r="ER400" s="9"/>
      <c r="ES400" s="9"/>
      <c r="ET400" s="9"/>
      <c r="EU400" s="9"/>
      <c r="EV400" s="237"/>
      <c r="EW400" s="9"/>
      <c r="EX400" s="9"/>
      <c r="EY400" s="9"/>
      <c r="EZ400" s="9"/>
      <c r="FA400" s="410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334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10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11"/>
      <c r="KC400" s="11"/>
      <c r="KD400" s="11"/>
      <c r="KE400" s="11"/>
      <c r="KF400" s="11"/>
      <c r="KG400" s="11"/>
      <c r="KH400" s="11"/>
      <c r="KI400" s="11"/>
      <c r="KJ400" s="11"/>
      <c r="KK400" s="11"/>
      <c r="KL400" s="11"/>
      <c r="KM400" s="11"/>
      <c r="KN400" s="11"/>
      <c r="KO400" s="11"/>
      <c r="KP400" s="11"/>
      <c r="KQ400" s="11"/>
      <c r="KR400" s="11"/>
      <c r="KS400" s="11"/>
      <c r="KT400" s="11"/>
      <c r="KU400" s="11"/>
      <c r="KV400" s="11"/>
      <c r="KW400" s="11"/>
      <c r="KX400" s="11"/>
      <c r="KY400" s="11"/>
      <c r="KZ400" s="11"/>
      <c r="LA400" s="11"/>
      <c r="LB400" s="11"/>
      <c r="LC400" s="11"/>
      <c r="LD400" s="11"/>
      <c r="LE400" s="11"/>
      <c r="LF400" s="11"/>
      <c r="LG400" s="11"/>
      <c r="LH400" s="11"/>
      <c r="LI400" s="11"/>
      <c r="LJ400" s="11"/>
      <c r="LK400" s="11"/>
      <c r="LL400" s="11"/>
      <c r="LM400" s="11"/>
      <c r="LN400" s="11"/>
      <c r="LO400" s="11"/>
      <c r="LP400" s="11"/>
      <c r="LQ400" s="11"/>
      <c r="LR400" s="11"/>
      <c r="LS400" s="11"/>
      <c r="LT400" s="11"/>
      <c r="LU400" s="11"/>
      <c r="LV400" s="11"/>
      <c r="LW400" s="11"/>
      <c r="LX400" s="11"/>
      <c r="LY400" s="11"/>
      <c r="LZ400" s="11"/>
      <c r="MA400" s="11"/>
      <c r="MB400" s="11"/>
      <c r="MC400" s="11"/>
      <c r="MD400" s="11"/>
      <c r="ME400" s="11"/>
      <c r="MF400" s="11"/>
      <c r="MG400" s="11"/>
      <c r="MH400" s="11"/>
      <c r="MI400" s="11"/>
      <c r="MJ400" s="11"/>
      <c r="MK400" s="11"/>
      <c r="ML400" s="11"/>
      <c r="MM400" s="11"/>
      <c r="MN400" s="11"/>
      <c r="MO400" s="11"/>
      <c r="MP400" s="11"/>
      <c r="MQ400" s="11"/>
      <c r="MR400" s="11"/>
      <c r="MS400" s="11"/>
      <c r="MT400" s="11"/>
      <c r="MU400" s="11"/>
      <c r="MV400" s="11"/>
      <c r="MW400" s="11"/>
      <c r="MX400" s="11"/>
      <c r="MY400" s="11"/>
      <c r="MZ400" s="11"/>
      <c r="NA400" s="11"/>
      <c r="NB400" s="11"/>
      <c r="NC400" s="11"/>
      <c r="ND400" s="11"/>
      <c r="NE400" s="11"/>
      <c r="NF400" s="11"/>
      <c r="NG400" s="11"/>
      <c r="NH400" s="11"/>
      <c r="NI400" s="11"/>
      <c r="NJ400" s="11"/>
      <c r="NK400" s="11"/>
      <c r="NL400" s="11"/>
      <c r="NM400" s="11"/>
    </row>
    <row r="401" spans="1:377" s="12" customFormat="1" ht="15" customHeight="1" x14ac:dyDescent="0.5">
      <c r="A401" s="230"/>
      <c r="B401" s="279"/>
      <c r="C401" s="280"/>
      <c r="D401" s="317"/>
      <c r="E401" s="34"/>
      <c r="F401" s="34"/>
      <c r="G401" s="34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334"/>
      <c r="AA401" s="34"/>
      <c r="AB401" s="34"/>
      <c r="AC401" s="34"/>
      <c r="AD401" s="34"/>
      <c r="AE401" s="34"/>
      <c r="AF401" s="34"/>
      <c r="AG401" s="34"/>
      <c r="AH401" s="34"/>
      <c r="AI401" s="334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3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34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334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334"/>
      <c r="EP401" s="9"/>
      <c r="EQ401" s="9"/>
      <c r="ER401" s="9"/>
      <c r="ES401" s="9"/>
      <c r="ET401" s="9"/>
      <c r="EU401" s="9"/>
      <c r="EV401" s="237"/>
      <c r="EW401" s="9"/>
      <c r="EX401" s="9"/>
      <c r="EY401" s="9"/>
      <c r="EZ401" s="9"/>
      <c r="FA401" s="410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334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10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/>
      <c r="LN401" s="11"/>
      <c r="LO401" s="11"/>
      <c r="LP401" s="11"/>
      <c r="LQ401" s="11"/>
      <c r="LR401" s="11"/>
      <c r="LS401" s="11"/>
      <c r="LT401" s="11"/>
      <c r="LU401" s="11"/>
      <c r="LV401" s="11"/>
      <c r="LW401" s="11"/>
      <c r="LX401" s="11"/>
      <c r="LY401" s="11"/>
      <c r="LZ401" s="11"/>
      <c r="MA401" s="11"/>
      <c r="MB401" s="11"/>
      <c r="MC401" s="11"/>
      <c r="MD401" s="11"/>
      <c r="ME401" s="11"/>
      <c r="MF401" s="11"/>
      <c r="MG401" s="11"/>
      <c r="MH401" s="11"/>
      <c r="MI401" s="11"/>
      <c r="MJ401" s="11"/>
      <c r="MK401" s="11"/>
      <c r="ML401" s="11"/>
      <c r="MM401" s="11"/>
      <c r="MN401" s="11"/>
      <c r="MO401" s="11"/>
      <c r="MP401" s="11"/>
      <c r="MQ401" s="11"/>
      <c r="MR401" s="11"/>
      <c r="MS401" s="11"/>
      <c r="MT401" s="11"/>
      <c r="MU401" s="11"/>
      <c r="MV401" s="11"/>
      <c r="MW401" s="11"/>
      <c r="MX401" s="11"/>
      <c r="MY401" s="11"/>
      <c r="MZ401" s="11"/>
      <c r="NA401" s="11"/>
      <c r="NB401" s="11"/>
      <c r="NC401" s="11"/>
      <c r="ND401" s="11"/>
      <c r="NE401" s="11"/>
      <c r="NF401" s="11"/>
      <c r="NG401" s="11"/>
      <c r="NH401" s="11"/>
      <c r="NI401" s="11"/>
      <c r="NJ401" s="11"/>
      <c r="NK401" s="11"/>
      <c r="NL401" s="11"/>
      <c r="NM401" s="11"/>
    </row>
    <row r="402" spans="1:377" s="12" customFormat="1" ht="15" customHeight="1" x14ac:dyDescent="0.5">
      <c r="A402" s="230"/>
      <c r="B402" s="279"/>
      <c r="C402" s="280"/>
      <c r="D402" s="317"/>
      <c r="E402" s="34"/>
      <c r="F402" s="34"/>
      <c r="G402" s="34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334"/>
      <c r="AA402" s="34"/>
      <c r="AB402" s="34"/>
      <c r="AC402" s="34"/>
      <c r="AD402" s="34"/>
      <c r="AE402" s="34"/>
      <c r="AF402" s="34"/>
      <c r="AG402" s="34"/>
      <c r="AH402" s="34"/>
      <c r="AI402" s="334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3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34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334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334"/>
      <c r="EP402" s="9"/>
      <c r="EQ402" s="9"/>
      <c r="ER402" s="9"/>
      <c r="ES402" s="9"/>
      <c r="ET402" s="9"/>
      <c r="EU402" s="9"/>
      <c r="EV402" s="237"/>
      <c r="EW402" s="9"/>
      <c r="EX402" s="9"/>
      <c r="EY402" s="9"/>
      <c r="EZ402" s="9"/>
      <c r="FA402" s="410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334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10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/>
      <c r="LG402" s="11"/>
      <c r="LH402" s="11"/>
      <c r="LI402" s="11"/>
      <c r="LJ402" s="11"/>
      <c r="LK402" s="11"/>
      <c r="LL402" s="11"/>
      <c r="LM402" s="11"/>
      <c r="LN402" s="11"/>
      <c r="LO402" s="11"/>
      <c r="LP402" s="11"/>
      <c r="LQ402" s="11"/>
      <c r="LR402" s="11"/>
      <c r="LS402" s="11"/>
      <c r="LT402" s="11"/>
      <c r="LU402" s="11"/>
      <c r="LV402" s="11"/>
      <c r="LW402" s="11"/>
      <c r="LX402" s="11"/>
      <c r="LY402" s="11"/>
      <c r="LZ402" s="11"/>
      <c r="MA402" s="11"/>
      <c r="MB402" s="11"/>
      <c r="MC402" s="11"/>
      <c r="MD402" s="11"/>
      <c r="ME402" s="11"/>
      <c r="MF402" s="11"/>
      <c r="MG402" s="11"/>
      <c r="MH402" s="11"/>
      <c r="MI402" s="11"/>
      <c r="MJ402" s="11"/>
      <c r="MK402" s="11"/>
      <c r="ML402" s="11"/>
      <c r="MM402" s="11"/>
      <c r="MN402" s="11"/>
      <c r="MO402" s="11"/>
      <c r="MP402" s="11"/>
      <c r="MQ402" s="11"/>
      <c r="MR402" s="11"/>
      <c r="MS402" s="11"/>
      <c r="MT402" s="11"/>
      <c r="MU402" s="11"/>
      <c r="MV402" s="11"/>
      <c r="MW402" s="11"/>
      <c r="MX402" s="11"/>
      <c r="MY402" s="11"/>
      <c r="MZ402" s="11"/>
      <c r="NA402" s="11"/>
      <c r="NB402" s="11"/>
      <c r="NC402" s="11"/>
      <c r="ND402" s="11"/>
      <c r="NE402" s="11"/>
      <c r="NF402" s="11"/>
      <c r="NG402" s="11"/>
      <c r="NH402" s="11"/>
      <c r="NI402" s="11"/>
      <c r="NJ402" s="11"/>
      <c r="NK402" s="11"/>
      <c r="NL402" s="11"/>
      <c r="NM402" s="11"/>
    </row>
    <row r="403" spans="1:377" s="12" customFormat="1" ht="15" customHeight="1" x14ac:dyDescent="0.5">
      <c r="A403" s="230"/>
      <c r="B403" s="279"/>
      <c r="C403" s="280"/>
      <c r="D403" s="317"/>
      <c r="E403" s="34"/>
      <c r="F403" s="34"/>
      <c r="G403" s="34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334"/>
      <c r="AA403" s="34"/>
      <c r="AB403" s="34"/>
      <c r="AC403" s="34"/>
      <c r="AD403" s="34"/>
      <c r="AE403" s="34"/>
      <c r="AF403" s="34"/>
      <c r="AG403" s="34"/>
      <c r="AH403" s="34"/>
      <c r="AI403" s="334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3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34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334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334"/>
      <c r="EP403" s="9"/>
      <c r="EQ403" s="9"/>
      <c r="ER403" s="9"/>
      <c r="ES403" s="9"/>
      <c r="ET403" s="9"/>
      <c r="EU403" s="9"/>
      <c r="EV403" s="237"/>
      <c r="EW403" s="9"/>
      <c r="EX403" s="9"/>
      <c r="EY403" s="9"/>
      <c r="EZ403" s="9"/>
      <c r="FA403" s="410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334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10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/>
      <c r="LG403" s="11"/>
      <c r="LH403" s="11"/>
      <c r="LI403" s="11"/>
      <c r="LJ403" s="11"/>
      <c r="LK403" s="11"/>
      <c r="LL403" s="11"/>
      <c r="LM403" s="11"/>
      <c r="LN403" s="11"/>
      <c r="LO403" s="11"/>
      <c r="LP403" s="11"/>
      <c r="LQ403" s="11"/>
      <c r="LR403" s="11"/>
      <c r="LS403" s="11"/>
      <c r="LT403" s="11"/>
      <c r="LU403" s="11"/>
      <c r="LV403" s="11"/>
      <c r="LW403" s="11"/>
      <c r="LX403" s="11"/>
      <c r="LY403" s="11"/>
      <c r="LZ403" s="11"/>
      <c r="MA403" s="11"/>
      <c r="MB403" s="11"/>
      <c r="MC403" s="11"/>
      <c r="MD403" s="11"/>
      <c r="ME403" s="11"/>
      <c r="MF403" s="11"/>
      <c r="MG403" s="11"/>
      <c r="MH403" s="11"/>
      <c r="MI403" s="11"/>
      <c r="MJ403" s="11"/>
      <c r="MK403" s="11"/>
      <c r="ML403" s="11"/>
      <c r="MM403" s="11"/>
      <c r="MN403" s="11"/>
      <c r="MO403" s="11"/>
      <c r="MP403" s="11"/>
      <c r="MQ403" s="11"/>
      <c r="MR403" s="11"/>
      <c r="MS403" s="11"/>
      <c r="MT403" s="11"/>
      <c r="MU403" s="11"/>
      <c r="MV403" s="11"/>
      <c r="MW403" s="11"/>
      <c r="MX403" s="11"/>
      <c r="MY403" s="11"/>
      <c r="MZ403" s="11"/>
      <c r="NA403" s="11"/>
      <c r="NB403" s="11"/>
      <c r="NC403" s="11"/>
      <c r="ND403" s="11"/>
      <c r="NE403" s="11"/>
      <c r="NF403" s="11"/>
      <c r="NG403" s="11"/>
      <c r="NH403" s="11"/>
      <c r="NI403" s="11"/>
      <c r="NJ403" s="11"/>
      <c r="NK403" s="11"/>
      <c r="NL403" s="11"/>
      <c r="NM403" s="11"/>
    </row>
    <row r="404" spans="1:377" s="12" customFormat="1" ht="15" customHeight="1" x14ac:dyDescent="0.5">
      <c r="A404" s="230"/>
      <c r="B404" s="279"/>
      <c r="C404" s="280"/>
      <c r="D404" s="317"/>
      <c r="E404" s="34"/>
      <c r="F404" s="34"/>
      <c r="G404" s="34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334"/>
      <c r="AA404" s="34"/>
      <c r="AB404" s="34"/>
      <c r="AC404" s="34"/>
      <c r="AD404" s="34"/>
      <c r="AE404" s="34"/>
      <c r="AF404" s="34"/>
      <c r="AG404" s="34"/>
      <c r="AH404" s="34"/>
      <c r="AI404" s="334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3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34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334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334"/>
      <c r="EP404" s="9"/>
      <c r="EQ404" s="9"/>
      <c r="ER404" s="9"/>
      <c r="ES404" s="9"/>
      <c r="ET404" s="9"/>
      <c r="EU404" s="9"/>
      <c r="EV404" s="237"/>
      <c r="EW404" s="9"/>
      <c r="EX404" s="9"/>
      <c r="EY404" s="9"/>
      <c r="EZ404" s="9"/>
      <c r="FA404" s="410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334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10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/>
      <c r="KY404" s="11"/>
      <c r="KZ404" s="11"/>
      <c r="LA404" s="11"/>
      <c r="LB404" s="11"/>
      <c r="LC404" s="11"/>
      <c r="LD404" s="11"/>
      <c r="LE404" s="11"/>
      <c r="LF404" s="11"/>
      <c r="LG404" s="11"/>
      <c r="LH404" s="11"/>
      <c r="LI404" s="11"/>
      <c r="LJ404" s="11"/>
      <c r="LK404" s="11"/>
      <c r="LL404" s="11"/>
      <c r="LM404" s="11"/>
      <c r="LN404" s="11"/>
      <c r="LO404" s="11"/>
      <c r="LP404" s="11"/>
      <c r="LQ404" s="11"/>
      <c r="LR404" s="11"/>
      <c r="LS404" s="11"/>
      <c r="LT404" s="11"/>
      <c r="LU404" s="11"/>
      <c r="LV404" s="11"/>
      <c r="LW404" s="11"/>
      <c r="LX404" s="11"/>
      <c r="LY404" s="11"/>
      <c r="LZ404" s="11"/>
      <c r="MA404" s="11"/>
      <c r="MB404" s="11"/>
      <c r="MC404" s="11"/>
      <c r="MD404" s="11"/>
      <c r="ME404" s="11"/>
      <c r="MF404" s="11"/>
      <c r="MG404" s="11"/>
      <c r="MH404" s="11"/>
      <c r="MI404" s="11"/>
      <c r="MJ404" s="11"/>
      <c r="MK404" s="11"/>
      <c r="ML404" s="11"/>
      <c r="MM404" s="11"/>
      <c r="MN404" s="11"/>
      <c r="MO404" s="11"/>
      <c r="MP404" s="11"/>
      <c r="MQ404" s="11"/>
      <c r="MR404" s="11"/>
      <c r="MS404" s="11"/>
      <c r="MT404" s="11"/>
      <c r="MU404" s="11"/>
      <c r="MV404" s="11"/>
      <c r="MW404" s="11"/>
      <c r="MX404" s="11"/>
      <c r="MY404" s="11"/>
      <c r="MZ404" s="11"/>
      <c r="NA404" s="11"/>
      <c r="NB404" s="11"/>
      <c r="NC404" s="11"/>
      <c r="ND404" s="11"/>
      <c r="NE404" s="11"/>
      <c r="NF404" s="11"/>
      <c r="NG404" s="11"/>
      <c r="NH404" s="11"/>
      <c r="NI404" s="11"/>
      <c r="NJ404" s="11"/>
      <c r="NK404" s="11"/>
      <c r="NL404" s="11"/>
      <c r="NM404" s="11"/>
    </row>
    <row r="405" spans="1:377" s="12" customFormat="1" ht="15" customHeight="1" x14ac:dyDescent="0.5">
      <c r="A405" s="230"/>
      <c r="B405" s="279"/>
      <c r="C405" s="280"/>
      <c r="D405" s="317"/>
      <c r="E405" s="34"/>
      <c r="F405" s="34"/>
      <c r="G405" s="34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334"/>
      <c r="AA405" s="34"/>
      <c r="AB405" s="34"/>
      <c r="AC405" s="34"/>
      <c r="AD405" s="34"/>
      <c r="AE405" s="34"/>
      <c r="AF405" s="34"/>
      <c r="AG405" s="34"/>
      <c r="AH405" s="34"/>
      <c r="AI405" s="334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3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34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334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334"/>
      <c r="EP405" s="9"/>
      <c r="EQ405" s="9"/>
      <c r="ER405" s="9"/>
      <c r="ES405" s="9"/>
      <c r="ET405" s="9"/>
      <c r="EU405" s="9"/>
      <c r="EV405" s="237"/>
      <c r="EW405" s="9"/>
      <c r="EX405" s="9"/>
      <c r="EY405" s="9"/>
      <c r="EZ405" s="9"/>
      <c r="FA405" s="410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334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10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/>
      <c r="LF405" s="11"/>
      <c r="LG405" s="11"/>
      <c r="LH405" s="11"/>
      <c r="LI405" s="11"/>
      <c r="LJ405" s="11"/>
      <c r="LK405" s="11"/>
      <c r="LL405" s="11"/>
      <c r="LM405" s="11"/>
      <c r="LN405" s="11"/>
      <c r="LO405" s="11"/>
      <c r="LP405" s="11"/>
      <c r="LQ405" s="11"/>
      <c r="LR405" s="11"/>
      <c r="LS405" s="11"/>
      <c r="LT405" s="11"/>
      <c r="LU405" s="11"/>
      <c r="LV405" s="11"/>
      <c r="LW405" s="11"/>
      <c r="LX405" s="11"/>
      <c r="LY405" s="11"/>
      <c r="LZ405" s="11"/>
      <c r="MA405" s="11"/>
      <c r="MB405" s="11"/>
      <c r="MC405" s="11"/>
      <c r="MD405" s="11"/>
      <c r="ME405" s="11"/>
      <c r="MF405" s="11"/>
      <c r="MG405" s="11"/>
      <c r="MH405" s="11"/>
      <c r="MI405" s="11"/>
      <c r="MJ405" s="11"/>
      <c r="MK405" s="11"/>
      <c r="ML405" s="11"/>
      <c r="MM405" s="11"/>
      <c r="MN405" s="11"/>
      <c r="MO405" s="11"/>
      <c r="MP405" s="11"/>
      <c r="MQ405" s="11"/>
      <c r="MR405" s="11"/>
      <c r="MS405" s="11"/>
      <c r="MT405" s="11"/>
      <c r="MU405" s="11"/>
      <c r="MV405" s="11"/>
      <c r="MW405" s="11"/>
      <c r="MX405" s="11"/>
      <c r="MY405" s="11"/>
      <c r="MZ405" s="11"/>
      <c r="NA405" s="11"/>
      <c r="NB405" s="11"/>
      <c r="NC405" s="11"/>
      <c r="ND405" s="11"/>
      <c r="NE405" s="11"/>
      <c r="NF405" s="11"/>
      <c r="NG405" s="11"/>
      <c r="NH405" s="11"/>
      <c r="NI405" s="11"/>
      <c r="NJ405" s="11"/>
      <c r="NK405" s="11"/>
      <c r="NL405" s="11"/>
      <c r="NM405" s="11"/>
    </row>
    <row r="406" spans="1:377" s="12" customFormat="1" ht="15" customHeight="1" x14ac:dyDescent="0.5">
      <c r="A406" s="230"/>
      <c r="B406" s="279"/>
      <c r="C406" s="280"/>
      <c r="D406" s="317"/>
      <c r="E406" s="34"/>
      <c r="F406" s="34"/>
      <c r="G406" s="34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334"/>
      <c r="AA406" s="34"/>
      <c r="AB406" s="34"/>
      <c r="AC406" s="34"/>
      <c r="AD406" s="34"/>
      <c r="AE406" s="34"/>
      <c r="AF406" s="34"/>
      <c r="AG406" s="34"/>
      <c r="AH406" s="34"/>
      <c r="AI406" s="334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3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34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334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334"/>
      <c r="EP406" s="9"/>
      <c r="EQ406" s="9"/>
      <c r="ER406" s="9"/>
      <c r="ES406" s="9"/>
      <c r="ET406" s="9"/>
      <c r="EU406" s="9"/>
      <c r="EV406" s="237"/>
      <c r="EW406" s="9"/>
      <c r="EX406" s="9"/>
      <c r="EY406" s="9"/>
      <c r="EZ406" s="9"/>
      <c r="FA406" s="410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334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10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/>
      <c r="LG406" s="11"/>
      <c r="LH406" s="11"/>
      <c r="LI406" s="11"/>
      <c r="LJ406" s="11"/>
      <c r="LK406" s="11"/>
      <c r="LL406" s="11"/>
      <c r="LM406" s="11"/>
      <c r="LN406" s="11"/>
      <c r="LO406" s="11"/>
      <c r="LP406" s="11"/>
      <c r="LQ406" s="11"/>
      <c r="LR406" s="11"/>
      <c r="LS406" s="11"/>
      <c r="LT406" s="11"/>
      <c r="LU406" s="11"/>
      <c r="LV406" s="11"/>
      <c r="LW406" s="11"/>
      <c r="LX406" s="11"/>
      <c r="LY406" s="11"/>
      <c r="LZ406" s="11"/>
      <c r="MA406" s="11"/>
      <c r="MB406" s="11"/>
      <c r="MC406" s="11"/>
      <c r="MD406" s="11"/>
      <c r="ME406" s="11"/>
      <c r="MF406" s="11"/>
      <c r="MG406" s="11"/>
      <c r="MH406" s="11"/>
      <c r="MI406" s="11"/>
      <c r="MJ406" s="11"/>
      <c r="MK406" s="11"/>
      <c r="ML406" s="11"/>
      <c r="MM406" s="11"/>
      <c r="MN406" s="11"/>
      <c r="MO406" s="11"/>
      <c r="MP406" s="11"/>
      <c r="MQ406" s="11"/>
      <c r="MR406" s="11"/>
      <c r="MS406" s="11"/>
      <c r="MT406" s="11"/>
      <c r="MU406" s="11"/>
      <c r="MV406" s="11"/>
      <c r="MW406" s="11"/>
      <c r="MX406" s="11"/>
      <c r="MY406" s="11"/>
      <c r="MZ406" s="11"/>
      <c r="NA406" s="11"/>
      <c r="NB406" s="11"/>
      <c r="NC406" s="11"/>
      <c r="ND406" s="11"/>
      <c r="NE406" s="11"/>
      <c r="NF406" s="11"/>
      <c r="NG406" s="11"/>
      <c r="NH406" s="11"/>
      <c r="NI406" s="11"/>
      <c r="NJ406" s="11"/>
      <c r="NK406" s="11"/>
      <c r="NL406" s="11"/>
      <c r="NM406" s="11"/>
    </row>
    <row r="407" spans="1:377" s="12" customFormat="1" ht="15" customHeight="1" x14ac:dyDescent="0.5">
      <c r="A407" s="230"/>
      <c r="B407" s="279"/>
      <c r="C407" s="280"/>
      <c r="D407" s="317"/>
      <c r="E407" s="34"/>
      <c r="F407" s="34"/>
      <c r="G407" s="34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334"/>
      <c r="AA407" s="34"/>
      <c r="AB407" s="34"/>
      <c r="AC407" s="34"/>
      <c r="AD407" s="34"/>
      <c r="AE407" s="34"/>
      <c r="AF407" s="34"/>
      <c r="AG407" s="34"/>
      <c r="AH407" s="34"/>
      <c r="AI407" s="334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3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34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334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334"/>
      <c r="EP407" s="9"/>
      <c r="EQ407" s="9"/>
      <c r="ER407" s="9"/>
      <c r="ES407" s="9"/>
      <c r="ET407" s="9"/>
      <c r="EU407" s="9"/>
      <c r="EV407" s="237"/>
      <c r="EW407" s="9"/>
      <c r="EX407" s="9"/>
      <c r="EY407" s="9"/>
      <c r="EZ407" s="9"/>
      <c r="FA407" s="410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334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10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/>
      <c r="LF407" s="11"/>
      <c r="LG407" s="11"/>
      <c r="LH407" s="11"/>
      <c r="LI407" s="11"/>
      <c r="LJ407" s="11"/>
      <c r="LK407" s="11"/>
      <c r="LL407" s="11"/>
      <c r="LM407" s="11"/>
      <c r="LN407" s="11"/>
      <c r="LO407" s="11"/>
      <c r="LP407" s="11"/>
      <c r="LQ407" s="11"/>
      <c r="LR407" s="11"/>
      <c r="LS407" s="11"/>
      <c r="LT407" s="11"/>
      <c r="LU407" s="11"/>
      <c r="LV407" s="11"/>
      <c r="LW407" s="11"/>
      <c r="LX407" s="11"/>
      <c r="LY407" s="11"/>
      <c r="LZ407" s="11"/>
      <c r="MA407" s="11"/>
      <c r="MB407" s="11"/>
      <c r="MC407" s="11"/>
      <c r="MD407" s="11"/>
      <c r="ME407" s="11"/>
      <c r="MF407" s="11"/>
      <c r="MG407" s="11"/>
      <c r="MH407" s="11"/>
      <c r="MI407" s="11"/>
      <c r="MJ407" s="11"/>
      <c r="MK407" s="11"/>
      <c r="ML407" s="11"/>
      <c r="MM407" s="11"/>
      <c r="MN407" s="11"/>
      <c r="MO407" s="11"/>
      <c r="MP407" s="11"/>
      <c r="MQ407" s="11"/>
      <c r="MR407" s="11"/>
      <c r="MS407" s="11"/>
      <c r="MT407" s="11"/>
      <c r="MU407" s="11"/>
      <c r="MV407" s="11"/>
      <c r="MW407" s="11"/>
      <c r="MX407" s="11"/>
      <c r="MY407" s="11"/>
      <c r="MZ407" s="11"/>
      <c r="NA407" s="11"/>
      <c r="NB407" s="11"/>
      <c r="NC407" s="11"/>
      <c r="ND407" s="11"/>
      <c r="NE407" s="11"/>
      <c r="NF407" s="11"/>
      <c r="NG407" s="11"/>
      <c r="NH407" s="11"/>
      <c r="NI407" s="11"/>
      <c r="NJ407" s="11"/>
      <c r="NK407" s="11"/>
      <c r="NL407" s="11"/>
      <c r="NM407" s="11"/>
    </row>
    <row r="408" spans="1:377" s="12" customFormat="1" ht="15" customHeight="1" x14ac:dyDescent="0.5">
      <c r="A408" s="230"/>
      <c r="B408" s="279"/>
      <c r="C408" s="280"/>
      <c r="D408" s="317"/>
      <c r="E408" s="34"/>
      <c r="F408" s="34"/>
      <c r="G408" s="34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334"/>
      <c r="AA408" s="34"/>
      <c r="AB408" s="34"/>
      <c r="AC408" s="34"/>
      <c r="AD408" s="34"/>
      <c r="AE408" s="34"/>
      <c r="AF408" s="34"/>
      <c r="AG408" s="34"/>
      <c r="AH408" s="34"/>
      <c r="AI408" s="334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3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34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334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334"/>
      <c r="EP408" s="9"/>
      <c r="EQ408" s="9"/>
      <c r="ER408" s="9"/>
      <c r="ES408" s="9"/>
      <c r="ET408" s="9"/>
      <c r="EU408" s="9"/>
      <c r="EV408" s="237"/>
      <c r="EW408" s="9"/>
      <c r="EX408" s="9"/>
      <c r="EY408" s="9"/>
      <c r="EZ408" s="9"/>
      <c r="FA408" s="410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334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10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/>
      <c r="LB408" s="11"/>
      <c r="LC408" s="11"/>
      <c r="LD408" s="11"/>
      <c r="LE408" s="11"/>
      <c r="LF408" s="11"/>
      <c r="LG408" s="11"/>
      <c r="LH408" s="11"/>
      <c r="LI408" s="11"/>
      <c r="LJ408" s="11"/>
      <c r="LK408" s="11"/>
      <c r="LL408" s="11"/>
      <c r="LM408" s="11"/>
      <c r="LN408" s="11"/>
      <c r="LO408" s="11"/>
      <c r="LP408" s="11"/>
      <c r="LQ408" s="11"/>
      <c r="LR408" s="11"/>
      <c r="LS408" s="11"/>
      <c r="LT408" s="11"/>
      <c r="LU408" s="11"/>
      <c r="LV408" s="11"/>
      <c r="LW408" s="11"/>
      <c r="LX408" s="11"/>
      <c r="LY408" s="11"/>
      <c r="LZ408" s="11"/>
      <c r="MA408" s="11"/>
      <c r="MB408" s="11"/>
      <c r="MC408" s="11"/>
      <c r="MD408" s="11"/>
      <c r="ME408" s="11"/>
      <c r="MF408" s="11"/>
      <c r="MG408" s="11"/>
      <c r="MH408" s="11"/>
      <c r="MI408" s="11"/>
      <c r="MJ408" s="11"/>
      <c r="MK408" s="11"/>
      <c r="ML408" s="11"/>
      <c r="MM408" s="11"/>
      <c r="MN408" s="11"/>
      <c r="MO408" s="11"/>
      <c r="MP408" s="11"/>
      <c r="MQ408" s="11"/>
      <c r="MR408" s="11"/>
      <c r="MS408" s="11"/>
      <c r="MT408" s="11"/>
      <c r="MU408" s="11"/>
      <c r="MV408" s="11"/>
      <c r="MW408" s="11"/>
      <c r="MX408" s="11"/>
      <c r="MY408" s="11"/>
      <c r="MZ408" s="11"/>
      <c r="NA408" s="11"/>
      <c r="NB408" s="11"/>
      <c r="NC408" s="11"/>
      <c r="ND408" s="11"/>
      <c r="NE408" s="11"/>
      <c r="NF408" s="11"/>
      <c r="NG408" s="11"/>
      <c r="NH408" s="11"/>
      <c r="NI408" s="11"/>
      <c r="NJ408" s="11"/>
      <c r="NK408" s="11"/>
      <c r="NL408" s="11"/>
      <c r="NM408" s="11"/>
    </row>
    <row r="409" spans="1:377" s="12" customFormat="1" ht="15" customHeight="1" x14ac:dyDescent="0.5">
      <c r="A409" s="230"/>
      <c r="B409" s="279"/>
      <c r="C409" s="280"/>
      <c r="D409" s="317"/>
      <c r="E409" s="34"/>
      <c r="F409" s="34"/>
      <c r="G409" s="34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334"/>
      <c r="AA409" s="34"/>
      <c r="AB409" s="34"/>
      <c r="AC409" s="34"/>
      <c r="AD409" s="34"/>
      <c r="AE409" s="34"/>
      <c r="AF409" s="34"/>
      <c r="AG409" s="34"/>
      <c r="AH409" s="34"/>
      <c r="AI409" s="334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3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34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334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334"/>
      <c r="EP409" s="9"/>
      <c r="EQ409" s="9"/>
      <c r="ER409" s="9"/>
      <c r="ES409" s="9"/>
      <c r="ET409" s="9"/>
      <c r="EU409" s="9"/>
      <c r="EV409" s="237"/>
      <c r="EW409" s="9"/>
      <c r="EX409" s="9"/>
      <c r="EY409" s="9"/>
      <c r="EZ409" s="9"/>
      <c r="FA409" s="410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334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10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11"/>
      <c r="KC409" s="11"/>
      <c r="KD409" s="11"/>
      <c r="KE409" s="11"/>
      <c r="KF409" s="11"/>
      <c r="KG409" s="11"/>
      <c r="KH409" s="11"/>
      <c r="KI409" s="11"/>
      <c r="KJ409" s="11"/>
      <c r="KK409" s="11"/>
      <c r="KL409" s="11"/>
      <c r="KM409" s="11"/>
      <c r="KN409" s="11"/>
      <c r="KO409" s="11"/>
      <c r="KP409" s="11"/>
      <c r="KQ409" s="11"/>
      <c r="KR409" s="11"/>
      <c r="KS409" s="11"/>
      <c r="KT409" s="11"/>
      <c r="KU409" s="11"/>
      <c r="KV409" s="11"/>
      <c r="KW409" s="11"/>
      <c r="KX409" s="11"/>
      <c r="KY409" s="11"/>
      <c r="KZ409" s="11"/>
      <c r="LA409" s="11"/>
      <c r="LB409" s="11"/>
      <c r="LC409" s="11"/>
      <c r="LD409" s="11"/>
      <c r="LE409" s="11"/>
      <c r="LF409" s="11"/>
      <c r="LG409" s="11"/>
      <c r="LH409" s="11"/>
      <c r="LI409" s="11"/>
      <c r="LJ409" s="11"/>
      <c r="LK409" s="11"/>
      <c r="LL409" s="11"/>
      <c r="LM409" s="11"/>
      <c r="LN409" s="11"/>
      <c r="LO409" s="11"/>
      <c r="LP409" s="11"/>
      <c r="LQ409" s="11"/>
      <c r="LR409" s="11"/>
      <c r="LS409" s="11"/>
      <c r="LT409" s="11"/>
      <c r="LU409" s="11"/>
      <c r="LV409" s="11"/>
      <c r="LW409" s="11"/>
      <c r="LX409" s="11"/>
      <c r="LY409" s="11"/>
      <c r="LZ409" s="11"/>
      <c r="MA409" s="11"/>
      <c r="MB409" s="11"/>
      <c r="MC409" s="11"/>
      <c r="MD409" s="11"/>
      <c r="ME409" s="11"/>
      <c r="MF409" s="11"/>
      <c r="MG409" s="11"/>
      <c r="MH409" s="11"/>
      <c r="MI409" s="11"/>
      <c r="MJ409" s="11"/>
      <c r="MK409" s="11"/>
      <c r="ML409" s="11"/>
      <c r="MM409" s="11"/>
      <c r="MN409" s="11"/>
      <c r="MO409" s="11"/>
      <c r="MP409" s="11"/>
      <c r="MQ409" s="11"/>
      <c r="MR409" s="11"/>
      <c r="MS409" s="11"/>
      <c r="MT409" s="11"/>
      <c r="MU409" s="11"/>
      <c r="MV409" s="11"/>
      <c r="MW409" s="11"/>
      <c r="MX409" s="11"/>
      <c r="MY409" s="11"/>
      <c r="MZ409" s="11"/>
      <c r="NA409" s="11"/>
      <c r="NB409" s="11"/>
      <c r="NC409" s="11"/>
      <c r="ND409" s="11"/>
      <c r="NE409" s="11"/>
      <c r="NF409" s="11"/>
      <c r="NG409" s="11"/>
      <c r="NH409" s="11"/>
      <c r="NI409" s="11"/>
      <c r="NJ409" s="11"/>
      <c r="NK409" s="11"/>
      <c r="NL409" s="11"/>
      <c r="NM409" s="11"/>
    </row>
    <row r="410" spans="1:377" s="12" customFormat="1" ht="15" customHeight="1" x14ac:dyDescent="0.5">
      <c r="A410" s="230"/>
      <c r="B410" s="279"/>
      <c r="C410" s="280"/>
      <c r="D410" s="317"/>
      <c r="E410" s="34"/>
      <c r="F410" s="34"/>
      <c r="G410" s="34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334"/>
      <c r="AA410" s="34"/>
      <c r="AB410" s="34"/>
      <c r="AC410" s="34"/>
      <c r="AD410" s="34"/>
      <c r="AE410" s="34"/>
      <c r="AF410" s="34"/>
      <c r="AG410" s="34"/>
      <c r="AH410" s="34"/>
      <c r="AI410" s="334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3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34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334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334"/>
      <c r="EP410" s="9"/>
      <c r="EQ410" s="9"/>
      <c r="ER410" s="9"/>
      <c r="ES410" s="9"/>
      <c r="ET410" s="9"/>
      <c r="EU410" s="9"/>
      <c r="EV410" s="237"/>
      <c r="EW410" s="9"/>
      <c r="EX410" s="9"/>
      <c r="EY410" s="9"/>
      <c r="EZ410" s="9"/>
      <c r="FA410" s="410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334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10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/>
      <c r="KX410" s="11"/>
      <c r="KY410" s="11"/>
      <c r="KZ410" s="11"/>
      <c r="LA410" s="11"/>
      <c r="LB410" s="11"/>
      <c r="LC410" s="11"/>
      <c r="LD410" s="11"/>
      <c r="LE410" s="11"/>
      <c r="LF410" s="11"/>
      <c r="LG410" s="11"/>
      <c r="LH410" s="11"/>
      <c r="LI410" s="11"/>
      <c r="LJ410" s="11"/>
      <c r="LK410" s="11"/>
      <c r="LL410" s="11"/>
      <c r="LM410" s="11"/>
      <c r="LN410" s="11"/>
      <c r="LO410" s="11"/>
      <c r="LP410" s="11"/>
      <c r="LQ410" s="11"/>
      <c r="LR410" s="11"/>
      <c r="LS410" s="11"/>
      <c r="LT410" s="11"/>
      <c r="LU410" s="11"/>
      <c r="LV410" s="11"/>
      <c r="LW410" s="11"/>
      <c r="LX410" s="11"/>
      <c r="LY410" s="11"/>
      <c r="LZ410" s="11"/>
      <c r="MA410" s="11"/>
      <c r="MB410" s="11"/>
      <c r="MC410" s="11"/>
      <c r="MD410" s="11"/>
      <c r="ME410" s="11"/>
      <c r="MF410" s="11"/>
      <c r="MG410" s="11"/>
      <c r="MH410" s="11"/>
      <c r="MI410" s="11"/>
      <c r="MJ410" s="11"/>
      <c r="MK410" s="11"/>
      <c r="ML410" s="11"/>
      <c r="MM410" s="11"/>
      <c r="MN410" s="11"/>
      <c r="MO410" s="11"/>
      <c r="MP410" s="11"/>
      <c r="MQ410" s="11"/>
      <c r="MR410" s="11"/>
      <c r="MS410" s="11"/>
      <c r="MT410" s="11"/>
      <c r="MU410" s="11"/>
      <c r="MV410" s="11"/>
      <c r="MW410" s="11"/>
      <c r="MX410" s="11"/>
      <c r="MY410" s="11"/>
      <c r="MZ410" s="11"/>
      <c r="NA410" s="11"/>
      <c r="NB410" s="11"/>
      <c r="NC410" s="11"/>
      <c r="ND410" s="11"/>
      <c r="NE410" s="11"/>
      <c r="NF410" s="11"/>
      <c r="NG410" s="11"/>
      <c r="NH410" s="11"/>
      <c r="NI410" s="11"/>
      <c r="NJ410" s="11"/>
      <c r="NK410" s="11"/>
      <c r="NL410" s="11"/>
      <c r="NM410" s="11"/>
    </row>
    <row r="411" spans="1:377" s="12" customFormat="1" ht="15" customHeight="1" x14ac:dyDescent="0.5">
      <c r="A411" s="230"/>
      <c r="B411" s="279"/>
      <c r="C411" s="280"/>
      <c r="D411" s="317"/>
      <c r="E411" s="34"/>
      <c r="F411" s="34"/>
      <c r="G411" s="34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334"/>
      <c r="AA411" s="34"/>
      <c r="AB411" s="34"/>
      <c r="AC411" s="34"/>
      <c r="AD411" s="34"/>
      <c r="AE411" s="34"/>
      <c r="AF411" s="34"/>
      <c r="AG411" s="34"/>
      <c r="AH411" s="34"/>
      <c r="AI411" s="334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3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34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334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334"/>
      <c r="EP411" s="9"/>
      <c r="EQ411" s="9"/>
      <c r="ER411" s="9"/>
      <c r="ES411" s="9"/>
      <c r="ET411" s="9"/>
      <c r="EU411" s="9"/>
      <c r="EV411" s="237"/>
      <c r="EW411" s="9"/>
      <c r="EX411" s="9"/>
      <c r="EY411" s="9"/>
      <c r="EZ411" s="9"/>
      <c r="FA411" s="410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334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10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/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/>
      <c r="LG411" s="11"/>
      <c r="LH411" s="11"/>
      <c r="LI411" s="11"/>
      <c r="LJ411" s="11"/>
      <c r="LK411" s="11"/>
      <c r="LL411" s="11"/>
      <c r="LM411" s="11"/>
      <c r="LN411" s="11"/>
      <c r="LO411" s="11"/>
      <c r="LP411" s="11"/>
      <c r="LQ411" s="11"/>
      <c r="LR411" s="11"/>
      <c r="LS411" s="11"/>
      <c r="LT411" s="11"/>
      <c r="LU411" s="11"/>
      <c r="LV411" s="11"/>
      <c r="LW411" s="11"/>
      <c r="LX411" s="11"/>
      <c r="LY411" s="11"/>
      <c r="LZ411" s="11"/>
      <c r="MA411" s="11"/>
      <c r="MB411" s="11"/>
      <c r="MC411" s="11"/>
      <c r="MD411" s="11"/>
      <c r="ME411" s="11"/>
      <c r="MF411" s="11"/>
      <c r="MG411" s="11"/>
      <c r="MH411" s="11"/>
      <c r="MI411" s="11"/>
      <c r="MJ411" s="11"/>
      <c r="MK411" s="11"/>
      <c r="ML411" s="11"/>
      <c r="MM411" s="11"/>
      <c r="MN411" s="11"/>
      <c r="MO411" s="11"/>
      <c r="MP411" s="11"/>
      <c r="MQ411" s="11"/>
      <c r="MR411" s="11"/>
      <c r="MS411" s="11"/>
      <c r="MT411" s="11"/>
      <c r="MU411" s="11"/>
      <c r="MV411" s="11"/>
      <c r="MW411" s="11"/>
      <c r="MX411" s="11"/>
      <c r="MY411" s="11"/>
      <c r="MZ411" s="11"/>
      <c r="NA411" s="11"/>
      <c r="NB411" s="11"/>
      <c r="NC411" s="11"/>
      <c r="ND411" s="11"/>
      <c r="NE411" s="11"/>
      <c r="NF411" s="11"/>
      <c r="NG411" s="11"/>
      <c r="NH411" s="11"/>
      <c r="NI411" s="11"/>
      <c r="NJ411" s="11"/>
      <c r="NK411" s="11"/>
      <c r="NL411" s="11"/>
      <c r="NM411" s="11"/>
    </row>
    <row r="412" spans="1:377" s="12" customFormat="1" ht="15" customHeight="1" x14ac:dyDescent="0.5">
      <c r="A412" s="230"/>
      <c r="B412" s="279"/>
      <c r="C412" s="280"/>
      <c r="D412" s="317"/>
      <c r="E412" s="34"/>
      <c r="F412" s="34"/>
      <c r="G412" s="34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334"/>
      <c r="AA412" s="34"/>
      <c r="AB412" s="34"/>
      <c r="AC412" s="34"/>
      <c r="AD412" s="34"/>
      <c r="AE412" s="34"/>
      <c r="AF412" s="34"/>
      <c r="AG412" s="34"/>
      <c r="AH412" s="34"/>
      <c r="AI412" s="334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3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34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334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334"/>
      <c r="EP412" s="9"/>
      <c r="EQ412" s="9"/>
      <c r="ER412" s="9"/>
      <c r="ES412" s="9"/>
      <c r="ET412" s="9"/>
      <c r="EU412" s="9"/>
      <c r="EV412" s="237"/>
      <c r="EW412" s="9"/>
      <c r="EX412" s="9"/>
      <c r="EY412" s="9"/>
      <c r="EZ412" s="9"/>
      <c r="FA412" s="410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334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10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11"/>
      <c r="KC412" s="11"/>
      <c r="KD412" s="11"/>
      <c r="KE412" s="11"/>
      <c r="KF412" s="11"/>
      <c r="KG412" s="11"/>
      <c r="KH412" s="11"/>
      <c r="KI412" s="11"/>
      <c r="KJ412" s="11"/>
      <c r="KK412" s="11"/>
      <c r="KL412" s="11"/>
      <c r="KM412" s="11"/>
      <c r="KN412" s="11"/>
      <c r="KO412" s="11"/>
      <c r="KP412" s="11"/>
      <c r="KQ412" s="11"/>
      <c r="KR412" s="11"/>
      <c r="KS412" s="11"/>
      <c r="KT412" s="11"/>
      <c r="KU412" s="11"/>
      <c r="KV412" s="11"/>
      <c r="KW412" s="11"/>
      <c r="KX412" s="11"/>
      <c r="KY412" s="11"/>
      <c r="KZ412" s="11"/>
      <c r="LA412" s="11"/>
      <c r="LB412" s="11"/>
      <c r="LC412" s="11"/>
      <c r="LD412" s="11"/>
      <c r="LE412" s="11"/>
      <c r="LF412" s="11"/>
      <c r="LG412" s="11"/>
      <c r="LH412" s="11"/>
      <c r="LI412" s="11"/>
      <c r="LJ412" s="11"/>
      <c r="LK412" s="11"/>
      <c r="LL412" s="11"/>
      <c r="LM412" s="11"/>
      <c r="LN412" s="11"/>
      <c r="LO412" s="11"/>
      <c r="LP412" s="11"/>
      <c r="LQ412" s="11"/>
      <c r="LR412" s="11"/>
      <c r="LS412" s="11"/>
      <c r="LT412" s="11"/>
      <c r="LU412" s="11"/>
      <c r="LV412" s="11"/>
      <c r="LW412" s="11"/>
      <c r="LX412" s="11"/>
      <c r="LY412" s="11"/>
      <c r="LZ412" s="11"/>
      <c r="MA412" s="11"/>
      <c r="MB412" s="11"/>
      <c r="MC412" s="11"/>
      <c r="MD412" s="11"/>
      <c r="ME412" s="11"/>
      <c r="MF412" s="11"/>
      <c r="MG412" s="11"/>
      <c r="MH412" s="11"/>
      <c r="MI412" s="11"/>
      <c r="MJ412" s="11"/>
      <c r="MK412" s="11"/>
      <c r="ML412" s="11"/>
      <c r="MM412" s="11"/>
      <c r="MN412" s="11"/>
      <c r="MO412" s="11"/>
      <c r="MP412" s="11"/>
      <c r="MQ412" s="11"/>
      <c r="MR412" s="11"/>
      <c r="MS412" s="11"/>
      <c r="MT412" s="11"/>
      <c r="MU412" s="11"/>
      <c r="MV412" s="11"/>
      <c r="MW412" s="11"/>
      <c r="MX412" s="11"/>
      <c r="MY412" s="11"/>
      <c r="MZ412" s="11"/>
      <c r="NA412" s="11"/>
      <c r="NB412" s="11"/>
      <c r="NC412" s="11"/>
      <c r="ND412" s="11"/>
      <c r="NE412" s="11"/>
      <c r="NF412" s="11"/>
      <c r="NG412" s="11"/>
      <c r="NH412" s="11"/>
      <c r="NI412" s="11"/>
      <c r="NJ412" s="11"/>
      <c r="NK412" s="11"/>
      <c r="NL412" s="11"/>
      <c r="NM412" s="11"/>
    </row>
    <row r="413" spans="1:377" s="12" customFormat="1" ht="15" customHeight="1" x14ac:dyDescent="0.5">
      <c r="A413" s="230"/>
      <c r="B413" s="279"/>
      <c r="C413" s="280"/>
      <c r="D413" s="317"/>
      <c r="E413" s="34"/>
      <c r="F413" s="34"/>
      <c r="G413" s="34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334"/>
      <c r="AA413" s="34"/>
      <c r="AB413" s="34"/>
      <c r="AC413" s="34"/>
      <c r="AD413" s="34"/>
      <c r="AE413" s="34"/>
      <c r="AF413" s="34"/>
      <c r="AG413" s="34"/>
      <c r="AH413" s="34"/>
      <c r="AI413" s="334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3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34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334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334"/>
      <c r="EP413" s="9"/>
      <c r="EQ413" s="9"/>
      <c r="ER413" s="9"/>
      <c r="ES413" s="9"/>
      <c r="ET413" s="9"/>
      <c r="EU413" s="9"/>
      <c r="EV413" s="237"/>
      <c r="EW413" s="9"/>
      <c r="EX413" s="9"/>
      <c r="EY413" s="9"/>
      <c r="EZ413" s="9"/>
      <c r="FA413" s="410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334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10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11"/>
      <c r="KC413" s="11"/>
      <c r="KD413" s="11"/>
      <c r="KE413" s="11"/>
      <c r="KF413" s="11"/>
      <c r="KG413" s="11"/>
      <c r="KH413" s="11"/>
      <c r="KI413" s="11"/>
      <c r="KJ413" s="11"/>
      <c r="KK413" s="11"/>
      <c r="KL413" s="11"/>
      <c r="KM413" s="11"/>
      <c r="KN413" s="11"/>
      <c r="KO413" s="11"/>
      <c r="KP413" s="11"/>
      <c r="KQ413" s="11"/>
      <c r="KR413" s="11"/>
      <c r="KS413" s="11"/>
      <c r="KT413" s="11"/>
      <c r="KU413" s="11"/>
      <c r="KV413" s="11"/>
      <c r="KW413" s="11"/>
      <c r="KX413" s="11"/>
      <c r="KY413" s="11"/>
      <c r="KZ413" s="11"/>
      <c r="LA413" s="11"/>
      <c r="LB413" s="11"/>
      <c r="LC413" s="11"/>
      <c r="LD413" s="11"/>
      <c r="LE413" s="11"/>
      <c r="LF413" s="11"/>
      <c r="LG413" s="11"/>
      <c r="LH413" s="11"/>
      <c r="LI413" s="11"/>
      <c r="LJ413" s="11"/>
      <c r="LK413" s="11"/>
      <c r="LL413" s="11"/>
      <c r="LM413" s="11"/>
      <c r="LN413" s="11"/>
      <c r="LO413" s="11"/>
      <c r="LP413" s="11"/>
      <c r="LQ413" s="11"/>
      <c r="LR413" s="11"/>
      <c r="LS413" s="11"/>
      <c r="LT413" s="11"/>
      <c r="LU413" s="11"/>
      <c r="LV413" s="11"/>
      <c r="LW413" s="11"/>
      <c r="LX413" s="11"/>
      <c r="LY413" s="11"/>
      <c r="LZ413" s="11"/>
      <c r="MA413" s="11"/>
      <c r="MB413" s="11"/>
      <c r="MC413" s="11"/>
      <c r="MD413" s="11"/>
      <c r="ME413" s="11"/>
      <c r="MF413" s="11"/>
      <c r="MG413" s="11"/>
      <c r="MH413" s="11"/>
      <c r="MI413" s="11"/>
      <c r="MJ413" s="11"/>
      <c r="MK413" s="11"/>
      <c r="ML413" s="11"/>
      <c r="MM413" s="11"/>
      <c r="MN413" s="11"/>
      <c r="MO413" s="11"/>
      <c r="MP413" s="11"/>
      <c r="MQ413" s="11"/>
      <c r="MR413" s="11"/>
      <c r="MS413" s="11"/>
      <c r="MT413" s="11"/>
      <c r="MU413" s="11"/>
      <c r="MV413" s="11"/>
      <c r="MW413" s="11"/>
      <c r="MX413" s="11"/>
      <c r="MY413" s="11"/>
      <c r="MZ413" s="11"/>
      <c r="NA413" s="11"/>
      <c r="NB413" s="11"/>
      <c r="NC413" s="11"/>
      <c r="ND413" s="11"/>
      <c r="NE413" s="11"/>
      <c r="NF413" s="11"/>
      <c r="NG413" s="11"/>
      <c r="NH413" s="11"/>
      <c r="NI413" s="11"/>
      <c r="NJ413" s="11"/>
      <c r="NK413" s="11"/>
      <c r="NL413" s="11"/>
      <c r="NM413" s="11"/>
    </row>
    <row r="414" spans="1:377" s="12" customFormat="1" ht="15" customHeight="1" x14ac:dyDescent="0.5">
      <c r="A414" s="230"/>
      <c r="B414" s="279"/>
      <c r="C414" s="280"/>
      <c r="D414" s="317"/>
      <c r="E414" s="34"/>
      <c r="F414" s="34"/>
      <c r="G414" s="34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334"/>
      <c r="AA414" s="34"/>
      <c r="AB414" s="34"/>
      <c r="AC414" s="34"/>
      <c r="AD414" s="34"/>
      <c r="AE414" s="34"/>
      <c r="AF414" s="34"/>
      <c r="AG414" s="34"/>
      <c r="AH414" s="34"/>
      <c r="AI414" s="334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3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34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334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334"/>
      <c r="EP414" s="9"/>
      <c r="EQ414" s="9"/>
      <c r="ER414" s="9"/>
      <c r="ES414" s="9"/>
      <c r="ET414" s="9"/>
      <c r="EU414" s="9"/>
      <c r="EV414" s="237"/>
      <c r="EW414" s="9"/>
      <c r="EX414" s="9"/>
      <c r="EY414" s="9"/>
      <c r="EZ414" s="9"/>
      <c r="FA414" s="410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334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10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11"/>
      <c r="KC414" s="11"/>
      <c r="KD414" s="11"/>
      <c r="KE414" s="11"/>
      <c r="KF414" s="11"/>
      <c r="KG414" s="11"/>
      <c r="KH414" s="11"/>
      <c r="KI414" s="11"/>
      <c r="KJ414" s="11"/>
      <c r="KK414" s="11"/>
      <c r="KL414" s="11"/>
      <c r="KM414" s="11"/>
      <c r="KN414" s="11"/>
      <c r="KO414" s="11"/>
      <c r="KP414" s="11"/>
      <c r="KQ414" s="11"/>
      <c r="KR414" s="11"/>
      <c r="KS414" s="11"/>
      <c r="KT414" s="11"/>
      <c r="KU414" s="11"/>
      <c r="KV414" s="11"/>
      <c r="KW414" s="11"/>
      <c r="KX414" s="11"/>
      <c r="KY414" s="11"/>
      <c r="KZ414" s="11"/>
      <c r="LA414" s="11"/>
      <c r="LB414" s="11"/>
      <c r="LC414" s="11"/>
      <c r="LD414" s="11"/>
      <c r="LE414" s="11"/>
      <c r="LF414" s="11"/>
      <c r="LG414" s="11"/>
      <c r="LH414" s="11"/>
      <c r="LI414" s="11"/>
      <c r="LJ414" s="11"/>
      <c r="LK414" s="11"/>
      <c r="LL414" s="11"/>
      <c r="LM414" s="11"/>
      <c r="LN414" s="11"/>
      <c r="LO414" s="11"/>
      <c r="LP414" s="11"/>
      <c r="LQ414" s="11"/>
      <c r="LR414" s="11"/>
      <c r="LS414" s="11"/>
      <c r="LT414" s="11"/>
      <c r="LU414" s="11"/>
      <c r="LV414" s="11"/>
      <c r="LW414" s="11"/>
      <c r="LX414" s="11"/>
      <c r="LY414" s="11"/>
      <c r="LZ414" s="11"/>
      <c r="MA414" s="11"/>
      <c r="MB414" s="11"/>
      <c r="MC414" s="11"/>
      <c r="MD414" s="11"/>
      <c r="ME414" s="11"/>
      <c r="MF414" s="11"/>
      <c r="MG414" s="11"/>
      <c r="MH414" s="11"/>
      <c r="MI414" s="11"/>
      <c r="MJ414" s="11"/>
      <c r="MK414" s="11"/>
      <c r="ML414" s="11"/>
      <c r="MM414" s="11"/>
      <c r="MN414" s="11"/>
      <c r="MO414" s="11"/>
      <c r="MP414" s="11"/>
      <c r="MQ414" s="11"/>
      <c r="MR414" s="11"/>
      <c r="MS414" s="11"/>
      <c r="MT414" s="11"/>
      <c r="MU414" s="11"/>
      <c r="MV414" s="11"/>
      <c r="MW414" s="11"/>
      <c r="MX414" s="11"/>
      <c r="MY414" s="11"/>
      <c r="MZ414" s="11"/>
      <c r="NA414" s="11"/>
      <c r="NB414" s="11"/>
      <c r="NC414" s="11"/>
      <c r="ND414" s="11"/>
      <c r="NE414" s="11"/>
      <c r="NF414" s="11"/>
      <c r="NG414" s="11"/>
      <c r="NH414" s="11"/>
      <c r="NI414" s="11"/>
      <c r="NJ414" s="11"/>
      <c r="NK414" s="11"/>
      <c r="NL414" s="11"/>
      <c r="NM414" s="11"/>
    </row>
    <row r="415" spans="1:377" s="12" customFormat="1" ht="15" customHeight="1" x14ac:dyDescent="0.5">
      <c r="A415" s="230"/>
      <c r="B415" s="279"/>
      <c r="C415" s="280"/>
      <c r="D415" s="317"/>
      <c r="E415" s="34"/>
      <c r="F415" s="34"/>
      <c r="G415" s="34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334"/>
      <c r="AA415" s="34"/>
      <c r="AB415" s="34"/>
      <c r="AC415" s="34"/>
      <c r="AD415" s="34"/>
      <c r="AE415" s="34"/>
      <c r="AF415" s="34"/>
      <c r="AG415" s="34"/>
      <c r="AH415" s="34"/>
      <c r="AI415" s="334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3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34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334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334"/>
      <c r="EP415" s="9"/>
      <c r="EQ415" s="9"/>
      <c r="ER415" s="9"/>
      <c r="ES415" s="9"/>
      <c r="ET415" s="9"/>
      <c r="EU415" s="9"/>
      <c r="EV415" s="237"/>
      <c r="EW415" s="9"/>
      <c r="EX415" s="9"/>
      <c r="EY415" s="9"/>
      <c r="EZ415" s="9"/>
      <c r="FA415" s="410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334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10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11"/>
      <c r="KC415" s="11"/>
      <c r="KD415" s="11"/>
      <c r="KE415" s="11"/>
      <c r="KF415" s="11"/>
      <c r="KG415" s="11"/>
      <c r="KH415" s="11"/>
      <c r="KI415" s="11"/>
      <c r="KJ415" s="11"/>
      <c r="KK415" s="11"/>
      <c r="KL415" s="11"/>
      <c r="KM415" s="11"/>
      <c r="KN415" s="11"/>
      <c r="KO415" s="11"/>
      <c r="KP415" s="11"/>
      <c r="KQ415" s="11"/>
      <c r="KR415" s="11"/>
      <c r="KS415" s="11"/>
      <c r="KT415" s="11"/>
      <c r="KU415" s="11"/>
      <c r="KV415" s="11"/>
      <c r="KW415" s="11"/>
      <c r="KX415" s="11"/>
      <c r="KY415" s="11"/>
      <c r="KZ415" s="11"/>
      <c r="LA415" s="11"/>
      <c r="LB415" s="11"/>
      <c r="LC415" s="11"/>
      <c r="LD415" s="11"/>
      <c r="LE415" s="11"/>
      <c r="LF415" s="11"/>
      <c r="LG415" s="11"/>
      <c r="LH415" s="11"/>
      <c r="LI415" s="11"/>
      <c r="LJ415" s="11"/>
      <c r="LK415" s="11"/>
      <c r="LL415" s="11"/>
      <c r="LM415" s="11"/>
      <c r="LN415" s="11"/>
      <c r="LO415" s="11"/>
      <c r="LP415" s="11"/>
      <c r="LQ415" s="11"/>
      <c r="LR415" s="11"/>
      <c r="LS415" s="11"/>
      <c r="LT415" s="11"/>
      <c r="LU415" s="11"/>
      <c r="LV415" s="11"/>
      <c r="LW415" s="11"/>
      <c r="LX415" s="11"/>
      <c r="LY415" s="11"/>
      <c r="LZ415" s="11"/>
      <c r="MA415" s="11"/>
      <c r="MB415" s="11"/>
      <c r="MC415" s="11"/>
      <c r="MD415" s="11"/>
      <c r="ME415" s="11"/>
      <c r="MF415" s="11"/>
      <c r="MG415" s="11"/>
      <c r="MH415" s="11"/>
      <c r="MI415" s="11"/>
      <c r="MJ415" s="11"/>
      <c r="MK415" s="11"/>
      <c r="ML415" s="11"/>
      <c r="MM415" s="11"/>
      <c r="MN415" s="11"/>
      <c r="MO415" s="11"/>
      <c r="MP415" s="11"/>
      <c r="MQ415" s="11"/>
      <c r="MR415" s="11"/>
      <c r="MS415" s="11"/>
      <c r="MT415" s="11"/>
      <c r="MU415" s="11"/>
      <c r="MV415" s="11"/>
      <c r="MW415" s="11"/>
      <c r="MX415" s="11"/>
      <c r="MY415" s="11"/>
      <c r="MZ415" s="11"/>
      <c r="NA415" s="11"/>
      <c r="NB415" s="11"/>
      <c r="NC415" s="11"/>
      <c r="ND415" s="11"/>
      <c r="NE415" s="11"/>
      <c r="NF415" s="11"/>
      <c r="NG415" s="11"/>
      <c r="NH415" s="11"/>
      <c r="NI415" s="11"/>
      <c r="NJ415" s="11"/>
      <c r="NK415" s="11"/>
      <c r="NL415" s="11"/>
      <c r="NM415" s="11"/>
    </row>
    <row r="416" spans="1:377" s="12" customFormat="1" ht="15" customHeight="1" x14ac:dyDescent="0.5">
      <c r="A416" s="230"/>
      <c r="B416" s="279"/>
      <c r="C416" s="280"/>
      <c r="D416" s="317"/>
      <c r="E416" s="34"/>
      <c r="F416" s="34"/>
      <c r="G416" s="34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334"/>
      <c r="AA416" s="34"/>
      <c r="AB416" s="34"/>
      <c r="AC416" s="34"/>
      <c r="AD416" s="34"/>
      <c r="AE416" s="34"/>
      <c r="AF416" s="34"/>
      <c r="AG416" s="34"/>
      <c r="AH416" s="34"/>
      <c r="AI416" s="334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3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34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334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334"/>
      <c r="EP416" s="9"/>
      <c r="EQ416" s="9"/>
      <c r="ER416" s="9"/>
      <c r="ES416" s="9"/>
      <c r="ET416" s="9"/>
      <c r="EU416" s="9"/>
      <c r="EV416" s="237"/>
      <c r="EW416" s="9"/>
      <c r="EX416" s="9"/>
      <c r="EY416" s="9"/>
      <c r="EZ416" s="9"/>
      <c r="FA416" s="410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334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10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/>
      <c r="JZ416" s="11"/>
      <c r="KA416" s="11"/>
      <c r="KB416" s="11"/>
      <c r="KC416" s="11"/>
      <c r="KD416" s="11"/>
      <c r="KE416" s="11"/>
      <c r="KF416" s="11"/>
      <c r="KG416" s="11"/>
      <c r="KH416" s="11"/>
      <c r="KI416" s="11"/>
      <c r="KJ416" s="11"/>
      <c r="KK416" s="11"/>
      <c r="KL416" s="11"/>
      <c r="KM416" s="11"/>
      <c r="KN416" s="11"/>
      <c r="KO416" s="11"/>
      <c r="KP416" s="11"/>
      <c r="KQ416" s="11"/>
      <c r="KR416" s="11"/>
      <c r="KS416" s="11"/>
      <c r="KT416" s="11"/>
      <c r="KU416" s="11"/>
      <c r="KV416" s="11"/>
      <c r="KW416" s="11"/>
      <c r="KX416" s="11"/>
      <c r="KY416" s="11"/>
      <c r="KZ416" s="11"/>
      <c r="LA416" s="11"/>
      <c r="LB416" s="11"/>
      <c r="LC416" s="11"/>
      <c r="LD416" s="11"/>
      <c r="LE416" s="11"/>
      <c r="LF416" s="11"/>
      <c r="LG416" s="11"/>
      <c r="LH416" s="11"/>
      <c r="LI416" s="11"/>
      <c r="LJ416" s="11"/>
      <c r="LK416" s="11"/>
      <c r="LL416" s="11"/>
      <c r="LM416" s="11"/>
      <c r="LN416" s="11"/>
      <c r="LO416" s="11"/>
      <c r="LP416" s="11"/>
      <c r="LQ416" s="11"/>
      <c r="LR416" s="11"/>
      <c r="LS416" s="11"/>
      <c r="LT416" s="11"/>
      <c r="LU416" s="11"/>
      <c r="LV416" s="11"/>
      <c r="LW416" s="11"/>
      <c r="LX416" s="11"/>
      <c r="LY416" s="11"/>
      <c r="LZ416" s="11"/>
      <c r="MA416" s="11"/>
      <c r="MB416" s="11"/>
      <c r="MC416" s="11"/>
      <c r="MD416" s="11"/>
      <c r="ME416" s="11"/>
      <c r="MF416" s="11"/>
      <c r="MG416" s="11"/>
      <c r="MH416" s="11"/>
      <c r="MI416" s="11"/>
      <c r="MJ416" s="11"/>
      <c r="MK416" s="11"/>
      <c r="ML416" s="11"/>
      <c r="MM416" s="11"/>
      <c r="MN416" s="11"/>
      <c r="MO416" s="11"/>
      <c r="MP416" s="11"/>
      <c r="MQ416" s="11"/>
      <c r="MR416" s="11"/>
      <c r="MS416" s="11"/>
      <c r="MT416" s="11"/>
      <c r="MU416" s="11"/>
      <c r="MV416" s="11"/>
      <c r="MW416" s="11"/>
      <c r="MX416" s="11"/>
      <c r="MY416" s="11"/>
      <c r="MZ416" s="11"/>
      <c r="NA416" s="11"/>
      <c r="NB416" s="11"/>
      <c r="NC416" s="11"/>
      <c r="ND416" s="11"/>
      <c r="NE416" s="11"/>
      <c r="NF416" s="11"/>
      <c r="NG416" s="11"/>
      <c r="NH416" s="11"/>
      <c r="NI416" s="11"/>
      <c r="NJ416" s="11"/>
      <c r="NK416" s="11"/>
      <c r="NL416" s="11"/>
      <c r="NM416" s="11"/>
    </row>
    <row r="417" spans="1:377" s="12" customFormat="1" ht="15" customHeight="1" x14ac:dyDescent="0.5">
      <c r="A417" s="230"/>
      <c r="B417" s="279"/>
      <c r="C417" s="280"/>
      <c r="D417" s="317"/>
      <c r="E417" s="34"/>
      <c r="F417" s="34"/>
      <c r="G417" s="34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334"/>
      <c r="AA417" s="34"/>
      <c r="AB417" s="34"/>
      <c r="AC417" s="34"/>
      <c r="AD417" s="34"/>
      <c r="AE417" s="34"/>
      <c r="AF417" s="34"/>
      <c r="AG417" s="34"/>
      <c r="AH417" s="34"/>
      <c r="AI417" s="334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3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34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334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334"/>
      <c r="EP417" s="9"/>
      <c r="EQ417" s="9"/>
      <c r="ER417" s="9"/>
      <c r="ES417" s="9"/>
      <c r="ET417" s="9"/>
      <c r="EU417" s="9"/>
      <c r="EV417" s="237"/>
      <c r="EW417" s="9"/>
      <c r="EX417" s="9"/>
      <c r="EY417" s="9"/>
      <c r="EZ417" s="9"/>
      <c r="FA417" s="410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334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10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11"/>
      <c r="KC417" s="11"/>
      <c r="KD417" s="11"/>
      <c r="KE417" s="11"/>
      <c r="KF417" s="11"/>
      <c r="KG417" s="11"/>
      <c r="KH417" s="11"/>
      <c r="KI417" s="11"/>
      <c r="KJ417" s="11"/>
      <c r="KK417" s="11"/>
      <c r="KL417" s="11"/>
      <c r="KM417" s="11"/>
      <c r="KN417" s="11"/>
      <c r="KO417" s="11"/>
      <c r="KP417" s="11"/>
      <c r="KQ417" s="11"/>
      <c r="KR417" s="11"/>
      <c r="KS417" s="11"/>
      <c r="KT417" s="11"/>
      <c r="KU417" s="11"/>
      <c r="KV417" s="11"/>
      <c r="KW417" s="11"/>
      <c r="KX417" s="11"/>
      <c r="KY417" s="11"/>
      <c r="KZ417" s="11"/>
      <c r="LA417" s="11"/>
      <c r="LB417" s="11"/>
      <c r="LC417" s="11"/>
      <c r="LD417" s="11"/>
      <c r="LE417" s="11"/>
      <c r="LF417" s="11"/>
      <c r="LG417" s="11"/>
      <c r="LH417" s="11"/>
      <c r="LI417" s="11"/>
      <c r="LJ417" s="11"/>
      <c r="LK417" s="11"/>
      <c r="LL417" s="11"/>
      <c r="LM417" s="11"/>
      <c r="LN417" s="11"/>
      <c r="LO417" s="11"/>
      <c r="LP417" s="11"/>
      <c r="LQ417" s="11"/>
      <c r="LR417" s="11"/>
      <c r="LS417" s="11"/>
      <c r="LT417" s="11"/>
      <c r="LU417" s="11"/>
      <c r="LV417" s="11"/>
      <c r="LW417" s="11"/>
      <c r="LX417" s="11"/>
      <c r="LY417" s="11"/>
      <c r="LZ417" s="11"/>
      <c r="MA417" s="11"/>
      <c r="MB417" s="11"/>
      <c r="MC417" s="11"/>
      <c r="MD417" s="11"/>
      <c r="ME417" s="11"/>
      <c r="MF417" s="11"/>
      <c r="MG417" s="11"/>
      <c r="MH417" s="11"/>
      <c r="MI417" s="11"/>
      <c r="MJ417" s="11"/>
      <c r="MK417" s="11"/>
      <c r="ML417" s="11"/>
      <c r="MM417" s="11"/>
      <c r="MN417" s="11"/>
      <c r="MO417" s="11"/>
      <c r="MP417" s="11"/>
      <c r="MQ417" s="11"/>
      <c r="MR417" s="11"/>
      <c r="MS417" s="11"/>
      <c r="MT417" s="11"/>
      <c r="MU417" s="11"/>
      <c r="MV417" s="11"/>
      <c r="MW417" s="11"/>
      <c r="MX417" s="11"/>
      <c r="MY417" s="11"/>
      <c r="MZ417" s="11"/>
      <c r="NA417" s="11"/>
      <c r="NB417" s="11"/>
      <c r="NC417" s="11"/>
      <c r="ND417" s="11"/>
      <c r="NE417" s="11"/>
      <c r="NF417" s="11"/>
      <c r="NG417" s="11"/>
      <c r="NH417" s="11"/>
      <c r="NI417" s="11"/>
      <c r="NJ417" s="11"/>
      <c r="NK417" s="11"/>
      <c r="NL417" s="11"/>
      <c r="NM417" s="11"/>
    </row>
    <row r="418" spans="1:377" s="12" customFormat="1" ht="15" customHeight="1" x14ac:dyDescent="0.5">
      <c r="A418" s="230"/>
      <c r="B418" s="279"/>
      <c r="C418" s="280"/>
      <c r="D418" s="317"/>
      <c r="E418" s="34"/>
      <c r="F418" s="34"/>
      <c r="G418" s="34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334"/>
      <c r="AA418" s="34"/>
      <c r="AB418" s="34"/>
      <c r="AC418" s="34"/>
      <c r="AD418" s="34"/>
      <c r="AE418" s="34"/>
      <c r="AF418" s="34"/>
      <c r="AG418" s="34"/>
      <c r="AH418" s="34"/>
      <c r="AI418" s="334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3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34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334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334"/>
      <c r="EP418" s="9"/>
      <c r="EQ418" s="9"/>
      <c r="ER418" s="9"/>
      <c r="ES418" s="9"/>
      <c r="ET418" s="9"/>
      <c r="EU418" s="9"/>
      <c r="EV418" s="237"/>
      <c r="EW418" s="9"/>
      <c r="EX418" s="9"/>
      <c r="EY418" s="9"/>
      <c r="EZ418" s="9"/>
      <c r="FA418" s="410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334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10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11"/>
      <c r="KC418" s="11"/>
      <c r="KD418" s="11"/>
      <c r="KE418" s="11"/>
      <c r="KF418" s="11"/>
      <c r="KG418" s="11"/>
      <c r="KH418" s="11"/>
      <c r="KI418" s="11"/>
      <c r="KJ418" s="11"/>
      <c r="KK418" s="11"/>
      <c r="KL418" s="11"/>
      <c r="KM418" s="11"/>
      <c r="KN418" s="11"/>
      <c r="KO418" s="11"/>
      <c r="KP418" s="11"/>
      <c r="KQ418" s="11"/>
      <c r="KR418" s="11"/>
      <c r="KS418" s="11"/>
      <c r="KT418" s="11"/>
      <c r="KU418" s="11"/>
      <c r="KV418" s="11"/>
      <c r="KW418" s="11"/>
      <c r="KX418" s="11"/>
      <c r="KY418" s="11"/>
      <c r="KZ418" s="11"/>
      <c r="LA418" s="11"/>
      <c r="LB418" s="11"/>
      <c r="LC418" s="11"/>
      <c r="LD418" s="11"/>
      <c r="LE418" s="11"/>
      <c r="LF418" s="11"/>
      <c r="LG418" s="11"/>
      <c r="LH418" s="11"/>
      <c r="LI418" s="11"/>
      <c r="LJ418" s="11"/>
      <c r="LK418" s="11"/>
      <c r="LL418" s="11"/>
      <c r="LM418" s="11"/>
      <c r="LN418" s="11"/>
      <c r="LO418" s="11"/>
      <c r="LP418" s="11"/>
      <c r="LQ418" s="11"/>
      <c r="LR418" s="11"/>
      <c r="LS418" s="11"/>
      <c r="LT418" s="11"/>
      <c r="LU418" s="11"/>
      <c r="LV418" s="11"/>
      <c r="LW418" s="11"/>
      <c r="LX418" s="11"/>
      <c r="LY418" s="11"/>
      <c r="LZ418" s="11"/>
      <c r="MA418" s="11"/>
      <c r="MB418" s="11"/>
      <c r="MC418" s="11"/>
      <c r="MD418" s="11"/>
      <c r="ME418" s="11"/>
      <c r="MF418" s="11"/>
      <c r="MG418" s="11"/>
      <c r="MH418" s="11"/>
      <c r="MI418" s="11"/>
      <c r="MJ418" s="11"/>
      <c r="MK418" s="11"/>
      <c r="ML418" s="11"/>
      <c r="MM418" s="11"/>
      <c r="MN418" s="11"/>
      <c r="MO418" s="11"/>
      <c r="MP418" s="11"/>
      <c r="MQ418" s="11"/>
      <c r="MR418" s="11"/>
      <c r="MS418" s="11"/>
      <c r="MT418" s="11"/>
      <c r="MU418" s="11"/>
      <c r="MV418" s="11"/>
      <c r="MW418" s="11"/>
      <c r="MX418" s="11"/>
      <c r="MY418" s="11"/>
      <c r="MZ418" s="11"/>
      <c r="NA418" s="11"/>
      <c r="NB418" s="11"/>
      <c r="NC418" s="11"/>
      <c r="ND418" s="11"/>
      <c r="NE418" s="11"/>
      <c r="NF418" s="11"/>
      <c r="NG418" s="11"/>
      <c r="NH418" s="11"/>
      <c r="NI418" s="11"/>
      <c r="NJ418" s="11"/>
      <c r="NK418" s="11"/>
      <c r="NL418" s="11"/>
      <c r="NM418" s="11"/>
    </row>
    <row r="419" spans="1:377" s="12" customFormat="1" ht="15" customHeight="1" x14ac:dyDescent="0.5">
      <c r="A419" s="230"/>
      <c r="B419" s="279"/>
      <c r="C419" s="280"/>
      <c r="D419" s="317"/>
      <c r="E419" s="34"/>
      <c r="F419" s="34"/>
      <c r="G419" s="34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334"/>
      <c r="AA419" s="34"/>
      <c r="AB419" s="34"/>
      <c r="AC419" s="34"/>
      <c r="AD419" s="34"/>
      <c r="AE419" s="34"/>
      <c r="AF419" s="34"/>
      <c r="AG419" s="34"/>
      <c r="AH419" s="34"/>
      <c r="AI419" s="334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3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34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334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334"/>
      <c r="EP419" s="9"/>
      <c r="EQ419" s="9"/>
      <c r="ER419" s="9"/>
      <c r="ES419" s="9"/>
      <c r="ET419" s="9"/>
      <c r="EU419" s="9"/>
      <c r="EV419" s="237"/>
      <c r="EW419" s="9"/>
      <c r="EX419" s="9"/>
      <c r="EY419" s="9"/>
      <c r="EZ419" s="9"/>
      <c r="FA419" s="410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334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10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11"/>
      <c r="KC419" s="11"/>
      <c r="KD419" s="11"/>
      <c r="KE419" s="11"/>
      <c r="KF419" s="11"/>
      <c r="KG419" s="11"/>
      <c r="KH419" s="11"/>
      <c r="KI419" s="11"/>
      <c r="KJ419" s="11"/>
      <c r="KK419" s="11"/>
      <c r="KL419" s="11"/>
      <c r="KM419" s="11"/>
      <c r="KN419" s="11"/>
      <c r="KO419" s="11"/>
      <c r="KP419" s="11"/>
      <c r="KQ419" s="11"/>
      <c r="KR419" s="11"/>
      <c r="KS419" s="11"/>
      <c r="KT419" s="11"/>
      <c r="KU419" s="11"/>
      <c r="KV419" s="11"/>
      <c r="KW419" s="11"/>
      <c r="KX419" s="11"/>
      <c r="KY419" s="11"/>
      <c r="KZ419" s="11"/>
      <c r="LA419" s="11"/>
      <c r="LB419" s="11"/>
      <c r="LC419" s="11"/>
      <c r="LD419" s="11"/>
      <c r="LE419" s="11"/>
      <c r="LF419" s="11"/>
      <c r="LG419" s="11"/>
      <c r="LH419" s="11"/>
      <c r="LI419" s="11"/>
      <c r="LJ419" s="11"/>
      <c r="LK419" s="11"/>
      <c r="LL419" s="11"/>
      <c r="LM419" s="11"/>
      <c r="LN419" s="11"/>
      <c r="LO419" s="11"/>
      <c r="LP419" s="11"/>
      <c r="LQ419" s="11"/>
      <c r="LR419" s="11"/>
      <c r="LS419" s="11"/>
      <c r="LT419" s="11"/>
      <c r="LU419" s="11"/>
      <c r="LV419" s="11"/>
      <c r="LW419" s="11"/>
      <c r="LX419" s="11"/>
      <c r="LY419" s="11"/>
      <c r="LZ419" s="11"/>
      <c r="MA419" s="11"/>
      <c r="MB419" s="11"/>
      <c r="MC419" s="11"/>
      <c r="MD419" s="11"/>
      <c r="ME419" s="11"/>
      <c r="MF419" s="11"/>
      <c r="MG419" s="11"/>
      <c r="MH419" s="11"/>
      <c r="MI419" s="11"/>
      <c r="MJ419" s="11"/>
      <c r="MK419" s="11"/>
      <c r="ML419" s="11"/>
      <c r="MM419" s="11"/>
      <c r="MN419" s="11"/>
      <c r="MO419" s="11"/>
      <c r="MP419" s="11"/>
      <c r="MQ419" s="11"/>
      <c r="MR419" s="11"/>
      <c r="MS419" s="11"/>
      <c r="MT419" s="11"/>
      <c r="MU419" s="11"/>
      <c r="MV419" s="11"/>
      <c r="MW419" s="11"/>
      <c r="MX419" s="11"/>
      <c r="MY419" s="11"/>
      <c r="MZ419" s="11"/>
      <c r="NA419" s="11"/>
      <c r="NB419" s="11"/>
      <c r="NC419" s="11"/>
      <c r="ND419" s="11"/>
      <c r="NE419" s="11"/>
      <c r="NF419" s="11"/>
      <c r="NG419" s="11"/>
      <c r="NH419" s="11"/>
      <c r="NI419" s="11"/>
      <c r="NJ419" s="11"/>
      <c r="NK419" s="11"/>
      <c r="NL419" s="11"/>
      <c r="NM419" s="11"/>
    </row>
    <row r="420" spans="1:377" s="12" customFormat="1" ht="15" customHeight="1" x14ac:dyDescent="0.5">
      <c r="A420" s="230"/>
      <c r="B420" s="279"/>
      <c r="C420" s="280"/>
      <c r="D420" s="317"/>
      <c r="E420" s="34"/>
      <c r="F420" s="34"/>
      <c r="G420" s="34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334"/>
      <c r="AA420" s="34"/>
      <c r="AB420" s="34"/>
      <c r="AC420" s="34"/>
      <c r="AD420" s="34"/>
      <c r="AE420" s="34"/>
      <c r="AF420" s="34"/>
      <c r="AG420" s="34"/>
      <c r="AH420" s="34"/>
      <c r="AI420" s="334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3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34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334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334"/>
      <c r="EP420" s="9"/>
      <c r="EQ420" s="9"/>
      <c r="ER420" s="9"/>
      <c r="ES420" s="9"/>
      <c r="ET420" s="9"/>
      <c r="EU420" s="9"/>
      <c r="EV420" s="237"/>
      <c r="EW420" s="9"/>
      <c r="EX420" s="9"/>
      <c r="EY420" s="9"/>
      <c r="EZ420" s="9"/>
      <c r="FA420" s="410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334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10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11"/>
      <c r="KC420" s="11"/>
      <c r="KD420" s="11"/>
      <c r="KE420" s="11"/>
      <c r="KF420" s="11"/>
      <c r="KG420" s="11"/>
      <c r="KH420" s="11"/>
      <c r="KI420" s="11"/>
      <c r="KJ420" s="11"/>
      <c r="KK420" s="11"/>
      <c r="KL420" s="11"/>
      <c r="KM420" s="11"/>
      <c r="KN420" s="11"/>
      <c r="KO420" s="11"/>
      <c r="KP420" s="11"/>
      <c r="KQ420" s="11"/>
      <c r="KR420" s="11"/>
      <c r="KS420" s="11"/>
      <c r="KT420" s="11"/>
      <c r="KU420" s="11"/>
      <c r="KV420" s="11"/>
      <c r="KW420" s="11"/>
      <c r="KX420" s="11"/>
      <c r="KY420" s="11"/>
      <c r="KZ420" s="11"/>
      <c r="LA420" s="11"/>
      <c r="LB420" s="11"/>
      <c r="LC420" s="11"/>
      <c r="LD420" s="11"/>
      <c r="LE420" s="11"/>
      <c r="LF420" s="11"/>
      <c r="LG420" s="11"/>
      <c r="LH420" s="11"/>
      <c r="LI420" s="11"/>
      <c r="LJ420" s="11"/>
      <c r="LK420" s="11"/>
      <c r="LL420" s="11"/>
      <c r="LM420" s="11"/>
      <c r="LN420" s="11"/>
      <c r="LO420" s="11"/>
      <c r="LP420" s="11"/>
      <c r="LQ420" s="11"/>
      <c r="LR420" s="11"/>
      <c r="LS420" s="11"/>
      <c r="LT420" s="11"/>
      <c r="LU420" s="11"/>
      <c r="LV420" s="11"/>
      <c r="LW420" s="11"/>
      <c r="LX420" s="11"/>
      <c r="LY420" s="11"/>
      <c r="LZ420" s="11"/>
      <c r="MA420" s="11"/>
      <c r="MB420" s="11"/>
      <c r="MC420" s="11"/>
      <c r="MD420" s="11"/>
      <c r="ME420" s="11"/>
      <c r="MF420" s="11"/>
      <c r="MG420" s="11"/>
      <c r="MH420" s="11"/>
      <c r="MI420" s="11"/>
      <c r="MJ420" s="11"/>
      <c r="MK420" s="11"/>
      <c r="ML420" s="11"/>
      <c r="MM420" s="11"/>
      <c r="MN420" s="11"/>
      <c r="MO420" s="11"/>
      <c r="MP420" s="11"/>
      <c r="MQ420" s="11"/>
      <c r="MR420" s="11"/>
      <c r="MS420" s="11"/>
      <c r="MT420" s="11"/>
      <c r="MU420" s="11"/>
      <c r="MV420" s="11"/>
      <c r="MW420" s="11"/>
      <c r="MX420" s="11"/>
      <c r="MY420" s="11"/>
      <c r="MZ420" s="11"/>
      <c r="NA420" s="11"/>
      <c r="NB420" s="11"/>
      <c r="NC420" s="11"/>
      <c r="ND420" s="11"/>
      <c r="NE420" s="11"/>
      <c r="NF420" s="11"/>
      <c r="NG420" s="11"/>
      <c r="NH420" s="11"/>
      <c r="NI420" s="11"/>
      <c r="NJ420" s="11"/>
      <c r="NK420" s="11"/>
      <c r="NL420" s="11"/>
      <c r="NM420" s="11"/>
    </row>
    <row r="421" spans="1:377" s="12" customFormat="1" ht="15" customHeight="1" x14ac:dyDescent="0.5">
      <c r="A421" s="230"/>
      <c r="B421" s="279"/>
      <c r="C421" s="280"/>
      <c r="D421" s="317"/>
      <c r="E421" s="34"/>
      <c r="F421" s="34"/>
      <c r="G421" s="34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334"/>
      <c r="AA421" s="34"/>
      <c r="AB421" s="34"/>
      <c r="AC421" s="34"/>
      <c r="AD421" s="34"/>
      <c r="AE421" s="34"/>
      <c r="AF421" s="34"/>
      <c r="AG421" s="34"/>
      <c r="AH421" s="34"/>
      <c r="AI421" s="334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3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34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334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334"/>
      <c r="EP421" s="9"/>
      <c r="EQ421" s="9"/>
      <c r="ER421" s="9"/>
      <c r="ES421" s="9"/>
      <c r="ET421" s="9"/>
      <c r="EU421" s="9"/>
      <c r="EV421" s="237"/>
      <c r="EW421" s="9"/>
      <c r="EX421" s="9"/>
      <c r="EY421" s="9"/>
      <c r="EZ421" s="9"/>
      <c r="FA421" s="410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334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10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11"/>
      <c r="KC421" s="11"/>
      <c r="KD421" s="11"/>
      <c r="KE421" s="11"/>
      <c r="KF421" s="11"/>
      <c r="KG421" s="11"/>
      <c r="KH421" s="11"/>
      <c r="KI421" s="11"/>
      <c r="KJ421" s="11"/>
      <c r="KK421" s="11"/>
      <c r="KL421" s="11"/>
      <c r="KM421" s="11"/>
      <c r="KN421" s="11"/>
      <c r="KO421" s="11"/>
      <c r="KP421" s="11"/>
      <c r="KQ421" s="11"/>
      <c r="KR421" s="11"/>
      <c r="KS421" s="11"/>
      <c r="KT421" s="11"/>
      <c r="KU421" s="11"/>
      <c r="KV421" s="11"/>
      <c r="KW421" s="11"/>
      <c r="KX421" s="11"/>
      <c r="KY421" s="11"/>
      <c r="KZ421" s="11"/>
      <c r="LA421" s="11"/>
      <c r="LB421" s="11"/>
      <c r="LC421" s="11"/>
      <c r="LD421" s="11"/>
      <c r="LE421" s="11"/>
      <c r="LF421" s="11"/>
      <c r="LG421" s="11"/>
      <c r="LH421" s="11"/>
      <c r="LI421" s="11"/>
      <c r="LJ421" s="11"/>
      <c r="LK421" s="11"/>
      <c r="LL421" s="11"/>
      <c r="LM421" s="11"/>
      <c r="LN421" s="11"/>
      <c r="LO421" s="11"/>
      <c r="LP421" s="11"/>
      <c r="LQ421" s="11"/>
      <c r="LR421" s="11"/>
      <c r="LS421" s="11"/>
      <c r="LT421" s="11"/>
      <c r="LU421" s="11"/>
      <c r="LV421" s="11"/>
      <c r="LW421" s="11"/>
      <c r="LX421" s="11"/>
      <c r="LY421" s="11"/>
      <c r="LZ421" s="11"/>
      <c r="MA421" s="11"/>
      <c r="MB421" s="11"/>
      <c r="MC421" s="11"/>
      <c r="MD421" s="11"/>
      <c r="ME421" s="11"/>
      <c r="MF421" s="11"/>
      <c r="MG421" s="11"/>
      <c r="MH421" s="11"/>
      <c r="MI421" s="11"/>
      <c r="MJ421" s="11"/>
      <c r="MK421" s="11"/>
      <c r="ML421" s="11"/>
      <c r="MM421" s="11"/>
      <c r="MN421" s="11"/>
      <c r="MO421" s="11"/>
      <c r="MP421" s="11"/>
      <c r="MQ421" s="11"/>
      <c r="MR421" s="11"/>
      <c r="MS421" s="11"/>
      <c r="MT421" s="11"/>
      <c r="MU421" s="11"/>
      <c r="MV421" s="11"/>
      <c r="MW421" s="11"/>
      <c r="MX421" s="11"/>
      <c r="MY421" s="11"/>
      <c r="MZ421" s="11"/>
      <c r="NA421" s="11"/>
      <c r="NB421" s="11"/>
      <c r="NC421" s="11"/>
      <c r="ND421" s="11"/>
      <c r="NE421" s="11"/>
      <c r="NF421" s="11"/>
      <c r="NG421" s="11"/>
      <c r="NH421" s="11"/>
      <c r="NI421" s="11"/>
      <c r="NJ421" s="11"/>
      <c r="NK421" s="11"/>
      <c r="NL421" s="11"/>
      <c r="NM421" s="11"/>
    </row>
    <row r="422" spans="1:377" s="12" customFormat="1" ht="15" customHeight="1" x14ac:dyDescent="0.5">
      <c r="A422" s="230"/>
      <c r="B422" s="279"/>
      <c r="C422" s="280"/>
      <c r="D422" s="317"/>
      <c r="E422" s="34"/>
      <c r="F422" s="34"/>
      <c r="G422" s="34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334"/>
      <c r="AA422" s="34"/>
      <c r="AB422" s="34"/>
      <c r="AC422" s="34"/>
      <c r="AD422" s="34"/>
      <c r="AE422" s="34"/>
      <c r="AF422" s="34"/>
      <c r="AG422" s="34"/>
      <c r="AH422" s="34"/>
      <c r="AI422" s="334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3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34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334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334"/>
      <c r="EP422" s="9"/>
      <c r="EQ422" s="9"/>
      <c r="ER422" s="9"/>
      <c r="ES422" s="9"/>
      <c r="ET422" s="9"/>
      <c r="EU422" s="9"/>
      <c r="EV422" s="237"/>
      <c r="EW422" s="9"/>
      <c r="EX422" s="9"/>
      <c r="EY422" s="9"/>
      <c r="EZ422" s="9"/>
      <c r="FA422" s="410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334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10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11"/>
      <c r="KC422" s="11"/>
      <c r="KD422" s="11"/>
      <c r="KE422" s="11"/>
      <c r="KF422" s="11"/>
      <c r="KG422" s="11"/>
      <c r="KH422" s="11"/>
      <c r="KI422" s="11"/>
      <c r="KJ422" s="11"/>
      <c r="KK422" s="11"/>
      <c r="KL422" s="11"/>
      <c r="KM422" s="11"/>
      <c r="KN422" s="11"/>
      <c r="KO422" s="11"/>
      <c r="KP422" s="11"/>
      <c r="KQ422" s="11"/>
      <c r="KR422" s="11"/>
      <c r="KS422" s="11"/>
      <c r="KT422" s="11"/>
      <c r="KU422" s="11"/>
      <c r="KV422" s="11"/>
      <c r="KW422" s="11"/>
      <c r="KX422" s="11"/>
      <c r="KY422" s="11"/>
      <c r="KZ422" s="11"/>
      <c r="LA422" s="11"/>
      <c r="LB422" s="11"/>
      <c r="LC422" s="11"/>
      <c r="LD422" s="11"/>
      <c r="LE422" s="11"/>
      <c r="LF422" s="11"/>
      <c r="LG422" s="11"/>
      <c r="LH422" s="11"/>
      <c r="LI422" s="11"/>
      <c r="LJ422" s="11"/>
      <c r="LK422" s="11"/>
      <c r="LL422" s="11"/>
      <c r="LM422" s="11"/>
      <c r="LN422" s="11"/>
      <c r="LO422" s="11"/>
      <c r="LP422" s="11"/>
      <c r="LQ422" s="11"/>
      <c r="LR422" s="11"/>
      <c r="LS422" s="11"/>
      <c r="LT422" s="11"/>
      <c r="LU422" s="11"/>
      <c r="LV422" s="11"/>
      <c r="LW422" s="11"/>
      <c r="LX422" s="11"/>
      <c r="LY422" s="11"/>
      <c r="LZ422" s="11"/>
      <c r="MA422" s="11"/>
      <c r="MB422" s="11"/>
      <c r="MC422" s="11"/>
      <c r="MD422" s="11"/>
      <c r="ME422" s="11"/>
      <c r="MF422" s="11"/>
      <c r="MG422" s="11"/>
      <c r="MH422" s="11"/>
      <c r="MI422" s="11"/>
      <c r="MJ422" s="11"/>
      <c r="MK422" s="11"/>
      <c r="ML422" s="11"/>
      <c r="MM422" s="11"/>
      <c r="MN422" s="11"/>
      <c r="MO422" s="11"/>
      <c r="MP422" s="11"/>
      <c r="MQ422" s="11"/>
      <c r="MR422" s="11"/>
      <c r="MS422" s="11"/>
      <c r="MT422" s="11"/>
      <c r="MU422" s="11"/>
      <c r="MV422" s="11"/>
      <c r="MW422" s="11"/>
      <c r="MX422" s="11"/>
      <c r="MY422" s="11"/>
      <c r="MZ422" s="11"/>
      <c r="NA422" s="11"/>
      <c r="NB422" s="11"/>
      <c r="NC422" s="11"/>
      <c r="ND422" s="11"/>
      <c r="NE422" s="11"/>
      <c r="NF422" s="11"/>
      <c r="NG422" s="11"/>
      <c r="NH422" s="11"/>
      <c r="NI422" s="11"/>
      <c r="NJ422" s="11"/>
      <c r="NK422" s="11"/>
      <c r="NL422" s="11"/>
      <c r="NM422" s="11"/>
    </row>
    <row r="423" spans="1:377" s="12" customFormat="1" ht="15" customHeight="1" x14ac:dyDescent="0.5">
      <c r="A423" s="230"/>
      <c r="B423" s="279"/>
      <c r="C423" s="280"/>
      <c r="D423" s="317"/>
      <c r="E423" s="34"/>
      <c r="F423" s="34"/>
      <c r="G423" s="34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334"/>
      <c r="AA423" s="34"/>
      <c r="AB423" s="34"/>
      <c r="AC423" s="34"/>
      <c r="AD423" s="34"/>
      <c r="AE423" s="34"/>
      <c r="AF423" s="34"/>
      <c r="AG423" s="34"/>
      <c r="AH423" s="34"/>
      <c r="AI423" s="334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3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34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334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334"/>
      <c r="EP423" s="9"/>
      <c r="EQ423" s="9"/>
      <c r="ER423" s="9"/>
      <c r="ES423" s="9"/>
      <c r="ET423" s="9"/>
      <c r="EU423" s="9"/>
      <c r="EV423" s="237"/>
      <c r="EW423" s="9"/>
      <c r="EX423" s="9"/>
      <c r="EY423" s="9"/>
      <c r="EZ423" s="9"/>
      <c r="FA423" s="410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334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10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11"/>
      <c r="KC423" s="11"/>
      <c r="KD423" s="11"/>
      <c r="KE423" s="11"/>
      <c r="KF423" s="11"/>
      <c r="KG423" s="11"/>
      <c r="KH423" s="11"/>
      <c r="KI423" s="11"/>
      <c r="KJ423" s="11"/>
      <c r="KK423" s="11"/>
      <c r="KL423" s="11"/>
      <c r="KM423" s="11"/>
      <c r="KN423" s="11"/>
      <c r="KO423" s="11"/>
      <c r="KP423" s="11"/>
      <c r="KQ423" s="11"/>
      <c r="KR423" s="11"/>
      <c r="KS423" s="11"/>
      <c r="KT423" s="11"/>
      <c r="KU423" s="11"/>
      <c r="KV423" s="11"/>
      <c r="KW423" s="11"/>
      <c r="KX423" s="11"/>
      <c r="KY423" s="11"/>
      <c r="KZ423" s="11"/>
      <c r="LA423" s="11"/>
      <c r="LB423" s="11"/>
      <c r="LC423" s="11"/>
      <c r="LD423" s="11"/>
      <c r="LE423" s="11"/>
      <c r="LF423" s="11"/>
      <c r="LG423" s="11"/>
      <c r="LH423" s="11"/>
      <c r="LI423" s="11"/>
      <c r="LJ423" s="11"/>
      <c r="LK423" s="11"/>
      <c r="LL423" s="11"/>
      <c r="LM423" s="11"/>
      <c r="LN423" s="11"/>
      <c r="LO423" s="11"/>
      <c r="LP423" s="11"/>
      <c r="LQ423" s="11"/>
      <c r="LR423" s="11"/>
      <c r="LS423" s="11"/>
      <c r="LT423" s="11"/>
      <c r="LU423" s="11"/>
      <c r="LV423" s="11"/>
      <c r="LW423" s="11"/>
      <c r="LX423" s="11"/>
      <c r="LY423" s="11"/>
      <c r="LZ423" s="11"/>
      <c r="MA423" s="11"/>
      <c r="MB423" s="11"/>
      <c r="MC423" s="11"/>
      <c r="MD423" s="11"/>
      <c r="ME423" s="11"/>
      <c r="MF423" s="11"/>
      <c r="MG423" s="11"/>
      <c r="MH423" s="11"/>
      <c r="MI423" s="11"/>
      <c r="MJ423" s="11"/>
      <c r="MK423" s="11"/>
      <c r="ML423" s="11"/>
      <c r="MM423" s="11"/>
      <c r="MN423" s="11"/>
      <c r="MO423" s="11"/>
      <c r="MP423" s="11"/>
      <c r="MQ423" s="11"/>
      <c r="MR423" s="11"/>
      <c r="MS423" s="11"/>
      <c r="MT423" s="11"/>
      <c r="MU423" s="11"/>
      <c r="MV423" s="11"/>
      <c r="MW423" s="11"/>
      <c r="MX423" s="11"/>
      <c r="MY423" s="11"/>
      <c r="MZ423" s="11"/>
      <c r="NA423" s="11"/>
      <c r="NB423" s="11"/>
      <c r="NC423" s="11"/>
      <c r="ND423" s="11"/>
      <c r="NE423" s="11"/>
      <c r="NF423" s="11"/>
      <c r="NG423" s="11"/>
      <c r="NH423" s="11"/>
      <c r="NI423" s="11"/>
      <c r="NJ423" s="11"/>
      <c r="NK423" s="11"/>
      <c r="NL423" s="11"/>
      <c r="NM423" s="11"/>
    </row>
    <row r="424" spans="1:377" s="12" customFormat="1" ht="15" customHeight="1" x14ac:dyDescent="0.5">
      <c r="A424" s="230"/>
      <c r="B424" s="279"/>
      <c r="C424" s="280"/>
      <c r="D424" s="317"/>
      <c r="E424" s="34"/>
      <c r="F424" s="34"/>
      <c r="G424" s="34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334"/>
      <c r="AA424" s="34"/>
      <c r="AB424" s="34"/>
      <c r="AC424" s="34"/>
      <c r="AD424" s="34"/>
      <c r="AE424" s="34"/>
      <c r="AF424" s="34"/>
      <c r="AG424" s="34"/>
      <c r="AH424" s="34"/>
      <c r="AI424" s="334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3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34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334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334"/>
      <c r="EP424" s="9"/>
      <c r="EQ424" s="9"/>
      <c r="ER424" s="9"/>
      <c r="ES424" s="9"/>
      <c r="ET424" s="9"/>
      <c r="EU424" s="9"/>
      <c r="EV424" s="237"/>
      <c r="EW424" s="9"/>
      <c r="EX424" s="9"/>
      <c r="EY424" s="9"/>
      <c r="EZ424" s="9"/>
      <c r="FA424" s="410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334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10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/>
      <c r="KT424" s="11"/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/>
      <c r="LF424" s="11"/>
      <c r="LG424" s="11"/>
      <c r="LH424" s="11"/>
      <c r="LI424" s="11"/>
      <c r="LJ424" s="11"/>
      <c r="LK424" s="11"/>
      <c r="LL424" s="11"/>
      <c r="LM424" s="11"/>
      <c r="LN424" s="11"/>
      <c r="LO424" s="11"/>
      <c r="LP424" s="11"/>
      <c r="LQ424" s="11"/>
      <c r="LR424" s="11"/>
      <c r="LS424" s="11"/>
      <c r="LT424" s="11"/>
      <c r="LU424" s="11"/>
      <c r="LV424" s="11"/>
      <c r="LW424" s="11"/>
      <c r="LX424" s="11"/>
      <c r="LY424" s="11"/>
      <c r="LZ424" s="11"/>
      <c r="MA424" s="11"/>
      <c r="MB424" s="11"/>
      <c r="MC424" s="11"/>
      <c r="MD424" s="11"/>
      <c r="ME424" s="11"/>
      <c r="MF424" s="11"/>
      <c r="MG424" s="11"/>
      <c r="MH424" s="11"/>
      <c r="MI424" s="11"/>
      <c r="MJ424" s="11"/>
      <c r="MK424" s="11"/>
      <c r="ML424" s="11"/>
      <c r="MM424" s="11"/>
      <c r="MN424" s="11"/>
      <c r="MO424" s="11"/>
      <c r="MP424" s="11"/>
      <c r="MQ424" s="11"/>
      <c r="MR424" s="11"/>
      <c r="MS424" s="11"/>
      <c r="MT424" s="11"/>
      <c r="MU424" s="11"/>
      <c r="MV424" s="11"/>
      <c r="MW424" s="11"/>
      <c r="MX424" s="11"/>
      <c r="MY424" s="11"/>
      <c r="MZ424" s="11"/>
      <c r="NA424" s="11"/>
      <c r="NB424" s="11"/>
      <c r="NC424" s="11"/>
      <c r="ND424" s="11"/>
      <c r="NE424" s="11"/>
      <c r="NF424" s="11"/>
      <c r="NG424" s="11"/>
      <c r="NH424" s="11"/>
      <c r="NI424" s="11"/>
      <c r="NJ424" s="11"/>
      <c r="NK424" s="11"/>
      <c r="NL424" s="11"/>
      <c r="NM424" s="11"/>
    </row>
    <row r="425" spans="1:377" s="12" customFormat="1" ht="15" customHeight="1" x14ac:dyDescent="0.5">
      <c r="A425" s="230"/>
      <c r="B425" s="279"/>
      <c r="C425" s="280"/>
      <c r="D425" s="317"/>
      <c r="E425" s="34"/>
      <c r="F425" s="34"/>
      <c r="G425" s="34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334"/>
      <c r="AA425" s="34"/>
      <c r="AB425" s="34"/>
      <c r="AC425" s="34"/>
      <c r="AD425" s="34"/>
      <c r="AE425" s="34"/>
      <c r="AF425" s="34"/>
      <c r="AG425" s="34"/>
      <c r="AH425" s="34"/>
      <c r="AI425" s="334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3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34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334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334"/>
      <c r="EP425" s="9"/>
      <c r="EQ425" s="9"/>
      <c r="ER425" s="9"/>
      <c r="ES425" s="9"/>
      <c r="ET425" s="9"/>
      <c r="EU425" s="9"/>
      <c r="EV425" s="237"/>
      <c r="EW425" s="9"/>
      <c r="EX425" s="9"/>
      <c r="EY425" s="9"/>
      <c r="EZ425" s="9"/>
      <c r="FA425" s="410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334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10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11"/>
      <c r="KC425" s="11"/>
      <c r="KD425" s="11"/>
      <c r="KE425" s="11"/>
      <c r="KF425" s="11"/>
      <c r="KG425" s="11"/>
      <c r="KH425" s="11"/>
      <c r="KI425" s="11"/>
      <c r="KJ425" s="11"/>
      <c r="KK425" s="11"/>
      <c r="KL425" s="11"/>
      <c r="KM425" s="11"/>
      <c r="KN425" s="11"/>
      <c r="KO425" s="11"/>
      <c r="KP425" s="11"/>
      <c r="KQ425" s="11"/>
      <c r="KR425" s="11"/>
      <c r="KS425" s="11"/>
      <c r="KT425" s="11"/>
      <c r="KU425" s="11"/>
      <c r="KV425" s="11"/>
      <c r="KW425" s="11"/>
      <c r="KX425" s="11"/>
      <c r="KY425" s="11"/>
      <c r="KZ425" s="11"/>
      <c r="LA425" s="11"/>
      <c r="LB425" s="11"/>
      <c r="LC425" s="11"/>
      <c r="LD425" s="11"/>
      <c r="LE425" s="11"/>
      <c r="LF425" s="11"/>
      <c r="LG425" s="11"/>
      <c r="LH425" s="11"/>
      <c r="LI425" s="11"/>
      <c r="LJ425" s="11"/>
      <c r="LK425" s="11"/>
      <c r="LL425" s="11"/>
      <c r="LM425" s="11"/>
      <c r="LN425" s="11"/>
      <c r="LO425" s="11"/>
      <c r="LP425" s="11"/>
      <c r="LQ425" s="11"/>
      <c r="LR425" s="11"/>
      <c r="LS425" s="11"/>
      <c r="LT425" s="11"/>
      <c r="LU425" s="11"/>
      <c r="LV425" s="11"/>
      <c r="LW425" s="11"/>
      <c r="LX425" s="11"/>
      <c r="LY425" s="11"/>
      <c r="LZ425" s="11"/>
      <c r="MA425" s="11"/>
      <c r="MB425" s="11"/>
      <c r="MC425" s="11"/>
      <c r="MD425" s="11"/>
      <c r="ME425" s="11"/>
      <c r="MF425" s="11"/>
      <c r="MG425" s="11"/>
      <c r="MH425" s="11"/>
      <c r="MI425" s="11"/>
      <c r="MJ425" s="11"/>
      <c r="MK425" s="11"/>
      <c r="ML425" s="11"/>
      <c r="MM425" s="11"/>
      <c r="MN425" s="11"/>
      <c r="MO425" s="11"/>
      <c r="MP425" s="11"/>
      <c r="MQ425" s="11"/>
      <c r="MR425" s="11"/>
      <c r="MS425" s="11"/>
      <c r="MT425" s="11"/>
      <c r="MU425" s="11"/>
      <c r="MV425" s="11"/>
      <c r="MW425" s="11"/>
      <c r="MX425" s="11"/>
      <c r="MY425" s="11"/>
      <c r="MZ425" s="11"/>
      <c r="NA425" s="11"/>
      <c r="NB425" s="11"/>
      <c r="NC425" s="11"/>
      <c r="ND425" s="11"/>
      <c r="NE425" s="11"/>
      <c r="NF425" s="11"/>
      <c r="NG425" s="11"/>
      <c r="NH425" s="11"/>
      <c r="NI425" s="11"/>
      <c r="NJ425" s="11"/>
      <c r="NK425" s="11"/>
      <c r="NL425" s="11"/>
      <c r="NM425" s="11"/>
    </row>
    <row r="426" spans="1:377" s="12" customFormat="1" ht="15" customHeight="1" x14ac:dyDescent="0.5">
      <c r="A426" s="230"/>
      <c r="B426" s="279"/>
      <c r="C426" s="280"/>
      <c r="D426" s="317"/>
      <c r="E426" s="34"/>
      <c r="F426" s="34"/>
      <c r="G426" s="34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334"/>
      <c r="AA426" s="34"/>
      <c r="AB426" s="34"/>
      <c r="AC426" s="34"/>
      <c r="AD426" s="34"/>
      <c r="AE426" s="34"/>
      <c r="AF426" s="34"/>
      <c r="AG426" s="34"/>
      <c r="AH426" s="34"/>
      <c r="AI426" s="334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3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34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334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334"/>
      <c r="EP426" s="9"/>
      <c r="EQ426" s="9"/>
      <c r="ER426" s="9"/>
      <c r="ES426" s="9"/>
      <c r="ET426" s="9"/>
      <c r="EU426" s="9"/>
      <c r="EV426" s="237"/>
      <c r="EW426" s="9"/>
      <c r="EX426" s="9"/>
      <c r="EY426" s="9"/>
      <c r="EZ426" s="9"/>
      <c r="FA426" s="410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334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10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11"/>
      <c r="KC426" s="11"/>
      <c r="KD426" s="11"/>
      <c r="KE426" s="11"/>
      <c r="KF426" s="11"/>
      <c r="KG426" s="11"/>
      <c r="KH426" s="11"/>
      <c r="KI426" s="11"/>
      <c r="KJ426" s="11"/>
      <c r="KK426" s="11"/>
      <c r="KL426" s="11"/>
      <c r="KM426" s="11"/>
      <c r="KN426" s="11"/>
      <c r="KO426" s="11"/>
      <c r="KP426" s="11"/>
      <c r="KQ426" s="11"/>
      <c r="KR426" s="11"/>
      <c r="KS426" s="11"/>
      <c r="KT426" s="11"/>
      <c r="KU426" s="11"/>
      <c r="KV426" s="11"/>
      <c r="KW426" s="11"/>
      <c r="KX426" s="11"/>
      <c r="KY426" s="11"/>
      <c r="KZ426" s="11"/>
      <c r="LA426" s="11"/>
      <c r="LB426" s="11"/>
      <c r="LC426" s="11"/>
      <c r="LD426" s="11"/>
      <c r="LE426" s="11"/>
      <c r="LF426" s="11"/>
      <c r="LG426" s="11"/>
      <c r="LH426" s="11"/>
      <c r="LI426" s="11"/>
      <c r="LJ426" s="11"/>
      <c r="LK426" s="11"/>
      <c r="LL426" s="11"/>
      <c r="LM426" s="11"/>
      <c r="LN426" s="11"/>
      <c r="LO426" s="11"/>
      <c r="LP426" s="11"/>
      <c r="LQ426" s="11"/>
      <c r="LR426" s="11"/>
      <c r="LS426" s="11"/>
      <c r="LT426" s="11"/>
      <c r="LU426" s="11"/>
      <c r="LV426" s="11"/>
      <c r="LW426" s="11"/>
      <c r="LX426" s="11"/>
      <c r="LY426" s="11"/>
      <c r="LZ426" s="11"/>
      <c r="MA426" s="11"/>
      <c r="MB426" s="11"/>
      <c r="MC426" s="11"/>
      <c r="MD426" s="11"/>
      <c r="ME426" s="11"/>
      <c r="MF426" s="11"/>
      <c r="MG426" s="11"/>
      <c r="MH426" s="11"/>
      <c r="MI426" s="11"/>
      <c r="MJ426" s="11"/>
      <c r="MK426" s="11"/>
      <c r="ML426" s="11"/>
      <c r="MM426" s="11"/>
      <c r="MN426" s="11"/>
      <c r="MO426" s="11"/>
      <c r="MP426" s="11"/>
      <c r="MQ426" s="11"/>
      <c r="MR426" s="11"/>
      <c r="MS426" s="11"/>
      <c r="MT426" s="11"/>
      <c r="MU426" s="11"/>
      <c r="MV426" s="11"/>
      <c r="MW426" s="11"/>
      <c r="MX426" s="11"/>
      <c r="MY426" s="11"/>
      <c r="MZ426" s="11"/>
      <c r="NA426" s="11"/>
      <c r="NB426" s="11"/>
      <c r="NC426" s="11"/>
      <c r="ND426" s="11"/>
      <c r="NE426" s="11"/>
      <c r="NF426" s="11"/>
      <c r="NG426" s="11"/>
      <c r="NH426" s="11"/>
      <c r="NI426" s="11"/>
      <c r="NJ426" s="11"/>
      <c r="NK426" s="11"/>
      <c r="NL426" s="11"/>
      <c r="NM426" s="11"/>
    </row>
    <row r="427" spans="1:377" s="12" customFormat="1" ht="15" customHeight="1" x14ac:dyDescent="0.5">
      <c r="A427" s="230"/>
      <c r="B427" s="279"/>
      <c r="C427" s="280"/>
      <c r="D427" s="317"/>
      <c r="E427" s="34"/>
      <c r="F427" s="34"/>
      <c r="G427" s="34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334"/>
      <c r="AA427" s="34"/>
      <c r="AB427" s="34"/>
      <c r="AC427" s="34"/>
      <c r="AD427" s="34"/>
      <c r="AE427" s="34"/>
      <c r="AF427" s="34"/>
      <c r="AG427" s="34"/>
      <c r="AH427" s="34"/>
      <c r="AI427" s="334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3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34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334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334"/>
      <c r="EP427" s="9"/>
      <c r="EQ427" s="9"/>
      <c r="ER427" s="9"/>
      <c r="ES427" s="9"/>
      <c r="ET427" s="9"/>
      <c r="EU427" s="9"/>
      <c r="EV427" s="237"/>
      <c r="EW427" s="9"/>
      <c r="EX427" s="9"/>
      <c r="EY427" s="9"/>
      <c r="EZ427" s="9"/>
      <c r="FA427" s="410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334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10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11"/>
      <c r="KC427" s="11"/>
      <c r="KD427" s="11"/>
      <c r="KE427" s="11"/>
      <c r="KF427" s="11"/>
      <c r="KG427" s="11"/>
      <c r="KH427" s="11"/>
      <c r="KI427" s="11"/>
      <c r="KJ427" s="11"/>
      <c r="KK427" s="11"/>
      <c r="KL427" s="11"/>
      <c r="KM427" s="11"/>
      <c r="KN427" s="11"/>
      <c r="KO427" s="11"/>
      <c r="KP427" s="11"/>
      <c r="KQ427" s="11"/>
      <c r="KR427" s="11"/>
      <c r="KS427" s="11"/>
      <c r="KT427" s="11"/>
      <c r="KU427" s="11"/>
      <c r="KV427" s="11"/>
      <c r="KW427" s="11"/>
      <c r="KX427" s="11"/>
      <c r="KY427" s="11"/>
      <c r="KZ427" s="11"/>
      <c r="LA427" s="11"/>
      <c r="LB427" s="11"/>
      <c r="LC427" s="11"/>
      <c r="LD427" s="11"/>
      <c r="LE427" s="11"/>
      <c r="LF427" s="11"/>
      <c r="LG427" s="11"/>
      <c r="LH427" s="11"/>
      <c r="LI427" s="11"/>
      <c r="LJ427" s="11"/>
      <c r="LK427" s="11"/>
      <c r="LL427" s="11"/>
      <c r="LM427" s="11"/>
      <c r="LN427" s="11"/>
      <c r="LO427" s="11"/>
      <c r="LP427" s="11"/>
      <c r="LQ427" s="11"/>
      <c r="LR427" s="11"/>
      <c r="LS427" s="11"/>
      <c r="LT427" s="11"/>
      <c r="LU427" s="11"/>
      <c r="LV427" s="11"/>
      <c r="LW427" s="11"/>
      <c r="LX427" s="11"/>
      <c r="LY427" s="11"/>
      <c r="LZ427" s="11"/>
      <c r="MA427" s="11"/>
      <c r="MB427" s="11"/>
      <c r="MC427" s="11"/>
      <c r="MD427" s="11"/>
      <c r="ME427" s="11"/>
      <c r="MF427" s="11"/>
      <c r="MG427" s="11"/>
      <c r="MH427" s="11"/>
      <c r="MI427" s="11"/>
      <c r="MJ427" s="11"/>
      <c r="MK427" s="11"/>
      <c r="ML427" s="11"/>
      <c r="MM427" s="11"/>
      <c r="MN427" s="11"/>
      <c r="MO427" s="11"/>
      <c r="MP427" s="11"/>
      <c r="MQ427" s="11"/>
      <c r="MR427" s="11"/>
      <c r="MS427" s="11"/>
      <c r="MT427" s="11"/>
      <c r="MU427" s="11"/>
      <c r="MV427" s="11"/>
      <c r="MW427" s="11"/>
      <c r="MX427" s="11"/>
      <c r="MY427" s="11"/>
      <c r="MZ427" s="11"/>
      <c r="NA427" s="11"/>
      <c r="NB427" s="11"/>
      <c r="NC427" s="11"/>
      <c r="ND427" s="11"/>
      <c r="NE427" s="11"/>
      <c r="NF427" s="11"/>
      <c r="NG427" s="11"/>
      <c r="NH427" s="11"/>
      <c r="NI427" s="11"/>
      <c r="NJ427" s="11"/>
      <c r="NK427" s="11"/>
      <c r="NL427" s="11"/>
      <c r="NM427" s="11"/>
    </row>
    <row r="428" spans="1:377" s="12" customFormat="1" ht="15" customHeight="1" x14ac:dyDescent="0.5">
      <c r="A428" s="230"/>
      <c r="B428" s="279"/>
      <c r="C428" s="280"/>
      <c r="D428" s="317"/>
      <c r="E428" s="34"/>
      <c r="F428" s="34"/>
      <c r="G428" s="34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334"/>
      <c r="AA428" s="34"/>
      <c r="AB428" s="34"/>
      <c r="AC428" s="34"/>
      <c r="AD428" s="34"/>
      <c r="AE428" s="34"/>
      <c r="AF428" s="34"/>
      <c r="AG428" s="34"/>
      <c r="AH428" s="34"/>
      <c r="AI428" s="334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3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34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334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334"/>
      <c r="EP428" s="9"/>
      <c r="EQ428" s="9"/>
      <c r="ER428" s="9"/>
      <c r="ES428" s="9"/>
      <c r="ET428" s="9"/>
      <c r="EU428" s="9"/>
      <c r="EV428" s="237"/>
      <c r="EW428" s="9"/>
      <c r="EX428" s="9"/>
      <c r="EY428" s="9"/>
      <c r="EZ428" s="9"/>
      <c r="FA428" s="410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334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10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11"/>
      <c r="KC428" s="11"/>
      <c r="KD428" s="11"/>
      <c r="KE428" s="11"/>
      <c r="KF428" s="11"/>
      <c r="KG428" s="11"/>
      <c r="KH428" s="11"/>
      <c r="KI428" s="11"/>
      <c r="KJ428" s="11"/>
      <c r="KK428" s="11"/>
      <c r="KL428" s="11"/>
      <c r="KM428" s="11"/>
      <c r="KN428" s="11"/>
      <c r="KO428" s="11"/>
      <c r="KP428" s="11"/>
      <c r="KQ428" s="11"/>
      <c r="KR428" s="11"/>
      <c r="KS428" s="11"/>
      <c r="KT428" s="11"/>
      <c r="KU428" s="11"/>
      <c r="KV428" s="11"/>
      <c r="KW428" s="11"/>
      <c r="KX428" s="11"/>
      <c r="KY428" s="11"/>
      <c r="KZ428" s="11"/>
      <c r="LA428" s="11"/>
      <c r="LB428" s="11"/>
      <c r="LC428" s="11"/>
      <c r="LD428" s="11"/>
      <c r="LE428" s="11"/>
      <c r="LF428" s="11"/>
      <c r="LG428" s="11"/>
      <c r="LH428" s="11"/>
      <c r="LI428" s="11"/>
      <c r="LJ428" s="11"/>
      <c r="LK428" s="11"/>
      <c r="LL428" s="11"/>
      <c r="LM428" s="11"/>
      <c r="LN428" s="11"/>
      <c r="LO428" s="11"/>
      <c r="LP428" s="11"/>
      <c r="LQ428" s="11"/>
      <c r="LR428" s="11"/>
      <c r="LS428" s="11"/>
      <c r="LT428" s="11"/>
      <c r="LU428" s="11"/>
      <c r="LV428" s="11"/>
      <c r="LW428" s="11"/>
      <c r="LX428" s="11"/>
      <c r="LY428" s="11"/>
      <c r="LZ428" s="11"/>
      <c r="MA428" s="11"/>
      <c r="MB428" s="11"/>
      <c r="MC428" s="11"/>
      <c r="MD428" s="11"/>
      <c r="ME428" s="11"/>
      <c r="MF428" s="11"/>
      <c r="MG428" s="11"/>
      <c r="MH428" s="11"/>
      <c r="MI428" s="11"/>
      <c r="MJ428" s="11"/>
      <c r="MK428" s="11"/>
      <c r="ML428" s="11"/>
      <c r="MM428" s="11"/>
      <c r="MN428" s="11"/>
      <c r="MO428" s="11"/>
      <c r="MP428" s="11"/>
      <c r="MQ428" s="11"/>
      <c r="MR428" s="11"/>
      <c r="MS428" s="11"/>
      <c r="MT428" s="11"/>
      <c r="MU428" s="11"/>
      <c r="MV428" s="11"/>
      <c r="MW428" s="11"/>
      <c r="MX428" s="11"/>
      <c r="MY428" s="11"/>
      <c r="MZ428" s="11"/>
      <c r="NA428" s="11"/>
      <c r="NB428" s="11"/>
      <c r="NC428" s="11"/>
      <c r="ND428" s="11"/>
      <c r="NE428" s="11"/>
      <c r="NF428" s="11"/>
      <c r="NG428" s="11"/>
      <c r="NH428" s="11"/>
      <c r="NI428" s="11"/>
      <c r="NJ428" s="11"/>
      <c r="NK428" s="11"/>
      <c r="NL428" s="11"/>
      <c r="NM428" s="11"/>
    </row>
    <row r="429" spans="1:377" s="12" customFormat="1" ht="15" customHeight="1" x14ac:dyDescent="0.5">
      <c r="A429" s="230"/>
      <c r="B429" s="279"/>
      <c r="C429" s="280"/>
      <c r="D429" s="317"/>
      <c r="E429" s="34"/>
      <c r="F429" s="34"/>
      <c r="G429" s="34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334"/>
      <c r="AA429" s="34"/>
      <c r="AB429" s="34"/>
      <c r="AC429" s="34"/>
      <c r="AD429" s="34"/>
      <c r="AE429" s="34"/>
      <c r="AF429" s="34"/>
      <c r="AG429" s="34"/>
      <c r="AH429" s="34"/>
      <c r="AI429" s="334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3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34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334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334"/>
      <c r="EP429" s="9"/>
      <c r="EQ429" s="9"/>
      <c r="ER429" s="9"/>
      <c r="ES429" s="9"/>
      <c r="ET429" s="9"/>
      <c r="EU429" s="9"/>
      <c r="EV429" s="237"/>
      <c r="EW429" s="9"/>
      <c r="EX429" s="9"/>
      <c r="EY429" s="9"/>
      <c r="EZ429" s="9"/>
      <c r="FA429" s="410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334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10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11"/>
      <c r="KC429" s="11"/>
      <c r="KD429" s="11"/>
      <c r="KE429" s="11"/>
      <c r="KF429" s="11"/>
      <c r="KG429" s="11"/>
      <c r="KH429" s="11"/>
      <c r="KI429" s="11"/>
      <c r="KJ429" s="11"/>
      <c r="KK429" s="11"/>
      <c r="KL429" s="11"/>
      <c r="KM429" s="11"/>
      <c r="KN429" s="11"/>
      <c r="KO429" s="11"/>
      <c r="KP429" s="11"/>
      <c r="KQ429" s="11"/>
      <c r="KR429" s="11"/>
      <c r="KS429" s="11"/>
      <c r="KT429" s="11"/>
      <c r="KU429" s="11"/>
      <c r="KV429" s="11"/>
      <c r="KW429" s="11"/>
      <c r="KX429" s="11"/>
      <c r="KY429" s="11"/>
      <c r="KZ429" s="11"/>
      <c r="LA429" s="11"/>
      <c r="LB429" s="11"/>
      <c r="LC429" s="11"/>
      <c r="LD429" s="11"/>
      <c r="LE429" s="11"/>
      <c r="LF429" s="11"/>
      <c r="LG429" s="11"/>
      <c r="LH429" s="11"/>
      <c r="LI429" s="11"/>
      <c r="LJ429" s="11"/>
      <c r="LK429" s="11"/>
      <c r="LL429" s="11"/>
      <c r="LM429" s="11"/>
      <c r="LN429" s="11"/>
      <c r="LO429" s="11"/>
      <c r="LP429" s="11"/>
      <c r="LQ429" s="11"/>
      <c r="LR429" s="11"/>
      <c r="LS429" s="11"/>
      <c r="LT429" s="11"/>
      <c r="LU429" s="11"/>
      <c r="LV429" s="11"/>
      <c r="LW429" s="11"/>
      <c r="LX429" s="11"/>
      <c r="LY429" s="11"/>
      <c r="LZ429" s="11"/>
      <c r="MA429" s="11"/>
      <c r="MB429" s="11"/>
      <c r="MC429" s="11"/>
      <c r="MD429" s="11"/>
      <c r="ME429" s="11"/>
      <c r="MF429" s="11"/>
      <c r="MG429" s="11"/>
      <c r="MH429" s="11"/>
      <c r="MI429" s="11"/>
      <c r="MJ429" s="11"/>
      <c r="MK429" s="11"/>
      <c r="ML429" s="11"/>
      <c r="MM429" s="11"/>
      <c r="MN429" s="11"/>
      <c r="MO429" s="11"/>
      <c r="MP429" s="11"/>
      <c r="MQ429" s="11"/>
      <c r="MR429" s="11"/>
      <c r="MS429" s="11"/>
      <c r="MT429" s="11"/>
      <c r="MU429" s="11"/>
      <c r="MV429" s="11"/>
      <c r="MW429" s="11"/>
      <c r="MX429" s="11"/>
      <c r="MY429" s="11"/>
      <c r="MZ429" s="11"/>
      <c r="NA429" s="11"/>
      <c r="NB429" s="11"/>
      <c r="NC429" s="11"/>
      <c r="ND429" s="11"/>
      <c r="NE429" s="11"/>
      <c r="NF429" s="11"/>
      <c r="NG429" s="11"/>
      <c r="NH429" s="11"/>
      <c r="NI429" s="11"/>
      <c r="NJ429" s="11"/>
      <c r="NK429" s="11"/>
      <c r="NL429" s="11"/>
      <c r="NM429" s="11"/>
    </row>
    <row r="430" spans="1:377" s="12" customFormat="1" ht="15" customHeight="1" x14ac:dyDescent="0.5">
      <c r="A430" s="230"/>
      <c r="B430" s="279"/>
      <c r="C430" s="280"/>
      <c r="D430" s="317"/>
      <c r="E430" s="34"/>
      <c r="F430" s="34"/>
      <c r="G430" s="34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334"/>
      <c r="AA430" s="34"/>
      <c r="AB430" s="34"/>
      <c r="AC430" s="34"/>
      <c r="AD430" s="34"/>
      <c r="AE430" s="34"/>
      <c r="AF430" s="34"/>
      <c r="AG430" s="34"/>
      <c r="AH430" s="34"/>
      <c r="AI430" s="334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3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34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334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334"/>
      <c r="EP430" s="9"/>
      <c r="EQ430" s="9"/>
      <c r="ER430" s="9"/>
      <c r="ES430" s="9"/>
      <c r="ET430" s="9"/>
      <c r="EU430" s="9"/>
      <c r="EV430" s="237"/>
      <c r="EW430" s="9"/>
      <c r="EX430" s="9"/>
      <c r="EY430" s="9"/>
      <c r="EZ430" s="9"/>
      <c r="FA430" s="410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334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10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/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/>
      <c r="LF430" s="11"/>
      <c r="LG430" s="11"/>
      <c r="LH430" s="11"/>
      <c r="LI430" s="11"/>
      <c r="LJ430" s="11"/>
      <c r="LK430" s="11"/>
      <c r="LL430" s="11"/>
      <c r="LM430" s="11"/>
      <c r="LN430" s="11"/>
      <c r="LO430" s="11"/>
      <c r="LP430" s="11"/>
      <c r="LQ430" s="11"/>
      <c r="LR430" s="11"/>
      <c r="LS430" s="11"/>
      <c r="LT430" s="11"/>
      <c r="LU430" s="11"/>
      <c r="LV430" s="11"/>
      <c r="LW430" s="11"/>
      <c r="LX430" s="11"/>
      <c r="LY430" s="11"/>
      <c r="LZ430" s="11"/>
      <c r="MA430" s="11"/>
      <c r="MB430" s="11"/>
      <c r="MC430" s="11"/>
      <c r="MD430" s="11"/>
      <c r="ME430" s="11"/>
      <c r="MF430" s="11"/>
      <c r="MG430" s="11"/>
      <c r="MH430" s="11"/>
      <c r="MI430" s="11"/>
      <c r="MJ430" s="11"/>
      <c r="MK430" s="11"/>
      <c r="ML430" s="11"/>
      <c r="MM430" s="11"/>
      <c r="MN430" s="11"/>
      <c r="MO430" s="11"/>
      <c r="MP430" s="11"/>
      <c r="MQ430" s="11"/>
      <c r="MR430" s="11"/>
      <c r="MS430" s="11"/>
      <c r="MT430" s="11"/>
      <c r="MU430" s="11"/>
      <c r="MV430" s="11"/>
      <c r="MW430" s="11"/>
      <c r="MX430" s="11"/>
      <c r="MY430" s="11"/>
      <c r="MZ430" s="11"/>
      <c r="NA430" s="11"/>
      <c r="NB430" s="11"/>
      <c r="NC430" s="11"/>
      <c r="ND430" s="11"/>
      <c r="NE430" s="11"/>
      <c r="NF430" s="11"/>
      <c r="NG430" s="11"/>
      <c r="NH430" s="11"/>
      <c r="NI430" s="11"/>
      <c r="NJ430" s="11"/>
      <c r="NK430" s="11"/>
      <c r="NL430" s="11"/>
      <c r="NM430" s="11"/>
    </row>
    <row r="431" spans="1:377" s="12" customFormat="1" ht="15" customHeight="1" x14ac:dyDescent="0.5">
      <c r="A431" s="230"/>
      <c r="B431" s="279"/>
      <c r="C431" s="280"/>
      <c r="D431" s="317"/>
      <c r="E431" s="34"/>
      <c r="F431" s="34"/>
      <c r="G431" s="34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334"/>
      <c r="AA431" s="34"/>
      <c r="AB431" s="34"/>
      <c r="AC431" s="34"/>
      <c r="AD431" s="34"/>
      <c r="AE431" s="34"/>
      <c r="AF431" s="34"/>
      <c r="AG431" s="34"/>
      <c r="AH431" s="34"/>
      <c r="AI431" s="334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3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34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334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334"/>
      <c r="EP431" s="9"/>
      <c r="EQ431" s="9"/>
      <c r="ER431" s="9"/>
      <c r="ES431" s="9"/>
      <c r="ET431" s="9"/>
      <c r="EU431" s="9"/>
      <c r="EV431" s="237"/>
      <c r="EW431" s="9"/>
      <c r="EX431" s="9"/>
      <c r="EY431" s="9"/>
      <c r="EZ431" s="9"/>
      <c r="FA431" s="410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334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10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/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/>
      <c r="KX431" s="11"/>
      <c r="KY431" s="11"/>
      <c r="KZ431" s="11"/>
      <c r="LA431" s="11"/>
      <c r="LB431" s="11"/>
      <c r="LC431" s="11"/>
      <c r="LD431" s="11"/>
      <c r="LE431" s="11"/>
      <c r="LF431" s="11"/>
      <c r="LG431" s="11"/>
      <c r="LH431" s="11"/>
      <c r="LI431" s="11"/>
      <c r="LJ431" s="11"/>
      <c r="LK431" s="11"/>
      <c r="LL431" s="11"/>
      <c r="LM431" s="11"/>
      <c r="LN431" s="11"/>
      <c r="LO431" s="11"/>
      <c r="LP431" s="11"/>
      <c r="LQ431" s="11"/>
      <c r="LR431" s="11"/>
      <c r="LS431" s="11"/>
      <c r="LT431" s="11"/>
      <c r="LU431" s="11"/>
      <c r="LV431" s="11"/>
      <c r="LW431" s="11"/>
      <c r="LX431" s="11"/>
      <c r="LY431" s="11"/>
      <c r="LZ431" s="11"/>
      <c r="MA431" s="11"/>
      <c r="MB431" s="11"/>
      <c r="MC431" s="11"/>
      <c r="MD431" s="11"/>
      <c r="ME431" s="11"/>
      <c r="MF431" s="11"/>
      <c r="MG431" s="11"/>
      <c r="MH431" s="11"/>
      <c r="MI431" s="11"/>
      <c r="MJ431" s="11"/>
      <c r="MK431" s="11"/>
      <c r="ML431" s="11"/>
      <c r="MM431" s="11"/>
      <c r="MN431" s="11"/>
      <c r="MO431" s="11"/>
      <c r="MP431" s="11"/>
      <c r="MQ431" s="11"/>
      <c r="MR431" s="11"/>
      <c r="MS431" s="11"/>
      <c r="MT431" s="11"/>
      <c r="MU431" s="11"/>
      <c r="MV431" s="11"/>
      <c r="MW431" s="11"/>
      <c r="MX431" s="11"/>
      <c r="MY431" s="11"/>
      <c r="MZ431" s="11"/>
      <c r="NA431" s="11"/>
      <c r="NB431" s="11"/>
      <c r="NC431" s="11"/>
      <c r="ND431" s="11"/>
      <c r="NE431" s="11"/>
      <c r="NF431" s="11"/>
      <c r="NG431" s="11"/>
      <c r="NH431" s="11"/>
      <c r="NI431" s="11"/>
      <c r="NJ431" s="11"/>
      <c r="NK431" s="11"/>
      <c r="NL431" s="11"/>
      <c r="NM431" s="11"/>
    </row>
    <row r="432" spans="1:377" s="12" customFormat="1" ht="15" customHeight="1" x14ac:dyDescent="0.5">
      <c r="A432" s="230"/>
      <c r="B432" s="279"/>
      <c r="C432" s="280"/>
      <c r="D432" s="317"/>
      <c r="E432" s="34"/>
      <c r="F432" s="34"/>
      <c r="G432" s="34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334"/>
      <c r="AA432" s="34"/>
      <c r="AB432" s="34"/>
      <c r="AC432" s="34"/>
      <c r="AD432" s="34"/>
      <c r="AE432" s="34"/>
      <c r="AF432" s="34"/>
      <c r="AG432" s="34"/>
      <c r="AH432" s="34"/>
      <c r="AI432" s="334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3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34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334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334"/>
      <c r="EP432" s="9"/>
      <c r="EQ432" s="9"/>
      <c r="ER432" s="9"/>
      <c r="ES432" s="9"/>
      <c r="ET432" s="9"/>
      <c r="EU432" s="9"/>
      <c r="EV432" s="237"/>
      <c r="EW432" s="9"/>
      <c r="EX432" s="9"/>
      <c r="EY432" s="9"/>
      <c r="EZ432" s="9"/>
      <c r="FA432" s="410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334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10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11"/>
      <c r="KC432" s="11"/>
      <c r="KD432" s="11"/>
      <c r="KE432" s="11"/>
      <c r="KF432" s="11"/>
      <c r="KG432" s="11"/>
      <c r="KH432" s="11"/>
      <c r="KI432" s="11"/>
      <c r="KJ432" s="11"/>
      <c r="KK432" s="11"/>
      <c r="KL432" s="11"/>
      <c r="KM432" s="11"/>
      <c r="KN432" s="11"/>
      <c r="KO432" s="11"/>
      <c r="KP432" s="11"/>
      <c r="KQ432" s="11"/>
      <c r="KR432" s="11"/>
      <c r="KS432" s="11"/>
      <c r="KT432" s="11"/>
      <c r="KU432" s="11"/>
      <c r="KV432" s="11"/>
      <c r="KW432" s="11"/>
      <c r="KX432" s="11"/>
      <c r="KY432" s="11"/>
      <c r="KZ432" s="11"/>
      <c r="LA432" s="11"/>
      <c r="LB432" s="11"/>
      <c r="LC432" s="11"/>
      <c r="LD432" s="11"/>
      <c r="LE432" s="11"/>
      <c r="LF432" s="11"/>
      <c r="LG432" s="11"/>
      <c r="LH432" s="11"/>
      <c r="LI432" s="11"/>
      <c r="LJ432" s="11"/>
      <c r="LK432" s="11"/>
      <c r="LL432" s="11"/>
      <c r="LM432" s="11"/>
      <c r="LN432" s="11"/>
      <c r="LO432" s="11"/>
      <c r="LP432" s="11"/>
      <c r="LQ432" s="11"/>
      <c r="LR432" s="11"/>
      <c r="LS432" s="11"/>
      <c r="LT432" s="11"/>
      <c r="LU432" s="11"/>
      <c r="LV432" s="11"/>
      <c r="LW432" s="11"/>
      <c r="LX432" s="11"/>
      <c r="LY432" s="11"/>
      <c r="LZ432" s="11"/>
      <c r="MA432" s="11"/>
      <c r="MB432" s="11"/>
      <c r="MC432" s="11"/>
      <c r="MD432" s="11"/>
      <c r="ME432" s="11"/>
      <c r="MF432" s="11"/>
      <c r="MG432" s="11"/>
      <c r="MH432" s="11"/>
      <c r="MI432" s="11"/>
      <c r="MJ432" s="11"/>
      <c r="MK432" s="11"/>
      <c r="ML432" s="11"/>
      <c r="MM432" s="11"/>
      <c r="MN432" s="11"/>
      <c r="MO432" s="11"/>
      <c r="MP432" s="11"/>
      <c r="MQ432" s="11"/>
      <c r="MR432" s="11"/>
      <c r="MS432" s="11"/>
      <c r="MT432" s="11"/>
      <c r="MU432" s="11"/>
      <c r="MV432" s="11"/>
      <c r="MW432" s="11"/>
      <c r="MX432" s="11"/>
      <c r="MY432" s="11"/>
      <c r="MZ432" s="11"/>
      <c r="NA432" s="11"/>
      <c r="NB432" s="11"/>
      <c r="NC432" s="11"/>
      <c r="ND432" s="11"/>
      <c r="NE432" s="11"/>
      <c r="NF432" s="11"/>
      <c r="NG432" s="11"/>
      <c r="NH432" s="11"/>
      <c r="NI432" s="11"/>
      <c r="NJ432" s="11"/>
      <c r="NK432" s="11"/>
      <c r="NL432" s="11"/>
      <c r="NM432" s="11"/>
    </row>
    <row r="433" spans="1:377" s="12" customFormat="1" ht="15" customHeight="1" x14ac:dyDescent="0.5">
      <c r="A433" s="230"/>
      <c r="B433" s="279"/>
      <c r="C433" s="280"/>
      <c r="D433" s="317"/>
      <c r="E433" s="34"/>
      <c r="F433" s="34"/>
      <c r="G433" s="34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334"/>
      <c r="AA433" s="34"/>
      <c r="AB433" s="34"/>
      <c r="AC433" s="34"/>
      <c r="AD433" s="34"/>
      <c r="AE433" s="34"/>
      <c r="AF433" s="34"/>
      <c r="AG433" s="34"/>
      <c r="AH433" s="34"/>
      <c r="AI433" s="334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3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34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334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334"/>
      <c r="EP433" s="9"/>
      <c r="EQ433" s="9"/>
      <c r="ER433" s="9"/>
      <c r="ES433" s="9"/>
      <c r="ET433" s="9"/>
      <c r="EU433" s="9"/>
      <c r="EV433" s="237"/>
      <c r="EW433" s="9"/>
      <c r="EX433" s="9"/>
      <c r="EY433" s="9"/>
      <c r="EZ433" s="9"/>
      <c r="FA433" s="410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334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10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11"/>
      <c r="KC433" s="11"/>
      <c r="KD433" s="11"/>
      <c r="KE433" s="11"/>
      <c r="KF433" s="11"/>
      <c r="KG433" s="11"/>
      <c r="KH433" s="11"/>
      <c r="KI433" s="11"/>
      <c r="KJ433" s="11"/>
      <c r="KK433" s="11"/>
      <c r="KL433" s="11"/>
      <c r="KM433" s="11"/>
      <c r="KN433" s="11"/>
      <c r="KO433" s="11"/>
      <c r="KP433" s="11"/>
      <c r="KQ433" s="11"/>
      <c r="KR433" s="11"/>
      <c r="KS433" s="11"/>
      <c r="KT433" s="11"/>
      <c r="KU433" s="11"/>
      <c r="KV433" s="11"/>
      <c r="KW433" s="11"/>
      <c r="KX433" s="11"/>
      <c r="KY433" s="11"/>
      <c r="KZ433" s="11"/>
      <c r="LA433" s="11"/>
      <c r="LB433" s="11"/>
      <c r="LC433" s="11"/>
      <c r="LD433" s="11"/>
      <c r="LE433" s="11"/>
      <c r="LF433" s="11"/>
      <c r="LG433" s="11"/>
      <c r="LH433" s="11"/>
      <c r="LI433" s="11"/>
      <c r="LJ433" s="11"/>
      <c r="LK433" s="11"/>
      <c r="LL433" s="11"/>
      <c r="LM433" s="11"/>
      <c r="LN433" s="11"/>
      <c r="LO433" s="11"/>
      <c r="LP433" s="11"/>
      <c r="LQ433" s="11"/>
      <c r="LR433" s="11"/>
      <c r="LS433" s="11"/>
      <c r="LT433" s="11"/>
      <c r="LU433" s="11"/>
      <c r="LV433" s="11"/>
      <c r="LW433" s="11"/>
      <c r="LX433" s="11"/>
      <c r="LY433" s="11"/>
      <c r="LZ433" s="11"/>
      <c r="MA433" s="11"/>
      <c r="MB433" s="11"/>
      <c r="MC433" s="11"/>
      <c r="MD433" s="11"/>
      <c r="ME433" s="11"/>
      <c r="MF433" s="11"/>
      <c r="MG433" s="11"/>
      <c r="MH433" s="11"/>
      <c r="MI433" s="11"/>
      <c r="MJ433" s="11"/>
      <c r="MK433" s="11"/>
      <c r="ML433" s="11"/>
      <c r="MM433" s="11"/>
      <c r="MN433" s="11"/>
      <c r="MO433" s="11"/>
      <c r="MP433" s="11"/>
      <c r="MQ433" s="11"/>
      <c r="MR433" s="11"/>
      <c r="MS433" s="11"/>
      <c r="MT433" s="11"/>
      <c r="MU433" s="11"/>
      <c r="MV433" s="11"/>
      <c r="MW433" s="11"/>
      <c r="MX433" s="11"/>
      <c r="MY433" s="11"/>
      <c r="MZ433" s="11"/>
      <c r="NA433" s="11"/>
      <c r="NB433" s="11"/>
      <c r="NC433" s="11"/>
      <c r="ND433" s="11"/>
      <c r="NE433" s="11"/>
      <c r="NF433" s="11"/>
      <c r="NG433" s="11"/>
      <c r="NH433" s="11"/>
      <c r="NI433" s="11"/>
      <c r="NJ433" s="11"/>
      <c r="NK433" s="11"/>
      <c r="NL433" s="11"/>
      <c r="NM433" s="11"/>
    </row>
    <row r="434" spans="1:377" s="12" customFormat="1" ht="15" customHeight="1" x14ac:dyDescent="0.5">
      <c r="A434" s="230"/>
      <c r="B434" s="279"/>
      <c r="C434" s="280"/>
      <c r="D434" s="317"/>
      <c r="E434" s="34"/>
      <c r="F434" s="34"/>
      <c r="G434" s="34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334"/>
      <c r="AA434" s="34"/>
      <c r="AB434" s="34"/>
      <c r="AC434" s="34"/>
      <c r="AD434" s="34"/>
      <c r="AE434" s="34"/>
      <c r="AF434" s="34"/>
      <c r="AG434" s="34"/>
      <c r="AH434" s="34"/>
      <c r="AI434" s="334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3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34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334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334"/>
      <c r="EP434" s="9"/>
      <c r="EQ434" s="9"/>
      <c r="ER434" s="9"/>
      <c r="ES434" s="9"/>
      <c r="ET434" s="9"/>
      <c r="EU434" s="9"/>
      <c r="EV434" s="237"/>
      <c r="EW434" s="9"/>
      <c r="EX434" s="9"/>
      <c r="EY434" s="9"/>
      <c r="EZ434" s="9"/>
      <c r="FA434" s="410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334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10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/>
      <c r="KN434" s="11"/>
      <c r="KO434" s="11"/>
      <c r="KP434" s="11"/>
      <c r="KQ434" s="11"/>
      <c r="KR434" s="11"/>
      <c r="KS434" s="11"/>
      <c r="KT434" s="11"/>
      <c r="KU434" s="11"/>
      <c r="KV434" s="11"/>
      <c r="KW434" s="11"/>
      <c r="KX434" s="11"/>
      <c r="KY434" s="11"/>
      <c r="KZ434" s="11"/>
      <c r="LA434" s="11"/>
      <c r="LB434" s="11"/>
      <c r="LC434" s="11"/>
      <c r="LD434" s="11"/>
      <c r="LE434" s="11"/>
      <c r="LF434" s="11"/>
      <c r="LG434" s="11"/>
      <c r="LH434" s="11"/>
      <c r="LI434" s="11"/>
      <c r="LJ434" s="11"/>
      <c r="LK434" s="11"/>
      <c r="LL434" s="11"/>
      <c r="LM434" s="11"/>
      <c r="LN434" s="11"/>
      <c r="LO434" s="11"/>
      <c r="LP434" s="11"/>
      <c r="LQ434" s="11"/>
      <c r="LR434" s="11"/>
      <c r="LS434" s="11"/>
      <c r="LT434" s="11"/>
      <c r="LU434" s="11"/>
      <c r="LV434" s="11"/>
      <c r="LW434" s="11"/>
      <c r="LX434" s="11"/>
      <c r="LY434" s="11"/>
      <c r="LZ434" s="11"/>
      <c r="MA434" s="11"/>
      <c r="MB434" s="11"/>
      <c r="MC434" s="11"/>
      <c r="MD434" s="11"/>
      <c r="ME434" s="11"/>
      <c r="MF434" s="11"/>
      <c r="MG434" s="11"/>
      <c r="MH434" s="11"/>
      <c r="MI434" s="11"/>
      <c r="MJ434" s="11"/>
      <c r="MK434" s="11"/>
      <c r="ML434" s="11"/>
      <c r="MM434" s="11"/>
      <c r="MN434" s="11"/>
      <c r="MO434" s="11"/>
      <c r="MP434" s="11"/>
      <c r="MQ434" s="11"/>
      <c r="MR434" s="11"/>
      <c r="MS434" s="11"/>
      <c r="MT434" s="11"/>
      <c r="MU434" s="11"/>
      <c r="MV434" s="11"/>
      <c r="MW434" s="11"/>
      <c r="MX434" s="11"/>
      <c r="MY434" s="11"/>
      <c r="MZ434" s="11"/>
      <c r="NA434" s="11"/>
      <c r="NB434" s="11"/>
      <c r="NC434" s="11"/>
      <c r="ND434" s="11"/>
      <c r="NE434" s="11"/>
      <c r="NF434" s="11"/>
      <c r="NG434" s="11"/>
      <c r="NH434" s="11"/>
      <c r="NI434" s="11"/>
      <c r="NJ434" s="11"/>
      <c r="NK434" s="11"/>
      <c r="NL434" s="11"/>
      <c r="NM434" s="11"/>
    </row>
    <row r="435" spans="1:377" s="12" customFormat="1" ht="15" customHeight="1" x14ac:dyDescent="0.5">
      <c r="A435" s="230"/>
      <c r="B435" s="279"/>
      <c r="C435" s="280"/>
      <c r="D435" s="317"/>
      <c r="E435" s="34"/>
      <c r="F435" s="34"/>
      <c r="G435" s="34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334"/>
      <c r="AA435" s="34"/>
      <c r="AB435" s="34"/>
      <c r="AC435" s="34"/>
      <c r="AD435" s="34"/>
      <c r="AE435" s="34"/>
      <c r="AF435" s="34"/>
      <c r="AG435" s="34"/>
      <c r="AH435" s="34"/>
      <c r="AI435" s="334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3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34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334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334"/>
      <c r="EP435" s="9"/>
      <c r="EQ435" s="9"/>
      <c r="ER435" s="9"/>
      <c r="ES435" s="9"/>
      <c r="ET435" s="9"/>
      <c r="EU435" s="9"/>
      <c r="EV435" s="237"/>
      <c r="EW435" s="9"/>
      <c r="EX435" s="9"/>
      <c r="EY435" s="9"/>
      <c r="EZ435" s="9"/>
      <c r="FA435" s="410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334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10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11"/>
      <c r="KC435" s="11"/>
      <c r="KD435" s="11"/>
      <c r="KE435" s="11"/>
      <c r="KF435" s="11"/>
      <c r="KG435" s="11"/>
      <c r="KH435" s="11"/>
      <c r="KI435" s="11"/>
      <c r="KJ435" s="11"/>
      <c r="KK435" s="11"/>
      <c r="KL435" s="11"/>
      <c r="KM435" s="11"/>
      <c r="KN435" s="11"/>
      <c r="KO435" s="11"/>
      <c r="KP435" s="11"/>
      <c r="KQ435" s="11"/>
      <c r="KR435" s="11"/>
      <c r="KS435" s="11"/>
      <c r="KT435" s="11"/>
      <c r="KU435" s="11"/>
      <c r="KV435" s="11"/>
      <c r="KW435" s="11"/>
      <c r="KX435" s="11"/>
      <c r="KY435" s="11"/>
      <c r="KZ435" s="11"/>
      <c r="LA435" s="11"/>
      <c r="LB435" s="11"/>
      <c r="LC435" s="11"/>
      <c r="LD435" s="11"/>
      <c r="LE435" s="11"/>
      <c r="LF435" s="11"/>
      <c r="LG435" s="11"/>
      <c r="LH435" s="11"/>
      <c r="LI435" s="11"/>
      <c r="LJ435" s="11"/>
      <c r="LK435" s="11"/>
      <c r="LL435" s="11"/>
      <c r="LM435" s="11"/>
      <c r="LN435" s="11"/>
      <c r="LO435" s="11"/>
      <c r="LP435" s="11"/>
      <c r="LQ435" s="11"/>
      <c r="LR435" s="11"/>
      <c r="LS435" s="11"/>
      <c r="LT435" s="11"/>
      <c r="LU435" s="11"/>
      <c r="LV435" s="11"/>
      <c r="LW435" s="11"/>
      <c r="LX435" s="11"/>
      <c r="LY435" s="11"/>
      <c r="LZ435" s="11"/>
      <c r="MA435" s="11"/>
      <c r="MB435" s="11"/>
      <c r="MC435" s="11"/>
      <c r="MD435" s="11"/>
      <c r="ME435" s="11"/>
      <c r="MF435" s="11"/>
      <c r="MG435" s="11"/>
      <c r="MH435" s="11"/>
      <c r="MI435" s="11"/>
      <c r="MJ435" s="11"/>
      <c r="MK435" s="11"/>
      <c r="ML435" s="11"/>
      <c r="MM435" s="11"/>
      <c r="MN435" s="11"/>
      <c r="MO435" s="11"/>
      <c r="MP435" s="11"/>
      <c r="MQ435" s="11"/>
      <c r="MR435" s="11"/>
      <c r="MS435" s="11"/>
      <c r="MT435" s="11"/>
      <c r="MU435" s="11"/>
      <c r="MV435" s="11"/>
      <c r="MW435" s="11"/>
      <c r="MX435" s="11"/>
      <c r="MY435" s="11"/>
      <c r="MZ435" s="11"/>
      <c r="NA435" s="11"/>
      <c r="NB435" s="11"/>
      <c r="NC435" s="11"/>
      <c r="ND435" s="11"/>
      <c r="NE435" s="11"/>
      <c r="NF435" s="11"/>
      <c r="NG435" s="11"/>
      <c r="NH435" s="11"/>
      <c r="NI435" s="11"/>
      <c r="NJ435" s="11"/>
      <c r="NK435" s="11"/>
      <c r="NL435" s="11"/>
      <c r="NM435" s="11"/>
    </row>
    <row r="436" spans="1:377" s="12" customFormat="1" ht="15" customHeight="1" x14ac:dyDescent="0.5">
      <c r="A436" s="230"/>
      <c r="B436" s="279"/>
      <c r="C436" s="280"/>
      <c r="D436" s="317"/>
      <c r="E436" s="34"/>
      <c r="F436" s="34"/>
      <c r="G436" s="34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334"/>
      <c r="AA436" s="34"/>
      <c r="AB436" s="34"/>
      <c r="AC436" s="34"/>
      <c r="AD436" s="34"/>
      <c r="AE436" s="34"/>
      <c r="AF436" s="34"/>
      <c r="AG436" s="34"/>
      <c r="AH436" s="34"/>
      <c r="AI436" s="334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3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34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334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334"/>
      <c r="EP436" s="9"/>
      <c r="EQ436" s="9"/>
      <c r="ER436" s="9"/>
      <c r="ES436" s="9"/>
      <c r="ET436" s="9"/>
      <c r="EU436" s="9"/>
      <c r="EV436" s="237"/>
      <c r="EW436" s="9"/>
      <c r="EX436" s="9"/>
      <c r="EY436" s="9"/>
      <c r="EZ436" s="9"/>
      <c r="FA436" s="410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334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10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/>
      <c r="KN436" s="11"/>
      <c r="KO436" s="11"/>
      <c r="KP436" s="11"/>
      <c r="KQ436" s="11"/>
      <c r="KR436" s="11"/>
      <c r="KS436" s="11"/>
      <c r="KT436" s="11"/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/>
      <c r="LF436" s="11"/>
      <c r="LG436" s="11"/>
      <c r="LH436" s="11"/>
      <c r="LI436" s="11"/>
      <c r="LJ436" s="11"/>
      <c r="LK436" s="11"/>
      <c r="LL436" s="11"/>
      <c r="LM436" s="11"/>
      <c r="LN436" s="11"/>
      <c r="LO436" s="11"/>
      <c r="LP436" s="11"/>
      <c r="LQ436" s="11"/>
      <c r="LR436" s="11"/>
      <c r="LS436" s="11"/>
      <c r="LT436" s="11"/>
      <c r="LU436" s="11"/>
      <c r="LV436" s="11"/>
      <c r="LW436" s="11"/>
      <c r="LX436" s="11"/>
      <c r="LY436" s="11"/>
      <c r="LZ436" s="11"/>
      <c r="MA436" s="11"/>
      <c r="MB436" s="11"/>
      <c r="MC436" s="11"/>
      <c r="MD436" s="11"/>
      <c r="ME436" s="11"/>
      <c r="MF436" s="11"/>
      <c r="MG436" s="11"/>
      <c r="MH436" s="11"/>
      <c r="MI436" s="11"/>
      <c r="MJ436" s="11"/>
      <c r="MK436" s="11"/>
      <c r="ML436" s="11"/>
      <c r="MM436" s="11"/>
      <c r="MN436" s="11"/>
      <c r="MO436" s="11"/>
      <c r="MP436" s="11"/>
      <c r="MQ436" s="11"/>
      <c r="MR436" s="11"/>
      <c r="MS436" s="11"/>
      <c r="MT436" s="11"/>
      <c r="MU436" s="11"/>
      <c r="MV436" s="11"/>
      <c r="MW436" s="11"/>
      <c r="MX436" s="11"/>
      <c r="MY436" s="11"/>
      <c r="MZ436" s="11"/>
      <c r="NA436" s="11"/>
      <c r="NB436" s="11"/>
      <c r="NC436" s="11"/>
      <c r="ND436" s="11"/>
      <c r="NE436" s="11"/>
      <c r="NF436" s="11"/>
      <c r="NG436" s="11"/>
      <c r="NH436" s="11"/>
      <c r="NI436" s="11"/>
      <c r="NJ436" s="11"/>
      <c r="NK436" s="11"/>
      <c r="NL436" s="11"/>
      <c r="NM436" s="11"/>
    </row>
    <row r="437" spans="1:377" s="12" customFormat="1" ht="15" customHeight="1" x14ac:dyDescent="0.5">
      <c r="A437" s="230"/>
      <c r="B437" s="279"/>
      <c r="C437" s="280"/>
      <c r="D437" s="317"/>
      <c r="E437" s="34"/>
      <c r="F437" s="34"/>
      <c r="G437" s="34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334"/>
      <c r="AA437" s="34"/>
      <c r="AB437" s="34"/>
      <c r="AC437" s="34"/>
      <c r="AD437" s="34"/>
      <c r="AE437" s="34"/>
      <c r="AF437" s="34"/>
      <c r="AG437" s="34"/>
      <c r="AH437" s="34"/>
      <c r="AI437" s="334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3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34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334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334"/>
      <c r="EP437" s="9"/>
      <c r="EQ437" s="9"/>
      <c r="ER437" s="9"/>
      <c r="ES437" s="9"/>
      <c r="ET437" s="9"/>
      <c r="EU437" s="9"/>
      <c r="EV437" s="237"/>
      <c r="EW437" s="9"/>
      <c r="EX437" s="9"/>
      <c r="EY437" s="9"/>
      <c r="EZ437" s="9"/>
      <c r="FA437" s="410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334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10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11"/>
      <c r="KC437" s="11"/>
      <c r="KD437" s="11"/>
      <c r="KE437" s="11"/>
      <c r="KF437" s="11"/>
      <c r="KG437" s="11"/>
      <c r="KH437" s="11"/>
      <c r="KI437" s="11"/>
      <c r="KJ437" s="11"/>
      <c r="KK437" s="11"/>
      <c r="KL437" s="11"/>
      <c r="KM437" s="11"/>
      <c r="KN437" s="11"/>
      <c r="KO437" s="11"/>
      <c r="KP437" s="11"/>
      <c r="KQ437" s="11"/>
      <c r="KR437" s="11"/>
      <c r="KS437" s="11"/>
      <c r="KT437" s="11"/>
      <c r="KU437" s="11"/>
      <c r="KV437" s="11"/>
      <c r="KW437" s="11"/>
      <c r="KX437" s="11"/>
      <c r="KY437" s="11"/>
      <c r="KZ437" s="11"/>
      <c r="LA437" s="11"/>
      <c r="LB437" s="11"/>
      <c r="LC437" s="11"/>
      <c r="LD437" s="11"/>
      <c r="LE437" s="11"/>
      <c r="LF437" s="11"/>
      <c r="LG437" s="11"/>
      <c r="LH437" s="11"/>
      <c r="LI437" s="11"/>
      <c r="LJ437" s="11"/>
      <c r="LK437" s="11"/>
      <c r="LL437" s="11"/>
      <c r="LM437" s="11"/>
      <c r="LN437" s="11"/>
      <c r="LO437" s="11"/>
      <c r="LP437" s="11"/>
      <c r="LQ437" s="11"/>
      <c r="LR437" s="11"/>
      <c r="LS437" s="11"/>
      <c r="LT437" s="11"/>
      <c r="LU437" s="11"/>
      <c r="LV437" s="11"/>
      <c r="LW437" s="11"/>
      <c r="LX437" s="11"/>
      <c r="LY437" s="11"/>
      <c r="LZ437" s="11"/>
      <c r="MA437" s="11"/>
      <c r="MB437" s="11"/>
      <c r="MC437" s="11"/>
      <c r="MD437" s="11"/>
      <c r="ME437" s="11"/>
      <c r="MF437" s="11"/>
      <c r="MG437" s="11"/>
      <c r="MH437" s="11"/>
      <c r="MI437" s="11"/>
      <c r="MJ437" s="11"/>
      <c r="MK437" s="11"/>
      <c r="ML437" s="11"/>
      <c r="MM437" s="11"/>
      <c r="MN437" s="11"/>
      <c r="MO437" s="11"/>
      <c r="MP437" s="11"/>
      <c r="MQ437" s="11"/>
      <c r="MR437" s="11"/>
      <c r="MS437" s="11"/>
      <c r="MT437" s="11"/>
      <c r="MU437" s="11"/>
      <c r="MV437" s="11"/>
      <c r="MW437" s="11"/>
      <c r="MX437" s="11"/>
      <c r="MY437" s="11"/>
      <c r="MZ437" s="11"/>
      <c r="NA437" s="11"/>
      <c r="NB437" s="11"/>
      <c r="NC437" s="11"/>
      <c r="ND437" s="11"/>
      <c r="NE437" s="11"/>
      <c r="NF437" s="11"/>
      <c r="NG437" s="11"/>
      <c r="NH437" s="11"/>
      <c r="NI437" s="11"/>
      <c r="NJ437" s="11"/>
      <c r="NK437" s="11"/>
      <c r="NL437" s="11"/>
      <c r="NM437" s="11"/>
    </row>
    <row r="438" spans="1:377" s="12" customFormat="1" ht="15" customHeight="1" x14ac:dyDescent="0.5">
      <c r="A438" s="230"/>
      <c r="B438" s="279"/>
      <c r="C438" s="280"/>
      <c r="D438" s="317"/>
      <c r="E438" s="34"/>
      <c r="F438" s="34"/>
      <c r="G438" s="34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334"/>
      <c r="AA438" s="34"/>
      <c r="AB438" s="34"/>
      <c r="AC438" s="34"/>
      <c r="AD438" s="34"/>
      <c r="AE438" s="34"/>
      <c r="AF438" s="34"/>
      <c r="AG438" s="34"/>
      <c r="AH438" s="34"/>
      <c r="AI438" s="334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3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34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334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334"/>
      <c r="EP438" s="9"/>
      <c r="EQ438" s="9"/>
      <c r="ER438" s="9"/>
      <c r="ES438" s="9"/>
      <c r="ET438" s="9"/>
      <c r="EU438" s="9"/>
      <c r="EV438" s="237"/>
      <c r="EW438" s="9"/>
      <c r="EX438" s="9"/>
      <c r="EY438" s="9"/>
      <c r="EZ438" s="9"/>
      <c r="FA438" s="410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334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10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/>
      <c r="KO438" s="11"/>
      <c r="KP438" s="11"/>
      <c r="KQ438" s="11"/>
      <c r="KR438" s="11"/>
      <c r="KS438" s="11"/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/>
      <c r="LF438" s="11"/>
      <c r="LG438" s="11"/>
      <c r="LH438" s="11"/>
      <c r="LI438" s="11"/>
      <c r="LJ438" s="11"/>
      <c r="LK438" s="11"/>
      <c r="LL438" s="11"/>
      <c r="LM438" s="11"/>
      <c r="LN438" s="11"/>
      <c r="LO438" s="11"/>
      <c r="LP438" s="11"/>
      <c r="LQ438" s="11"/>
      <c r="LR438" s="11"/>
      <c r="LS438" s="11"/>
      <c r="LT438" s="11"/>
      <c r="LU438" s="11"/>
      <c r="LV438" s="11"/>
      <c r="LW438" s="11"/>
      <c r="LX438" s="11"/>
      <c r="LY438" s="11"/>
      <c r="LZ438" s="11"/>
      <c r="MA438" s="11"/>
      <c r="MB438" s="11"/>
      <c r="MC438" s="11"/>
      <c r="MD438" s="11"/>
      <c r="ME438" s="11"/>
      <c r="MF438" s="11"/>
      <c r="MG438" s="11"/>
      <c r="MH438" s="11"/>
      <c r="MI438" s="11"/>
      <c r="MJ438" s="11"/>
      <c r="MK438" s="11"/>
      <c r="ML438" s="11"/>
      <c r="MM438" s="11"/>
      <c r="MN438" s="11"/>
      <c r="MO438" s="11"/>
      <c r="MP438" s="11"/>
      <c r="MQ438" s="11"/>
      <c r="MR438" s="11"/>
      <c r="MS438" s="11"/>
      <c r="MT438" s="11"/>
      <c r="MU438" s="11"/>
      <c r="MV438" s="11"/>
      <c r="MW438" s="11"/>
      <c r="MX438" s="11"/>
      <c r="MY438" s="11"/>
      <c r="MZ438" s="11"/>
      <c r="NA438" s="11"/>
      <c r="NB438" s="11"/>
      <c r="NC438" s="11"/>
      <c r="ND438" s="11"/>
      <c r="NE438" s="11"/>
      <c r="NF438" s="11"/>
      <c r="NG438" s="11"/>
      <c r="NH438" s="11"/>
      <c r="NI438" s="11"/>
      <c r="NJ438" s="11"/>
      <c r="NK438" s="11"/>
      <c r="NL438" s="11"/>
      <c r="NM438" s="11"/>
    </row>
    <row r="439" spans="1:377" s="12" customFormat="1" ht="15" customHeight="1" x14ac:dyDescent="0.5">
      <c r="A439" s="230"/>
      <c r="B439" s="279"/>
      <c r="C439" s="280"/>
      <c r="D439" s="317"/>
      <c r="E439" s="34"/>
      <c r="F439" s="34"/>
      <c r="G439" s="34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334"/>
      <c r="AA439" s="34"/>
      <c r="AB439" s="34"/>
      <c r="AC439" s="34"/>
      <c r="AD439" s="34"/>
      <c r="AE439" s="34"/>
      <c r="AF439" s="34"/>
      <c r="AG439" s="34"/>
      <c r="AH439" s="34"/>
      <c r="AI439" s="334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3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34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334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334"/>
      <c r="EP439" s="9"/>
      <c r="EQ439" s="9"/>
      <c r="ER439" s="9"/>
      <c r="ES439" s="9"/>
      <c r="ET439" s="9"/>
      <c r="EU439" s="9"/>
      <c r="EV439" s="237"/>
      <c r="EW439" s="9"/>
      <c r="EX439" s="9"/>
      <c r="EY439" s="9"/>
      <c r="EZ439" s="9"/>
      <c r="FA439" s="410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334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10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11"/>
      <c r="KC439" s="11"/>
      <c r="KD439" s="11"/>
      <c r="KE439" s="11"/>
      <c r="KF439" s="11"/>
      <c r="KG439" s="11"/>
      <c r="KH439" s="11"/>
      <c r="KI439" s="11"/>
      <c r="KJ439" s="11"/>
      <c r="KK439" s="11"/>
      <c r="KL439" s="11"/>
      <c r="KM439" s="11"/>
      <c r="KN439" s="11"/>
      <c r="KO439" s="11"/>
      <c r="KP439" s="11"/>
      <c r="KQ439" s="11"/>
      <c r="KR439" s="11"/>
      <c r="KS439" s="11"/>
      <c r="KT439" s="11"/>
      <c r="KU439" s="11"/>
      <c r="KV439" s="11"/>
      <c r="KW439" s="11"/>
      <c r="KX439" s="11"/>
      <c r="KY439" s="11"/>
      <c r="KZ439" s="11"/>
      <c r="LA439" s="11"/>
      <c r="LB439" s="11"/>
      <c r="LC439" s="11"/>
      <c r="LD439" s="11"/>
      <c r="LE439" s="11"/>
      <c r="LF439" s="11"/>
      <c r="LG439" s="11"/>
      <c r="LH439" s="11"/>
      <c r="LI439" s="11"/>
      <c r="LJ439" s="11"/>
      <c r="LK439" s="11"/>
      <c r="LL439" s="11"/>
      <c r="LM439" s="11"/>
      <c r="LN439" s="11"/>
      <c r="LO439" s="11"/>
      <c r="LP439" s="11"/>
      <c r="LQ439" s="11"/>
      <c r="LR439" s="11"/>
      <c r="LS439" s="11"/>
      <c r="LT439" s="11"/>
      <c r="LU439" s="11"/>
      <c r="LV439" s="11"/>
      <c r="LW439" s="11"/>
      <c r="LX439" s="11"/>
      <c r="LY439" s="11"/>
      <c r="LZ439" s="11"/>
      <c r="MA439" s="11"/>
      <c r="MB439" s="11"/>
      <c r="MC439" s="11"/>
      <c r="MD439" s="11"/>
      <c r="ME439" s="11"/>
      <c r="MF439" s="11"/>
      <c r="MG439" s="11"/>
      <c r="MH439" s="11"/>
      <c r="MI439" s="11"/>
      <c r="MJ439" s="11"/>
      <c r="MK439" s="11"/>
      <c r="ML439" s="11"/>
      <c r="MM439" s="11"/>
      <c r="MN439" s="11"/>
      <c r="MO439" s="11"/>
      <c r="MP439" s="11"/>
      <c r="MQ439" s="11"/>
      <c r="MR439" s="11"/>
      <c r="MS439" s="11"/>
      <c r="MT439" s="11"/>
      <c r="MU439" s="11"/>
      <c r="MV439" s="11"/>
      <c r="MW439" s="11"/>
      <c r="MX439" s="11"/>
      <c r="MY439" s="11"/>
      <c r="MZ439" s="11"/>
      <c r="NA439" s="11"/>
      <c r="NB439" s="11"/>
      <c r="NC439" s="11"/>
      <c r="ND439" s="11"/>
      <c r="NE439" s="11"/>
      <c r="NF439" s="11"/>
      <c r="NG439" s="11"/>
      <c r="NH439" s="11"/>
      <c r="NI439" s="11"/>
      <c r="NJ439" s="11"/>
      <c r="NK439" s="11"/>
      <c r="NL439" s="11"/>
      <c r="NM439" s="11"/>
    </row>
    <row r="440" spans="1:377" s="12" customFormat="1" ht="15" customHeight="1" x14ac:dyDescent="0.5">
      <c r="A440" s="230"/>
      <c r="B440" s="279"/>
      <c r="C440" s="280"/>
      <c r="D440" s="317"/>
      <c r="E440" s="34"/>
      <c r="F440" s="34"/>
      <c r="G440" s="34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334"/>
      <c r="AA440" s="34"/>
      <c r="AB440" s="34"/>
      <c r="AC440" s="34"/>
      <c r="AD440" s="34"/>
      <c r="AE440" s="34"/>
      <c r="AF440" s="34"/>
      <c r="AG440" s="34"/>
      <c r="AH440" s="34"/>
      <c r="AI440" s="334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3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34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334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334"/>
      <c r="EP440" s="9"/>
      <c r="EQ440" s="9"/>
      <c r="ER440" s="9"/>
      <c r="ES440" s="9"/>
      <c r="ET440" s="9"/>
      <c r="EU440" s="9"/>
      <c r="EV440" s="237"/>
      <c r="EW440" s="9"/>
      <c r="EX440" s="9"/>
      <c r="EY440" s="9"/>
      <c r="EZ440" s="9"/>
      <c r="FA440" s="410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334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10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11"/>
      <c r="KC440" s="11"/>
      <c r="KD440" s="11"/>
      <c r="KE440" s="11"/>
      <c r="KF440" s="11"/>
      <c r="KG440" s="11"/>
      <c r="KH440" s="11"/>
      <c r="KI440" s="11"/>
      <c r="KJ440" s="11"/>
      <c r="KK440" s="11"/>
      <c r="KL440" s="11"/>
      <c r="KM440" s="11"/>
      <c r="KN440" s="11"/>
      <c r="KO440" s="11"/>
      <c r="KP440" s="11"/>
      <c r="KQ440" s="11"/>
      <c r="KR440" s="11"/>
      <c r="KS440" s="11"/>
      <c r="KT440" s="11"/>
      <c r="KU440" s="11"/>
      <c r="KV440" s="11"/>
      <c r="KW440" s="11"/>
      <c r="KX440" s="11"/>
      <c r="KY440" s="11"/>
      <c r="KZ440" s="11"/>
      <c r="LA440" s="11"/>
      <c r="LB440" s="11"/>
      <c r="LC440" s="11"/>
      <c r="LD440" s="11"/>
      <c r="LE440" s="11"/>
      <c r="LF440" s="11"/>
      <c r="LG440" s="11"/>
      <c r="LH440" s="11"/>
      <c r="LI440" s="11"/>
      <c r="LJ440" s="11"/>
      <c r="LK440" s="11"/>
      <c r="LL440" s="11"/>
      <c r="LM440" s="11"/>
      <c r="LN440" s="11"/>
      <c r="LO440" s="11"/>
      <c r="LP440" s="11"/>
      <c r="LQ440" s="11"/>
      <c r="LR440" s="11"/>
      <c r="LS440" s="11"/>
      <c r="LT440" s="11"/>
      <c r="LU440" s="11"/>
      <c r="LV440" s="11"/>
      <c r="LW440" s="11"/>
      <c r="LX440" s="11"/>
      <c r="LY440" s="11"/>
      <c r="LZ440" s="11"/>
      <c r="MA440" s="11"/>
      <c r="MB440" s="11"/>
      <c r="MC440" s="11"/>
      <c r="MD440" s="11"/>
      <c r="ME440" s="11"/>
      <c r="MF440" s="11"/>
      <c r="MG440" s="11"/>
      <c r="MH440" s="11"/>
      <c r="MI440" s="11"/>
      <c r="MJ440" s="11"/>
      <c r="MK440" s="11"/>
      <c r="ML440" s="11"/>
      <c r="MM440" s="11"/>
      <c r="MN440" s="11"/>
      <c r="MO440" s="11"/>
      <c r="MP440" s="11"/>
      <c r="MQ440" s="11"/>
      <c r="MR440" s="11"/>
      <c r="MS440" s="11"/>
      <c r="MT440" s="11"/>
      <c r="MU440" s="11"/>
      <c r="MV440" s="11"/>
      <c r="MW440" s="11"/>
      <c r="MX440" s="11"/>
      <c r="MY440" s="11"/>
      <c r="MZ440" s="11"/>
      <c r="NA440" s="11"/>
      <c r="NB440" s="11"/>
      <c r="NC440" s="11"/>
      <c r="ND440" s="11"/>
      <c r="NE440" s="11"/>
      <c r="NF440" s="11"/>
      <c r="NG440" s="11"/>
      <c r="NH440" s="11"/>
      <c r="NI440" s="11"/>
      <c r="NJ440" s="11"/>
      <c r="NK440" s="11"/>
      <c r="NL440" s="11"/>
      <c r="NM440" s="11"/>
    </row>
    <row r="441" spans="1:377" s="12" customFormat="1" ht="15" customHeight="1" x14ac:dyDescent="0.5">
      <c r="A441" s="230"/>
      <c r="B441" s="279"/>
      <c r="C441" s="280"/>
      <c r="D441" s="317"/>
      <c r="E441" s="34"/>
      <c r="F441" s="34"/>
      <c r="G441" s="34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334"/>
      <c r="AA441" s="34"/>
      <c r="AB441" s="34"/>
      <c r="AC441" s="34"/>
      <c r="AD441" s="34"/>
      <c r="AE441" s="34"/>
      <c r="AF441" s="34"/>
      <c r="AG441" s="34"/>
      <c r="AH441" s="34"/>
      <c r="AI441" s="334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3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34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334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334"/>
      <c r="EP441" s="9"/>
      <c r="EQ441" s="9"/>
      <c r="ER441" s="9"/>
      <c r="ES441" s="9"/>
      <c r="ET441" s="9"/>
      <c r="EU441" s="9"/>
      <c r="EV441" s="237"/>
      <c r="EW441" s="9"/>
      <c r="EX441" s="9"/>
      <c r="EY441" s="9"/>
      <c r="EZ441" s="9"/>
      <c r="FA441" s="410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334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10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11"/>
      <c r="KC441" s="11"/>
      <c r="KD441" s="11"/>
      <c r="KE441" s="11"/>
      <c r="KF441" s="11"/>
      <c r="KG441" s="11"/>
      <c r="KH441" s="11"/>
      <c r="KI441" s="11"/>
      <c r="KJ441" s="11"/>
      <c r="KK441" s="11"/>
      <c r="KL441" s="11"/>
      <c r="KM441" s="11"/>
      <c r="KN441" s="11"/>
      <c r="KO441" s="11"/>
      <c r="KP441" s="11"/>
      <c r="KQ441" s="11"/>
      <c r="KR441" s="11"/>
      <c r="KS441" s="11"/>
      <c r="KT441" s="11"/>
      <c r="KU441" s="11"/>
      <c r="KV441" s="11"/>
      <c r="KW441" s="11"/>
      <c r="KX441" s="11"/>
      <c r="KY441" s="11"/>
      <c r="KZ441" s="11"/>
      <c r="LA441" s="11"/>
      <c r="LB441" s="11"/>
      <c r="LC441" s="11"/>
      <c r="LD441" s="11"/>
      <c r="LE441" s="11"/>
      <c r="LF441" s="11"/>
      <c r="LG441" s="11"/>
      <c r="LH441" s="11"/>
      <c r="LI441" s="11"/>
      <c r="LJ441" s="11"/>
      <c r="LK441" s="11"/>
      <c r="LL441" s="11"/>
      <c r="LM441" s="11"/>
      <c r="LN441" s="11"/>
      <c r="LO441" s="11"/>
      <c r="LP441" s="11"/>
      <c r="LQ441" s="11"/>
      <c r="LR441" s="11"/>
      <c r="LS441" s="11"/>
      <c r="LT441" s="11"/>
      <c r="LU441" s="11"/>
      <c r="LV441" s="11"/>
      <c r="LW441" s="11"/>
      <c r="LX441" s="11"/>
      <c r="LY441" s="11"/>
      <c r="LZ441" s="11"/>
      <c r="MA441" s="11"/>
      <c r="MB441" s="11"/>
      <c r="MC441" s="11"/>
      <c r="MD441" s="11"/>
      <c r="ME441" s="11"/>
      <c r="MF441" s="11"/>
      <c r="MG441" s="11"/>
      <c r="MH441" s="11"/>
      <c r="MI441" s="11"/>
      <c r="MJ441" s="11"/>
      <c r="MK441" s="11"/>
      <c r="ML441" s="11"/>
      <c r="MM441" s="11"/>
      <c r="MN441" s="11"/>
      <c r="MO441" s="11"/>
      <c r="MP441" s="11"/>
      <c r="MQ441" s="11"/>
      <c r="MR441" s="11"/>
      <c r="MS441" s="11"/>
      <c r="MT441" s="11"/>
      <c r="MU441" s="11"/>
      <c r="MV441" s="11"/>
      <c r="MW441" s="11"/>
      <c r="MX441" s="11"/>
      <c r="MY441" s="11"/>
      <c r="MZ441" s="11"/>
      <c r="NA441" s="11"/>
      <c r="NB441" s="11"/>
      <c r="NC441" s="11"/>
      <c r="ND441" s="11"/>
      <c r="NE441" s="11"/>
      <c r="NF441" s="11"/>
      <c r="NG441" s="11"/>
      <c r="NH441" s="11"/>
      <c r="NI441" s="11"/>
      <c r="NJ441" s="11"/>
      <c r="NK441" s="11"/>
      <c r="NL441" s="11"/>
      <c r="NM441" s="11"/>
    </row>
    <row r="442" spans="1:377" s="12" customFormat="1" ht="15" customHeight="1" x14ac:dyDescent="0.5">
      <c r="A442" s="230"/>
      <c r="B442" s="279"/>
      <c r="C442" s="280"/>
      <c r="D442" s="317"/>
      <c r="E442" s="34"/>
      <c r="F442" s="34"/>
      <c r="G442" s="34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334"/>
      <c r="AA442" s="34"/>
      <c r="AB442" s="34"/>
      <c r="AC442" s="34"/>
      <c r="AD442" s="34"/>
      <c r="AE442" s="34"/>
      <c r="AF442" s="34"/>
      <c r="AG442" s="34"/>
      <c r="AH442" s="34"/>
      <c r="AI442" s="334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3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34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334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334"/>
      <c r="EP442" s="9"/>
      <c r="EQ442" s="9"/>
      <c r="ER442" s="9"/>
      <c r="ES442" s="9"/>
      <c r="ET442" s="9"/>
      <c r="EU442" s="9"/>
      <c r="EV442" s="237"/>
      <c r="EW442" s="9"/>
      <c r="EX442" s="9"/>
      <c r="EY442" s="9"/>
      <c r="EZ442" s="9"/>
      <c r="FA442" s="410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334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10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11"/>
      <c r="KC442" s="11"/>
      <c r="KD442" s="11"/>
      <c r="KE442" s="11"/>
      <c r="KF442" s="11"/>
      <c r="KG442" s="11"/>
      <c r="KH442" s="11"/>
      <c r="KI442" s="11"/>
      <c r="KJ442" s="11"/>
      <c r="KK442" s="11"/>
      <c r="KL442" s="11"/>
      <c r="KM442" s="11"/>
      <c r="KN442" s="11"/>
      <c r="KO442" s="11"/>
      <c r="KP442" s="11"/>
      <c r="KQ442" s="11"/>
      <c r="KR442" s="11"/>
      <c r="KS442" s="11"/>
      <c r="KT442" s="11"/>
      <c r="KU442" s="11"/>
      <c r="KV442" s="11"/>
      <c r="KW442" s="11"/>
      <c r="KX442" s="11"/>
      <c r="KY442" s="11"/>
      <c r="KZ442" s="11"/>
      <c r="LA442" s="11"/>
      <c r="LB442" s="11"/>
      <c r="LC442" s="11"/>
      <c r="LD442" s="11"/>
      <c r="LE442" s="11"/>
      <c r="LF442" s="11"/>
      <c r="LG442" s="11"/>
      <c r="LH442" s="11"/>
      <c r="LI442" s="11"/>
      <c r="LJ442" s="11"/>
      <c r="LK442" s="11"/>
      <c r="LL442" s="11"/>
      <c r="LM442" s="11"/>
      <c r="LN442" s="11"/>
      <c r="LO442" s="11"/>
      <c r="LP442" s="11"/>
      <c r="LQ442" s="11"/>
      <c r="LR442" s="11"/>
      <c r="LS442" s="11"/>
      <c r="LT442" s="11"/>
      <c r="LU442" s="11"/>
      <c r="LV442" s="11"/>
      <c r="LW442" s="11"/>
      <c r="LX442" s="11"/>
      <c r="LY442" s="11"/>
      <c r="LZ442" s="11"/>
      <c r="MA442" s="11"/>
      <c r="MB442" s="11"/>
      <c r="MC442" s="11"/>
      <c r="MD442" s="11"/>
      <c r="ME442" s="11"/>
      <c r="MF442" s="11"/>
      <c r="MG442" s="11"/>
      <c r="MH442" s="11"/>
      <c r="MI442" s="11"/>
      <c r="MJ442" s="11"/>
      <c r="MK442" s="11"/>
      <c r="ML442" s="11"/>
      <c r="MM442" s="11"/>
      <c r="MN442" s="11"/>
      <c r="MO442" s="11"/>
      <c r="MP442" s="11"/>
      <c r="MQ442" s="11"/>
      <c r="MR442" s="11"/>
      <c r="MS442" s="11"/>
      <c r="MT442" s="11"/>
      <c r="MU442" s="11"/>
      <c r="MV442" s="11"/>
      <c r="MW442" s="11"/>
      <c r="MX442" s="11"/>
      <c r="MY442" s="11"/>
      <c r="MZ442" s="11"/>
      <c r="NA442" s="11"/>
      <c r="NB442" s="11"/>
      <c r="NC442" s="11"/>
      <c r="ND442" s="11"/>
      <c r="NE442" s="11"/>
      <c r="NF442" s="11"/>
      <c r="NG442" s="11"/>
      <c r="NH442" s="11"/>
      <c r="NI442" s="11"/>
      <c r="NJ442" s="11"/>
      <c r="NK442" s="11"/>
      <c r="NL442" s="11"/>
      <c r="NM442" s="11"/>
    </row>
    <row r="443" spans="1:377" s="12" customFormat="1" ht="15" customHeight="1" x14ac:dyDescent="0.5">
      <c r="A443" s="230"/>
      <c r="B443" s="279"/>
      <c r="C443" s="280"/>
      <c r="D443" s="317"/>
      <c r="E443" s="34"/>
      <c r="F443" s="34"/>
      <c r="G443" s="34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334"/>
      <c r="AA443" s="34"/>
      <c r="AB443" s="34"/>
      <c r="AC443" s="34"/>
      <c r="AD443" s="34"/>
      <c r="AE443" s="34"/>
      <c r="AF443" s="34"/>
      <c r="AG443" s="34"/>
      <c r="AH443" s="34"/>
      <c r="AI443" s="334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3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34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334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334"/>
      <c r="EP443" s="9"/>
      <c r="EQ443" s="9"/>
      <c r="ER443" s="9"/>
      <c r="ES443" s="9"/>
      <c r="ET443" s="9"/>
      <c r="EU443" s="9"/>
      <c r="EV443" s="237"/>
      <c r="EW443" s="9"/>
      <c r="EX443" s="9"/>
      <c r="EY443" s="9"/>
      <c r="EZ443" s="9"/>
      <c r="FA443" s="410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334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10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11"/>
      <c r="KC443" s="11"/>
      <c r="KD443" s="11"/>
      <c r="KE443" s="11"/>
      <c r="KF443" s="11"/>
      <c r="KG443" s="11"/>
      <c r="KH443" s="11"/>
      <c r="KI443" s="11"/>
      <c r="KJ443" s="11"/>
      <c r="KK443" s="11"/>
      <c r="KL443" s="11"/>
      <c r="KM443" s="11"/>
      <c r="KN443" s="11"/>
      <c r="KO443" s="11"/>
      <c r="KP443" s="11"/>
      <c r="KQ443" s="11"/>
      <c r="KR443" s="11"/>
      <c r="KS443" s="11"/>
      <c r="KT443" s="11"/>
      <c r="KU443" s="11"/>
      <c r="KV443" s="11"/>
      <c r="KW443" s="11"/>
      <c r="KX443" s="11"/>
      <c r="KY443" s="11"/>
      <c r="KZ443" s="11"/>
      <c r="LA443" s="11"/>
      <c r="LB443" s="11"/>
      <c r="LC443" s="11"/>
      <c r="LD443" s="11"/>
      <c r="LE443" s="11"/>
      <c r="LF443" s="11"/>
      <c r="LG443" s="11"/>
      <c r="LH443" s="11"/>
      <c r="LI443" s="11"/>
      <c r="LJ443" s="11"/>
      <c r="LK443" s="11"/>
      <c r="LL443" s="11"/>
      <c r="LM443" s="11"/>
      <c r="LN443" s="11"/>
      <c r="LO443" s="11"/>
      <c r="LP443" s="11"/>
      <c r="LQ443" s="11"/>
      <c r="LR443" s="11"/>
      <c r="LS443" s="11"/>
      <c r="LT443" s="11"/>
      <c r="LU443" s="11"/>
      <c r="LV443" s="11"/>
      <c r="LW443" s="11"/>
      <c r="LX443" s="11"/>
      <c r="LY443" s="11"/>
      <c r="LZ443" s="11"/>
      <c r="MA443" s="11"/>
      <c r="MB443" s="11"/>
      <c r="MC443" s="11"/>
      <c r="MD443" s="11"/>
      <c r="ME443" s="11"/>
      <c r="MF443" s="11"/>
      <c r="MG443" s="11"/>
      <c r="MH443" s="11"/>
      <c r="MI443" s="11"/>
      <c r="MJ443" s="11"/>
      <c r="MK443" s="11"/>
      <c r="ML443" s="11"/>
      <c r="MM443" s="11"/>
      <c r="MN443" s="11"/>
      <c r="MO443" s="11"/>
      <c r="MP443" s="11"/>
      <c r="MQ443" s="11"/>
      <c r="MR443" s="11"/>
      <c r="MS443" s="11"/>
      <c r="MT443" s="11"/>
      <c r="MU443" s="11"/>
      <c r="MV443" s="11"/>
      <c r="MW443" s="11"/>
      <c r="MX443" s="11"/>
      <c r="MY443" s="11"/>
      <c r="MZ443" s="11"/>
      <c r="NA443" s="11"/>
      <c r="NB443" s="11"/>
      <c r="NC443" s="11"/>
      <c r="ND443" s="11"/>
      <c r="NE443" s="11"/>
      <c r="NF443" s="11"/>
      <c r="NG443" s="11"/>
      <c r="NH443" s="11"/>
      <c r="NI443" s="11"/>
      <c r="NJ443" s="11"/>
      <c r="NK443" s="11"/>
      <c r="NL443" s="11"/>
      <c r="NM443" s="11"/>
    </row>
    <row r="444" spans="1:377" s="12" customFormat="1" ht="15" customHeight="1" x14ac:dyDescent="0.5">
      <c r="A444" s="230"/>
      <c r="B444" s="279"/>
      <c r="C444" s="280"/>
      <c r="D444" s="317"/>
      <c r="E444" s="34"/>
      <c r="F444" s="34"/>
      <c r="G444" s="34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334"/>
      <c r="AA444" s="34"/>
      <c r="AB444" s="34"/>
      <c r="AC444" s="34"/>
      <c r="AD444" s="34"/>
      <c r="AE444" s="34"/>
      <c r="AF444" s="34"/>
      <c r="AG444" s="34"/>
      <c r="AH444" s="34"/>
      <c r="AI444" s="334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3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34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334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334"/>
      <c r="EP444" s="9"/>
      <c r="EQ444" s="9"/>
      <c r="ER444" s="9"/>
      <c r="ES444" s="9"/>
      <c r="ET444" s="9"/>
      <c r="EU444" s="9"/>
      <c r="EV444" s="237"/>
      <c r="EW444" s="9"/>
      <c r="EX444" s="9"/>
      <c r="EY444" s="9"/>
      <c r="EZ444" s="9"/>
      <c r="FA444" s="410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334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10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11"/>
      <c r="KC444" s="11"/>
      <c r="KD444" s="11"/>
      <c r="KE444" s="11"/>
      <c r="KF444" s="11"/>
      <c r="KG444" s="11"/>
      <c r="KH444" s="11"/>
      <c r="KI444" s="11"/>
      <c r="KJ444" s="11"/>
      <c r="KK444" s="11"/>
      <c r="KL444" s="11"/>
      <c r="KM444" s="11"/>
      <c r="KN444" s="11"/>
      <c r="KO444" s="11"/>
      <c r="KP444" s="11"/>
      <c r="KQ444" s="11"/>
      <c r="KR444" s="11"/>
      <c r="KS444" s="11"/>
      <c r="KT444" s="11"/>
      <c r="KU444" s="11"/>
      <c r="KV444" s="11"/>
      <c r="KW444" s="11"/>
      <c r="KX444" s="11"/>
      <c r="KY444" s="11"/>
      <c r="KZ444" s="11"/>
      <c r="LA444" s="11"/>
      <c r="LB444" s="11"/>
      <c r="LC444" s="11"/>
      <c r="LD444" s="11"/>
      <c r="LE444" s="11"/>
      <c r="LF444" s="11"/>
      <c r="LG444" s="11"/>
      <c r="LH444" s="11"/>
      <c r="LI444" s="11"/>
      <c r="LJ444" s="11"/>
      <c r="LK444" s="11"/>
      <c r="LL444" s="11"/>
      <c r="LM444" s="11"/>
      <c r="LN444" s="11"/>
      <c r="LO444" s="11"/>
      <c r="LP444" s="11"/>
      <c r="LQ444" s="11"/>
      <c r="LR444" s="11"/>
      <c r="LS444" s="11"/>
      <c r="LT444" s="11"/>
      <c r="LU444" s="11"/>
      <c r="LV444" s="11"/>
      <c r="LW444" s="11"/>
      <c r="LX444" s="11"/>
      <c r="LY444" s="11"/>
      <c r="LZ444" s="11"/>
      <c r="MA444" s="11"/>
      <c r="MB444" s="11"/>
      <c r="MC444" s="11"/>
      <c r="MD444" s="11"/>
      <c r="ME444" s="11"/>
      <c r="MF444" s="11"/>
      <c r="MG444" s="11"/>
      <c r="MH444" s="11"/>
      <c r="MI444" s="11"/>
      <c r="MJ444" s="11"/>
      <c r="MK444" s="11"/>
      <c r="ML444" s="11"/>
      <c r="MM444" s="11"/>
      <c r="MN444" s="11"/>
      <c r="MO444" s="11"/>
      <c r="MP444" s="11"/>
      <c r="MQ444" s="11"/>
      <c r="MR444" s="11"/>
      <c r="MS444" s="11"/>
      <c r="MT444" s="11"/>
      <c r="MU444" s="11"/>
      <c r="MV444" s="11"/>
      <c r="MW444" s="11"/>
      <c r="MX444" s="11"/>
      <c r="MY444" s="11"/>
      <c r="MZ444" s="11"/>
      <c r="NA444" s="11"/>
      <c r="NB444" s="11"/>
      <c r="NC444" s="11"/>
      <c r="ND444" s="11"/>
      <c r="NE444" s="11"/>
      <c r="NF444" s="11"/>
      <c r="NG444" s="11"/>
      <c r="NH444" s="11"/>
      <c r="NI444" s="11"/>
      <c r="NJ444" s="11"/>
      <c r="NK444" s="11"/>
      <c r="NL444" s="11"/>
      <c r="NM444" s="11"/>
    </row>
    <row r="445" spans="1:377" s="12" customFormat="1" ht="15" customHeight="1" x14ac:dyDescent="0.5">
      <c r="A445" s="230"/>
      <c r="B445" s="279"/>
      <c r="C445" s="280"/>
      <c r="D445" s="317"/>
      <c r="E445" s="34"/>
      <c r="F445" s="34"/>
      <c r="G445" s="34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334"/>
      <c r="AA445" s="34"/>
      <c r="AB445" s="34"/>
      <c r="AC445" s="34"/>
      <c r="AD445" s="34"/>
      <c r="AE445" s="34"/>
      <c r="AF445" s="34"/>
      <c r="AG445" s="34"/>
      <c r="AH445" s="34"/>
      <c r="AI445" s="334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3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34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334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334"/>
      <c r="EP445" s="9"/>
      <c r="EQ445" s="9"/>
      <c r="ER445" s="9"/>
      <c r="ES445" s="9"/>
      <c r="ET445" s="9"/>
      <c r="EU445" s="9"/>
      <c r="EV445" s="237"/>
      <c r="EW445" s="9"/>
      <c r="EX445" s="9"/>
      <c r="EY445" s="9"/>
      <c r="EZ445" s="9"/>
      <c r="FA445" s="410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334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10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/>
      <c r="JR445" s="11"/>
      <c r="JS445" s="11"/>
      <c r="JT445" s="11"/>
      <c r="JU445" s="11"/>
      <c r="JV445" s="11"/>
      <c r="JW445" s="11"/>
      <c r="JX445" s="11"/>
      <c r="JY445" s="11"/>
      <c r="JZ445" s="11"/>
      <c r="KA445" s="11"/>
      <c r="KB445" s="11"/>
      <c r="KC445" s="11"/>
      <c r="KD445" s="11"/>
      <c r="KE445" s="11"/>
      <c r="KF445" s="11"/>
      <c r="KG445" s="11"/>
      <c r="KH445" s="11"/>
      <c r="KI445" s="11"/>
      <c r="KJ445" s="11"/>
      <c r="KK445" s="11"/>
      <c r="KL445" s="11"/>
      <c r="KM445" s="11"/>
      <c r="KN445" s="11"/>
      <c r="KO445" s="11"/>
      <c r="KP445" s="11"/>
      <c r="KQ445" s="11"/>
      <c r="KR445" s="11"/>
      <c r="KS445" s="11"/>
      <c r="KT445" s="11"/>
      <c r="KU445" s="11"/>
      <c r="KV445" s="11"/>
      <c r="KW445" s="11"/>
      <c r="KX445" s="11"/>
      <c r="KY445" s="11"/>
      <c r="KZ445" s="11"/>
      <c r="LA445" s="11"/>
      <c r="LB445" s="11"/>
      <c r="LC445" s="11"/>
      <c r="LD445" s="11"/>
      <c r="LE445" s="11"/>
      <c r="LF445" s="11"/>
      <c r="LG445" s="11"/>
      <c r="LH445" s="11"/>
      <c r="LI445" s="11"/>
      <c r="LJ445" s="11"/>
      <c r="LK445" s="11"/>
      <c r="LL445" s="11"/>
      <c r="LM445" s="11"/>
      <c r="LN445" s="11"/>
      <c r="LO445" s="11"/>
      <c r="LP445" s="11"/>
      <c r="LQ445" s="11"/>
      <c r="LR445" s="11"/>
      <c r="LS445" s="11"/>
      <c r="LT445" s="11"/>
      <c r="LU445" s="11"/>
      <c r="LV445" s="11"/>
      <c r="LW445" s="11"/>
      <c r="LX445" s="11"/>
      <c r="LY445" s="11"/>
      <c r="LZ445" s="11"/>
      <c r="MA445" s="11"/>
      <c r="MB445" s="11"/>
      <c r="MC445" s="11"/>
      <c r="MD445" s="11"/>
      <c r="ME445" s="11"/>
      <c r="MF445" s="11"/>
      <c r="MG445" s="11"/>
      <c r="MH445" s="11"/>
      <c r="MI445" s="11"/>
      <c r="MJ445" s="11"/>
      <c r="MK445" s="11"/>
      <c r="ML445" s="11"/>
      <c r="MM445" s="11"/>
      <c r="MN445" s="11"/>
      <c r="MO445" s="11"/>
      <c r="MP445" s="11"/>
      <c r="MQ445" s="11"/>
      <c r="MR445" s="11"/>
      <c r="MS445" s="11"/>
      <c r="MT445" s="11"/>
      <c r="MU445" s="11"/>
      <c r="MV445" s="11"/>
      <c r="MW445" s="11"/>
      <c r="MX445" s="11"/>
      <c r="MY445" s="11"/>
      <c r="MZ445" s="11"/>
      <c r="NA445" s="11"/>
      <c r="NB445" s="11"/>
      <c r="NC445" s="11"/>
      <c r="ND445" s="11"/>
      <c r="NE445" s="11"/>
      <c r="NF445" s="11"/>
      <c r="NG445" s="11"/>
      <c r="NH445" s="11"/>
      <c r="NI445" s="11"/>
      <c r="NJ445" s="11"/>
      <c r="NK445" s="11"/>
      <c r="NL445" s="11"/>
      <c r="NM445" s="11"/>
    </row>
    <row r="446" spans="1:377" s="12" customFormat="1" ht="15" customHeight="1" x14ac:dyDescent="0.5">
      <c r="A446" s="230"/>
      <c r="B446" s="279"/>
      <c r="C446" s="280"/>
      <c r="D446" s="317"/>
      <c r="E446" s="34"/>
      <c r="F446" s="34"/>
      <c r="G446" s="34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334"/>
      <c r="AA446" s="34"/>
      <c r="AB446" s="34"/>
      <c r="AC446" s="34"/>
      <c r="AD446" s="34"/>
      <c r="AE446" s="34"/>
      <c r="AF446" s="34"/>
      <c r="AG446" s="34"/>
      <c r="AH446" s="34"/>
      <c r="AI446" s="334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3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34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334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334"/>
      <c r="EP446" s="9"/>
      <c r="EQ446" s="9"/>
      <c r="ER446" s="9"/>
      <c r="ES446" s="9"/>
      <c r="ET446" s="9"/>
      <c r="EU446" s="9"/>
      <c r="EV446" s="237"/>
      <c r="EW446" s="9"/>
      <c r="EX446" s="9"/>
      <c r="EY446" s="9"/>
      <c r="EZ446" s="9"/>
      <c r="FA446" s="410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334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10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/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11"/>
      <c r="JU446" s="11"/>
      <c r="JV446" s="11"/>
      <c r="JW446" s="11"/>
      <c r="JX446" s="11"/>
      <c r="JY446" s="11"/>
      <c r="JZ446" s="11"/>
      <c r="KA446" s="11"/>
      <c r="KB446" s="11"/>
      <c r="KC446" s="11"/>
      <c r="KD446" s="11"/>
      <c r="KE446" s="11"/>
      <c r="KF446" s="11"/>
      <c r="KG446" s="11"/>
      <c r="KH446" s="11"/>
      <c r="KI446" s="11"/>
      <c r="KJ446" s="11"/>
      <c r="KK446" s="11"/>
      <c r="KL446" s="11"/>
      <c r="KM446" s="11"/>
      <c r="KN446" s="11"/>
      <c r="KO446" s="11"/>
      <c r="KP446" s="11"/>
      <c r="KQ446" s="11"/>
      <c r="KR446" s="11"/>
      <c r="KS446" s="11"/>
      <c r="KT446" s="11"/>
      <c r="KU446" s="11"/>
      <c r="KV446" s="11"/>
      <c r="KW446" s="11"/>
      <c r="KX446" s="11"/>
      <c r="KY446" s="11"/>
      <c r="KZ446" s="11"/>
      <c r="LA446" s="11"/>
      <c r="LB446" s="11"/>
      <c r="LC446" s="11"/>
      <c r="LD446" s="11"/>
      <c r="LE446" s="11"/>
      <c r="LF446" s="11"/>
      <c r="LG446" s="11"/>
      <c r="LH446" s="11"/>
      <c r="LI446" s="11"/>
      <c r="LJ446" s="11"/>
      <c r="LK446" s="11"/>
      <c r="LL446" s="11"/>
      <c r="LM446" s="11"/>
      <c r="LN446" s="11"/>
      <c r="LO446" s="11"/>
      <c r="LP446" s="11"/>
      <c r="LQ446" s="11"/>
      <c r="LR446" s="11"/>
      <c r="LS446" s="11"/>
      <c r="LT446" s="11"/>
      <c r="LU446" s="11"/>
      <c r="LV446" s="11"/>
      <c r="LW446" s="11"/>
      <c r="LX446" s="11"/>
      <c r="LY446" s="11"/>
      <c r="LZ446" s="11"/>
      <c r="MA446" s="11"/>
      <c r="MB446" s="11"/>
      <c r="MC446" s="11"/>
      <c r="MD446" s="11"/>
      <c r="ME446" s="11"/>
      <c r="MF446" s="11"/>
      <c r="MG446" s="11"/>
      <c r="MH446" s="11"/>
      <c r="MI446" s="11"/>
      <c r="MJ446" s="11"/>
      <c r="MK446" s="11"/>
      <c r="ML446" s="11"/>
      <c r="MM446" s="11"/>
      <c r="MN446" s="11"/>
      <c r="MO446" s="11"/>
      <c r="MP446" s="11"/>
      <c r="MQ446" s="11"/>
      <c r="MR446" s="11"/>
      <c r="MS446" s="11"/>
      <c r="MT446" s="11"/>
      <c r="MU446" s="11"/>
      <c r="MV446" s="11"/>
      <c r="MW446" s="11"/>
      <c r="MX446" s="11"/>
      <c r="MY446" s="11"/>
      <c r="MZ446" s="11"/>
      <c r="NA446" s="11"/>
      <c r="NB446" s="11"/>
      <c r="NC446" s="11"/>
      <c r="ND446" s="11"/>
      <c r="NE446" s="11"/>
      <c r="NF446" s="11"/>
      <c r="NG446" s="11"/>
      <c r="NH446" s="11"/>
      <c r="NI446" s="11"/>
      <c r="NJ446" s="11"/>
      <c r="NK446" s="11"/>
      <c r="NL446" s="11"/>
      <c r="NM446" s="11"/>
    </row>
    <row r="447" spans="1:377" s="12" customFormat="1" ht="15" customHeight="1" x14ac:dyDescent="0.5">
      <c r="A447" s="230"/>
      <c r="B447" s="279"/>
      <c r="C447" s="280"/>
      <c r="D447" s="317"/>
      <c r="E447" s="34"/>
      <c r="F447" s="34"/>
      <c r="G447" s="34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334"/>
      <c r="AA447" s="34"/>
      <c r="AB447" s="34"/>
      <c r="AC447" s="34"/>
      <c r="AD447" s="34"/>
      <c r="AE447" s="34"/>
      <c r="AF447" s="34"/>
      <c r="AG447" s="34"/>
      <c r="AH447" s="34"/>
      <c r="AI447" s="334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3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34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334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334"/>
      <c r="EP447" s="9"/>
      <c r="EQ447" s="9"/>
      <c r="ER447" s="9"/>
      <c r="ES447" s="9"/>
      <c r="ET447" s="9"/>
      <c r="EU447" s="9"/>
      <c r="EV447" s="237"/>
      <c r="EW447" s="9"/>
      <c r="EX447" s="9"/>
      <c r="EY447" s="9"/>
      <c r="EZ447" s="9"/>
      <c r="FA447" s="410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334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10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11"/>
      <c r="JU447" s="11"/>
      <c r="JV447" s="11"/>
      <c r="JW447" s="11"/>
      <c r="JX447" s="11"/>
      <c r="JY447" s="11"/>
      <c r="JZ447" s="11"/>
      <c r="KA447" s="11"/>
      <c r="KB447" s="11"/>
      <c r="KC447" s="11"/>
      <c r="KD447" s="11"/>
      <c r="KE447" s="11"/>
      <c r="KF447" s="11"/>
      <c r="KG447" s="11"/>
      <c r="KH447" s="11"/>
      <c r="KI447" s="11"/>
      <c r="KJ447" s="11"/>
      <c r="KK447" s="11"/>
      <c r="KL447" s="11"/>
      <c r="KM447" s="11"/>
      <c r="KN447" s="11"/>
      <c r="KO447" s="11"/>
      <c r="KP447" s="11"/>
      <c r="KQ447" s="11"/>
      <c r="KR447" s="11"/>
      <c r="KS447" s="11"/>
      <c r="KT447" s="11"/>
      <c r="KU447" s="11"/>
      <c r="KV447" s="11"/>
      <c r="KW447" s="11"/>
      <c r="KX447" s="11"/>
      <c r="KY447" s="11"/>
      <c r="KZ447" s="11"/>
      <c r="LA447" s="11"/>
      <c r="LB447" s="11"/>
      <c r="LC447" s="11"/>
      <c r="LD447" s="11"/>
      <c r="LE447" s="11"/>
      <c r="LF447" s="11"/>
      <c r="LG447" s="11"/>
      <c r="LH447" s="11"/>
      <c r="LI447" s="11"/>
      <c r="LJ447" s="11"/>
      <c r="LK447" s="11"/>
      <c r="LL447" s="11"/>
      <c r="LM447" s="11"/>
      <c r="LN447" s="11"/>
      <c r="LO447" s="11"/>
      <c r="LP447" s="11"/>
      <c r="LQ447" s="11"/>
      <c r="LR447" s="11"/>
      <c r="LS447" s="11"/>
      <c r="LT447" s="11"/>
      <c r="LU447" s="11"/>
      <c r="LV447" s="11"/>
      <c r="LW447" s="11"/>
      <c r="LX447" s="11"/>
      <c r="LY447" s="11"/>
      <c r="LZ447" s="11"/>
      <c r="MA447" s="11"/>
      <c r="MB447" s="11"/>
      <c r="MC447" s="11"/>
      <c r="MD447" s="11"/>
      <c r="ME447" s="11"/>
      <c r="MF447" s="11"/>
      <c r="MG447" s="11"/>
      <c r="MH447" s="11"/>
      <c r="MI447" s="11"/>
      <c r="MJ447" s="11"/>
      <c r="MK447" s="11"/>
      <c r="ML447" s="11"/>
      <c r="MM447" s="11"/>
      <c r="MN447" s="11"/>
      <c r="MO447" s="11"/>
      <c r="MP447" s="11"/>
      <c r="MQ447" s="11"/>
      <c r="MR447" s="11"/>
      <c r="MS447" s="11"/>
      <c r="MT447" s="11"/>
      <c r="MU447" s="11"/>
      <c r="MV447" s="11"/>
      <c r="MW447" s="11"/>
      <c r="MX447" s="11"/>
      <c r="MY447" s="11"/>
      <c r="MZ447" s="11"/>
      <c r="NA447" s="11"/>
      <c r="NB447" s="11"/>
      <c r="NC447" s="11"/>
      <c r="ND447" s="11"/>
      <c r="NE447" s="11"/>
      <c r="NF447" s="11"/>
      <c r="NG447" s="11"/>
      <c r="NH447" s="11"/>
      <c r="NI447" s="11"/>
      <c r="NJ447" s="11"/>
      <c r="NK447" s="11"/>
      <c r="NL447" s="11"/>
      <c r="NM447" s="11"/>
    </row>
    <row r="448" spans="1:377" s="12" customFormat="1" ht="15" customHeight="1" x14ac:dyDescent="0.5">
      <c r="A448" s="230"/>
      <c r="B448" s="279"/>
      <c r="C448" s="280"/>
      <c r="D448" s="317"/>
      <c r="E448" s="34"/>
      <c r="F448" s="34"/>
      <c r="G448" s="34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334"/>
      <c r="AA448" s="34"/>
      <c r="AB448" s="34"/>
      <c r="AC448" s="34"/>
      <c r="AD448" s="34"/>
      <c r="AE448" s="34"/>
      <c r="AF448" s="34"/>
      <c r="AG448" s="34"/>
      <c r="AH448" s="34"/>
      <c r="AI448" s="334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3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34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334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334"/>
      <c r="EP448" s="9"/>
      <c r="EQ448" s="9"/>
      <c r="ER448" s="9"/>
      <c r="ES448" s="9"/>
      <c r="ET448" s="9"/>
      <c r="EU448" s="9"/>
      <c r="EV448" s="237"/>
      <c r="EW448" s="9"/>
      <c r="EX448" s="9"/>
      <c r="EY448" s="9"/>
      <c r="EZ448" s="9"/>
      <c r="FA448" s="410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334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10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11"/>
      <c r="KC448" s="11"/>
      <c r="KD448" s="11"/>
      <c r="KE448" s="11"/>
      <c r="KF448" s="11"/>
      <c r="KG448" s="11"/>
      <c r="KH448" s="11"/>
      <c r="KI448" s="11"/>
      <c r="KJ448" s="11"/>
      <c r="KK448" s="11"/>
      <c r="KL448" s="11"/>
      <c r="KM448" s="11"/>
      <c r="KN448" s="11"/>
      <c r="KO448" s="11"/>
      <c r="KP448" s="11"/>
      <c r="KQ448" s="11"/>
      <c r="KR448" s="11"/>
      <c r="KS448" s="11"/>
      <c r="KT448" s="11"/>
      <c r="KU448" s="11"/>
      <c r="KV448" s="11"/>
      <c r="KW448" s="11"/>
      <c r="KX448" s="11"/>
      <c r="KY448" s="11"/>
      <c r="KZ448" s="11"/>
      <c r="LA448" s="11"/>
      <c r="LB448" s="11"/>
      <c r="LC448" s="11"/>
      <c r="LD448" s="11"/>
      <c r="LE448" s="11"/>
      <c r="LF448" s="11"/>
      <c r="LG448" s="11"/>
      <c r="LH448" s="11"/>
      <c r="LI448" s="11"/>
      <c r="LJ448" s="11"/>
      <c r="LK448" s="11"/>
      <c r="LL448" s="11"/>
      <c r="LM448" s="11"/>
      <c r="LN448" s="11"/>
      <c r="LO448" s="11"/>
      <c r="LP448" s="11"/>
      <c r="LQ448" s="11"/>
      <c r="LR448" s="11"/>
      <c r="LS448" s="11"/>
      <c r="LT448" s="11"/>
      <c r="LU448" s="11"/>
      <c r="LV448" s="11"/>
      <c r="LW448" s="11"/>
      <c r="LX448" s="11"/>
      <c r="LY448" s="11"/>
      <c r="LZ448" s="11"/>
      <c r="MA448" s="11"/>
      <c r="MB448" s="11"/>
      <c r="MC448" s="11"/>
      <c r="MD448" s="11"/>
      <c r="ME448" s="11"/>
      <c r="MF448" s="11"/>
      <c r="MG448" s="11"/>
      <c r="MH448" s="11"/>
      <c r="MI448" s="11"/>
      <c r="MJ448" s="11"/>
      <c r="MK448" s="11"/>
      <c r="ML448" s="11"/>
      <c r="MM448" s="11"/>
      <c r="MN448" s="11"/>
      <c r="MO448" s="11"/>
      <c r="MP448" s="11"/>
      <c r="MQ448" s="11"/>
      <c r="MR448" s="11"/>
      <c r="MS448" s="11"/>
      <c r="MT448" s="11"/>
      <c r="MU448" s="11"/>
      <c r="MV448" s="11"/>
      <c r="MW448" s="11"/>
      <c r="MX448" s="11"/>
      <c r="MY448" s="11"/>
      <c r="MZ448" s="11"/>
      <c r="NA448" s="11"/>
      <c r="NB448" s="11"/>
      <c r="NC448" s="11"/>
      <c r="ND448" s="11"/>
      <c r="NE448" s="11"/>
      <c r="NF448" s="11"/>
      <c r="NG448" s="11"/>
      <c r="NH448" s="11"/>
      <c r="NI448" s="11"/>
      <c r="NJ448" s="11"/>
      <c r="NK448" s="11"/>
      <c r="NL448" s="11"/>
      <c r="NM448" s="11"/>
    </row>
    <row r="449" spans="1:377" s="12" customFormat="1" ht="15" customHeight="1" x14ac:dyDescent="0.5">
      <c r="A449" s="230"/>
      <c r="B449" s="279"/>
      <c r="C449" s="280"/>
      <c r="D449" s="317"/>
      <c r="E449" s="34"/>
      <c r="F449" s="34"/>
      <c r="G449" s="34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334"/>
      <c r="AA449" s="34"/>
      <c r="AB449" s="34"/>
      <c r="AC449" s="34"/>
      <c r="AD449" s="34"/>
      <c r="AE449" s="34"/>
      <c r="AF449" s="34"/>
      <c r="AG449" s="34"/>
      <c r="AH449" s="34"/>
      <c r="AI449" s="334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3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34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334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334"/>
      <c r="EP449" s="9"/>
      <c r="EQ449" s="9"/>
      <c r="ER449" s="9"/>
      <c r="ES449" s="9"/>
      <c r="ET449" s="9"/>
      <c r="EU449" s="9"/>
      <c r="EV449" s="237"/>
      <c r="EW449" s="9"/>
      <c r="EX449" s="9"/>
      <c r="EY449" s="9"/>
      <c r="EZ449" s="9"/>
      <c r="FA449" s="410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334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10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  <c r="IW449" s="11"/>
      <c r="IX449" s="11"/>
      <c r="IY449" s="11"/>
      <c r="IZ449" s="11"/>
      <c r="JA449" s="11"/>
      <c r="JB449" s="11"/>
      <c r="JC449" s="11"/>
      <c r="JD449" s="11"/>
      <c r="JE449" s="11"/>
      <c r="JF449" s="11"/>
      <c r="JG449" s="11"/>
      <c r="JH449" s="11"/>
      <c r="JI449" s="11"/>
      <c r="JJ449" s="11"/>
      <c r="JK449" s="11"/>
      <c r="JL449" s="11"/>
      <c r="JM449" s="11"/>
      <c r="JN449" s="11"/>
      <c r="JO449" s="11"/>
      <c r="JP449" s="11"/>
      <c r="JQ449" s="11"/>
      <c r="JR449" s="11"/>
      <c r="JS449" s="11"/>
      <c r="JT449" s="11"/>
      <c r="JU449" s="11"/>
      <c r="JV449" s="11"/>
      <c r="JW449" s="11"/>
      <c r="JX449" s="11"/>
      <c r="JY449" s="11"/>
      <c r="JZ449" s="11"/>
      <c r="KA449" s="11"/>
      <c r="KB449" s="11"/>
      <c r="KC449" s="11"/>
      <c r="KD449" s="11"/>
      <c r="KE449" s="11"/>
      <c r="KF449" s="11"/>
      <c r="KG449" s="11"/>
      <c r="KH449" s="11"/>
      <c r="KI449" s="11"/>
      <c r="KJ449" s="11"/>
      <c r="KK449" s="11"/>
      <c r="KL449" s="11"/>
      <c r="KM449" s="11"/>
      <c r="KN449" s="11"/>
      <c r="KO449" s="11"/>
      <c r="KP449" s="11"/>
      <c r="KQ449" s="11"/>
      <c r="KR449" s="11"/>
      <c r="KS449" s="11"/>
      <c r="KT449" s="11"/>
      <c r="KU449" s="11"/>
      <c r="KV449" s="11"/>
      <c r="KW449" s="11"/>
      <c r="KX449" s="11"/>
      <c r="KY449" s="11"/>
      <c r="KZ449" s="11"/>
      <c r="LA449" s="11"/>
      <c r="LB449" s="11"/>
      <c r="LC449" s="11"/>
      <c r="LD449" s="11"/>
      <c r="LE449" s="11"/>
      <c r="LF449" s="11"/>
      <c r="LG449" s="11"/>
      <c r="LH449" s="11"/>
      <c r="LI449" s="11"/>
      <c r="LJ449" s="11"/>
      <c r="LK449" s="11"/>
      <c r="LL449" s="11"/>
      <c r="LM449" s="11"/>
      <c r="LN449" s="11"/>
      <c r="LO449" s="11"/>
      <c r="LP449" s="11"/>
      <c r="LQ449" s="11"/>
      <c r="LR449" s="11"/>
      <c r="LS449" s="11"/>
      <c r="LT449" s="11"/>
      <c r="LU449" s="11"/>
      <c r="LV449" s="11"/>
      <c r="LW449" s="11"/>
      <c r="LX449" s="11"/>
      <c r="LY449" s="11"/>
      <c r="LZ449" s="11"/>
      <c r="MA449" s="11"/>
      <c r="MB449" s="11"/>
      <c r="MC449" s="11"/>
      <c r="MD449" s="11"/>
      <c r="ME449" s="11"/>
      <c r="MF449" s="11"/>
      <c r="MG449" s="11"/>
      <c r="MH449" s="11"/>
      <c r="MI449" s="11"/>
      <c r="MJ449" s="11"/>
      <c r="MK449" s="11"/>
      <c r="ML449" s="11"/>
      <c r="MM449" s="11"/>
      <c r="MN449" s="11"/>
      <c r="MO449" s="11"/>
      <c r="MP449" s="11"/>
      <c r="MQ449" s="11"/>
      <c r="MR449" s="11"/>
      <c r="MS449" s="11"/>
      <c r="MT449" s="11"/>
      <c r="MU449" s="11"/>
      <c r="MV449" s="11"/>
      <c r="MW449" s="11"/>
      <c r="MX449" s="11"/>
      <c r="MY449" s="11"/>
      <c r="MZ449" s="11"/>
      <c r="NA449" s="11"/>
      <c r="NB449" s="11"/>
      <c r="NC449" s="11"/>
      <c r="ND449" s="11"/>
      <c r="NE449" s="11"/>
      <c r="NF449" s="11"/>
      <c r="NG449" s="11"/>
      <c r="NH449" s="11"/>
      <c r="NI449" s="11"/>
      <c r="NJ449" s="11"/>
      <c r="NK449" s="11"/>
      <c r="NL449" s="11"/>
      <c r="NM449" s="11"/>
    </row>
    <row r="450" spans="1:377" s="12" customFormat="1" ht="15" customHeight="1" x14ac:dyDescent="0.5">
      <c r="A450" s="230"/>
      <c r="B450" s="279"/>
      <c r="C450" s="280"/>
      <c r="D450" s="317"/>
      <c r="E450" s="34"/>
      <c r="F450" s="34"/>
      <c r="G450" s="34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334"/>
      <c r="AA450" s="34"/>
      <c r="AB450" s="34"/>
      <c r="AC450" s="34"/>
      <c r="AD450" s="34"/>
      <c r="AE450" s="34"/>
      <c r="AF450" s="34"/>
      <c r="AG450" s="34"/>
      <c r="AH450" s="34"/>
      <c r="AI450" s="334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3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34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334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334"/>
      <c r="EP450" s="9"/>
      <c r="EQ450" s="9"/>
      <c r="ER450" s="9"/>
      <c r="ES450" s="9"/>
      <c r="ET450" s="9"/>
      <c r="EU450" s="9"/>
      <c r="EV450" s="237"/>
      <c r="EW450" s="9"/>
      <c r="EX450" s="9"/>
      <c r="EY450" s="9"/>
      <c r="EZ450" s="9"/>
      <c r="FA450" s="410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334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10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  <c r="IW450" s="11"/>
      <c r="IX450" s="11"/>
      <c r="IY450" s="11"/>
      <c r="IZ450" s="11"/>
      <c r="JA450" s="11"/>
      <c r="JB450" s="11"/>
      <c r="JC450" s="11"/>
      <c r="JD450" s="11"/>
      <c r="JE450" s="11"/>
      <c r="JF450" s="11"/>
      <c r="JG450" s="11"/>
      <c r="JH450" s="11"/>
      <c r="JI450" s="11"/>
      <c r="JJ450" s="11"/>
      <c r="JK450" s="11"/>
      <c r="JL450" s="11"/>
      <c r="JM450" s="11"/>
      <c r="JN450" s="11"/>
      <c r="JO450" s="11"/>
      <c r="JP450" s="11"/>
      <c r="JQ450" s="11"/>
      <c r="JR450" s="11"/>
      <c r="JS450" s="11"/>
      <c r="JT450" s="11"/>
      <c r="JU450" s="11"/>
      <c r="JV450" s="11"/>
      <c r="JW450" s="11"/>
      <c r="JX450" s="11"/>
      <c r="JY450" s="11"/>
      <c r="JZ450" s="11"/>
      <c r="KA450" s="11"/>
      <c r="KB450" s="11"/>
      <c r="KC450" s="11"/>
      <c r="KD450" s="11"/>
      <c r="KE450" s="11"/>
      <c r="KF450" s="11"/>
      <c r="KG450" s="11"/>
      <c r="KH450" s="11"/>
      <c r="KI450" s="11"/>
      <c r="KJ450" s="11"/>
      <c r="KK450" s="11"/>
      <c r="KL450" s="11"/>
      <c r="KM450" s="11"/>
      <c r="KN450" s="11"/>
      <c r="KO450" s="11"/>
      <c r="KP450" s="11"/>
      <c r="KQ450" s="11"/>
      <c r="KR450" s="11"/>
      <c r="KS450" s="11"/>
      <c r="KT450" s="11"/>
      <c r="KU450" s="11"/>
      <c r="KV450" s="11"/>
      <c r="KW450" s="11"/>
      <c r="KX450" s="11"/>
      <c r="KY450" s="11"/>
      <c r="KZ450" s="11"/>
      <c r="LA450" s="11"/>
      <c r="LB450" s="11"/>
      <c r="LC450" s="11"/>
      <c r="LD450" s="11"/>
      <c r="LE450" s="11"/>
      <c r="LF450" s="11"/>
      <c r="LG450" s="11"/>
      <c r="LH450" s="11"/>
      <c r="LI450" s="11"/>
      <c r="LJ450" s="11"/>
      <c r="LK450" s="11"/>
      <c r="LL450" s="11"/>
      <c r="LM450" s="11"/>
      <c r="LN450" s="11"/>
      <c r="LO450" s="11"/>
      <c r="LP450" s="11"/>
      <c r="LQ450" s="11"/>
      <c r="LR450" s="11"/>
      <c r="LS450" s="11"/>
      <c r="LT450" s="11"/>
      <c r="LU450" s="11"/>
      <c r="LV450" s="11"/>
      <c r="LW450" s="11"/>
      <c r="LX450" s="11"/>
      <c r="LY450" s="11"/>
      <c r="LZ450" s="11"/>
      <c r="MA450" s="11"/>
      <c r="MB450" s="11"/>
      <c r="MC450" s="11"/>
      <c r="MD450" s="11"/>
      <c r="ME450" s="11"/>
      <c r="MF450" s="11"/>
      <c r="MG450" s="11"/>
      <c r="MH450" s="11"/>
      <c r="MI450" s="11"/>
      <c r="MJ450" s="11"/>
      <c r="MK450" s="11"/>
      <c r="ML450" s="11"/>
      <c r="MM450" s="11"/>
      <c r="MN450" s="11"/>
      <c r="MO450" s="11"/>
      <c r="MP450" s="11"/>
      <c r="MQ450" s="11"/>
      <c r="MR450" s="11"/>
      <c r="MS450" s="11"/>
      <c r="MT450" s="11"/>
      <c r="MU450" s="11"/>
      <c r="MV450" s="11"/>
      <c r="MW450" s="11"/>
      <c r="MX450" s="11"/>
      <c r="MY450" s="11"/>
      <c r="MZ450" s="11"/>
      <c r="NA450" s="11"/>
      <c r="NB450" s="11"/>
      <c r="NC450" s="11"/>
      <c r="ND450" s="11"/>
      <c r="NE450" s="11"/>
      <c r="NF450" s="11"/>
      <c r="NG450" s="11"/>
      <c r="NH450" s="11"/>
      <c r="NI450" s="11"/>
      <c r="NJ450" s="11"/>
      <c r="NK450" s="11"/>
      <c r="NL450" s="11"/>
      <c r="NM450" s="11"/>
    </row>
    <row r="451" spans="1:377" s="12" customFormat="1" ht="15" customHeight="1" x14ac:dyDescent="0.5">
      <c r="A451" s="230"/>
      <c r="B451" s="279"/>
      <c r="C451" s="280"/>
      <c r="D451" s="317"/>
      <c r="E451" s="34"/>
      <c r="F451" s="34"/>
      <c r="G451" s="34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334"/>
      <c r="AA451" s="34"/>
      <c r="AB451" s="34"/>
      <c r="AC451" s="34"/>
      <c r="AD451" s="34"/>
      <c r="AE451" s="34"/>
      <c r="AF451" s="34"/>
      <c r="AG451" s="34"/>
      <c r="AH451" s="34"/>
      <c r="AI451" s="334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3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34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334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334"/>
      <c r="EP451" s="9"/>
      <c r="EQ451" s="9"/>
      <c r="ER451" s="9"/>
      <c r="ES451" s="9"/>
      <c r="ET451" s="9"/>
      <c r="EU451" s="9"/>
      <c r="EV451" s="237"/>
      <c r="EW451" s="9"/>
      <c r="EX451" s="9"/>
      <c r="EY451" s="9"/>
      <c r="EZ451" s="9"/>
      <c r="FA451" s="410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334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10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  <c r="IW451" s="11"/>
      <c r="IX451" s="11"/>
      <c r="IY451" s="11"/>
      <c r="IZ451" s="11"/>
      <c r="JA451" s="11"/>
      <c r="JB451" s="11"/>
      <c r="JC451" s="11"/>
      <c r="JD451" s="11"/>
      <c r="JE451" s="11"/>
      <c r="JF451" s="11"/>
      <c r="JG451" s="11"/>
      <c r="JH451" s="11"/>
      <c r="JI451" s="11"/>
      <c r="JJ451" s="11"/>
      <c r="JK451" s="11"/>
      <c r="JL451" s="11"/>
      <c r="JM451" s="11"/>
      <c r="JN451" s="11"/>
      <c r="JO451" s="11"/>
      <c r="JP451" s="11"/>
      <c r="JQ451" s="11"/>
      <c r="JR451" s="11"/>
      <c r="JS451" s="11"/>
      <c r="JT451" s="11"/>
      <c r="JU451" s="11"/>
      <c r="JV451" s="11"/>
      <c r="JW451" s="11"/>
      <c r="JX451" s="11"/>
      <c r="JY451" s="11"/>
      <c r="JZ451" s="11"/>
      <c r="KA451" s="11"/>
      <c r="KB451" s="11"/>
      <c r="KC451" s="11"/>
      <c r="KD451" s="11"/>
      <c r="KE451" s="11"/>
      <c r="KF451" s="11"/>
      <c r="KG451" s="11"/>
      <c r="KH451" s="11"/>
      <c r="KI451" s="11"/>
      <c r="KJ451" s="11"/>
      <c r="KK451" s="11"/>
      <c r="KL451" s="11"/>
      <c r="KM451" s="11"/>
      <c r="KN451" s="11"/>
      <c r="KO451" s="11"/>
      <c r="KP451" s="11"/>
      <c r="KQ451" s="11"/>
      <c r="KR451" s="11"/>
      <c r="KS451" s="11"/>
      <c r="KT451" s="11"/>
      <c r="KU451" s="11"/>
      <c r="KV451" s="11"/>
      <c r="KW451" s="11"/>
      <c r="KX451" s="11"/>
      <c r="KY451" s="11"/>
      <c r="KZ451" s="11"/>
      <c r="LA451" s="11"/>
      <c r="LB451" s="11"/>
      <c r="LC451" s="11"/>
      <c r="LD451" s="11"/>
      <c r="LE451" s="11"/>
      <c r="LF451" s="11"/>
      <c r="LG451" s="11"/>
      <c r="LH451" s="11"/>
      <c r="LI451" s="11"/>
      <c r="LJ451" s="11"/>
      <c r="LK451" s="11"/>
      <c r="LL451" s="11"/>
      <c r="LM451" s="11"/>
      <c r="LN451" s="11"/>
      <c r="LO451" s="11"/>
      <c r="LP451" s="11"/>
      <c r="LQ451" s="11"/>
      <c r="LR451" s="11"/>
      <c r="LS451" s="11"/>
      <c r="LT451" s="11"/>
      <c r="LU451" s="11"/>
      <c r="LV451" s="11"/>
      <c r="LW451" s="11"/>
      <c r="LX451" s="11"/>
      <c r="LY451" s="11"/>
      <c r="LZ451" s="11"/>
      <c r="MA451" s="11"/>
      <c r="MB451" s="11"/>
      <c r="MC451" s="11"/>
      <c r="MD451" s="11"/>
      <c r="ME451" s="11"/>
      <c r="MF451" s="11"/>
      <c r="MG451" s="11"/>
      <c r="MH451" s="11"/>
      <c r="MI451" s="11"/>
      <c r="MJ451" s="11"/>
      <c r="MK451" s="11"/>
      <c r="ML451" s="11"/>
      <c r="MM451" s="11"/>
      <c r="MN451" s="11"/>
      <c r="MO451" s="11"/>
      <c r="MP451" s="11"/>
      <c r="MQ451" s="11"/>
      <c r="MR451" s="11"/>
      <c r="MS451" s="11"/>
      <c r="MT451" s="11"/>
      <c r="MU451" s="11"/>
      <c r="MV451" s="11"/>
      <c r="MW451" s="11"/>
      <c r="MX451" s="11"/>
      <c r="MY451" s="11"/>
      <c r="MZ451" s="11"/>
      <c r="NA451" s="11"/>
      <c r="NB451" s="11"/>
      <c r="NC451" s="11"/>
      <c r="ND451" s="11"/>
      <c r="NE451" s="11"/>
      <c r="NF451" s="11"/>
      <c r="NG451" s="11"/>
      <c r="NH451" s="11"/>
      <c r="NI451" s="11"/>
      <c r="NJ451" s="11"/>
      <c r="NK451" s="11"/>
      <c r="NL451" s="11"/>
      <c r="NM451" s="11"/>
    </row>
    <row r="452" spans="1:377" s="12" customFormat="1" ht="15" customHeight="1" x14ac:dyDescent="0.5">
      <c r="A452" s="230"/>
      <c r="B452" s="279"/>
      <c r="C452" s="280"/>
      <c r="D452" s="317"/>
      <c r="E452" s="34"/>
      <c r="F452" s="34"/>
      <c r="G452" s="34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334"/>
      <c r="AA452" s="34"/>
      <c r="AB452" s="34"/>
      <c r="AC452" s="34"/>
      <c r="AD452" s="34"/>
      <c r="AE452" s="34"/>
      <c r="AF452" s="34"/>
      <c r="AG452" s="34"/>
      <c r="AH452" s="34"/>
      <c r="AI452" s="334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3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34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334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334"/>
      <c r="EP452" s="9"/>
      <c r="EQ452" s="9"/>
      <c r="ER452" s="9"/>
      <c r="ES452" s="9"/>
      <c r="ET452" s="9"/>
      <c r="EU452" s="9"/>
      <c r="EV452" s="237"/>
      <c r="EW452" s="9"/>
      <c r="EX452" s="9"/>
      <c r="EY452" s="9"/>
      <c r="EZ452" s="9"/>
      <c r="FA452" s="410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334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10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  <c r="IW452" s="11"/>
      <c r="IX452" s="11"/>
      <c r="IY452" s="11"/>
      <c r="IZ452" s="11"/>
      <c r="JA452" s="11"/>
      <c r="JB452" s="11"/>
      <c r="JC452" s="11"/>
      <c r="JD452" s="11"/>
      <c r="JE452" s="11"/>
      <c r="JF452" s="11"/>
      <c r="JG452" s="11"/>
      <c r="JH452" s="11"/>
      <c r="JI452" s="11"/>
      <c r="JJ452" s="11"/>
      <c r="JK452" s="11"/>
      <c r="JL452" s="11"/>
      <c r="JM452" s="11"/>
      <c r="JN452" s="11"/>
      <c r="JO452" s="11"/>
      <c r="JP452" s="11"/>
      <c r="JQ452" s="11"/>
      <c r="JR452" s="11"/>
      <c r="JS452" s="11"/>
      <c r="JT452" s="11"/>
      <c r="JU452" s="11"/>
      <c r="JV452" s="11"/>
      <c r="JW452" s="11"/>
      <c r="JX452" s="11"/>
      <c r="JY452" s="11"/>
      <c r="JZ452" s="11"/>
      <c r="KA452" s="11"/>
      <c r="KB452" s="11"/>
      <c r="KC452" s="11"/>
      <c r="KD452" s="11"/>
      <c r="KE452" s="11"/>
      <c r="KF452" s="11"/>
      <c r="KG452" s="11"/>
      <c r="KH452" s="11"/>
      <c r="KI452" s="11"/>
      <c r="KJ452" s="11"/>
      <c r="KK452" s="11"/>
      <c r="KL452" s="11"/>
      <c r="KM452" s="11"/>
      <c r="KN452" s="11"/>
      <c r="KO452" s="11"/>
      <c r="KP452" s="11"/>
      <c r="KQ452" s="11"/>
      <c r="KR452" s="11"/>
      <c r="KS452" s="11"/>
      <c r="KT452" s="11"/>
      <c r="KU452" s="11"/>
      <c r="KV452" s="11"/>
      <c r="KW452" s="11"/>
      <c r="KX452" s="11"/>
      <c r="KY452" s="11"/>
      <c r="KZ452" s="11"/>
      <c r="LA452" s="11"/>
      <c r="LB452" s="11"/>
      <c r="LC452" s="11"/>
      <c r="LD452" s="11"/>
      <c r="LE452" s="11"/>
      <c r="LF452" s="11"/>
      <c r="LG452" s="11"/>
      <c r="LH452" s="11"/>
      <c r="LI452" s="11"/>
      <c r="LJ452" s="11"/>
      <c r="LK452" s="11"/>
      <c r="LL452" s="11"/>
      <c r="LM452" s="11"/>
      <c r="LN452" s="11"/>
      <c r="LO452" s="11"/>
      <c r="LP452" s="11"/>
      <c r="LQ452" s="11"/>
      <c r="LR452" s="11"/>
      <c r="LS452" s="11"/>
      <c r="LT452" s="11"/>
      <c r="LU452" s="11"/>
      <c r="LV452" s="11"/>
      <c r="LW452" s="11"/>
      <c r="LX452" s="11"/>
      <c r="LY452" s="11"/>
      <c r="LZ452" s="11"/>
      <c r="MA452" s="11"/>
      <c r="MB452" s="11"/>
      <c r="MC452" s="11"/>
      <c r="MD452" s="11"/>
      <c r="ME452" s="11"/>
      <c r="MF452" s="11"/>
      <c r="MG452" s="11"/>
      <c r="MH452" s="11"/>
      <c r="MI452" s="11"/>
      <c r="MJ452" s="11"/>
      <c r="MK452" s="11"/>
      <c r="ML452" s="11"/>
      <c r="MM452" s="11"/>
      <c r="MN452" s="11"/>
      <c r="MO452" s="11"/>
      <c r="MP452" s="11"/>
      <c r="MQ452" s="11"/>
      <c r="MR452" s="11"/>
      <c r="MS452" s="11"/>
      <c r="MT452" s="11"/>
      <c r="MU452" s="11"/>
      <c r="MV452" s="11"/>
      <c r="MW452" s="11"/>
      <c r="MX452" s="11"/>
      <c r="MY452" s="11"/>
      <c r="MZ452" s="11"/>
      <c r="NA452" s="11"/>
      <c r="NB452" s="11"/>
      <c r="NC452" s="11"/>
      <c r="ND452" s="11"/>
      <c r="NE452" s="11"/>
      <c r="NF452" s="11"/>
      <c r="NG452" s="11"/>
      <c r="NH452" s="11"/>
      <c r="NI452" s="11"/>
      <c r="NJ452" s="11"/>
      <c r="NK452" s="11"/>
      <c r="NL452" s="11"/>
      <c r="NM452" s="11"/>
    </row>
    <row r="453" spans="1:377" s="12" customFormat="1" ht="15" customHeight="1" x14ac:dyDescent="0.5">
      <c r="A453" s="230"/>
      <c r="B453" s="279"/>
      <c r="C453" s="280"/>
      <c r="D453" s="317"/>
      <c r="E453" s="34"/>
      <c r="F453" s="34"/>
      <c r="G453" s="34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334"/>
      <c r="AA453" s="34"/>
      <c r="AB453" s="34"/>
      <c r="AC453" s="34"/>
      <c r="AD453" s="34"/>
      <c r="AE453" s="34"/>
      <c r="AF453" s="34"/>
      <c r="AG453" s="34"/>
      <c r="AH453" s="34"/>
      <c r="AI453" s="334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3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34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334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334"/>
      <c r="EP453" s="9"/>
      <c r="EQ453" s="9"/>
      <c r="ER453" s="9"/>
      <c r="ES453" s="9"/>
      <c r="ET453" s="9"/>
      <c r="EU453" s="9"/>
      <c r="EV453" s="237"/>
      <c r="EW453" s="9"/>
      <c r="EX453" s="9"/>
      <c r="EY453" s="9"/>
      <c r="EZ453" s="9"/>
      <c r="FA453" s="410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334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10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  <c r="IW453" s="11"/>
      <c r="IX453" s="11"/>
      <c r="IY453" s="11"/>
      <c r="IZ453" s="11"/>
      <c r="JA453" s="11"/>
      <c r="JB453" s="11"/>
      <c r="JC453" s="11"/>
      <c r="JD453" s="11"/>
      <c r="JE453" s="11"/>
      <c r="JF453" s="11"/>
      <c r="JG453" s="11"/>
      <c r="JH453" s="11"/>
      <c r="JI453" s="11"/>
      <c r="JJ453" s="11"/>
      <c r="JK453" s="11"/>
      <c r="JL453" s="11"/>
      <c r="JM453" s="11"/>
      <c r="JN453" s="11"/>
      <c r="JO453" s="11"/>
      <c r="JP453" s="11"/>
      <c r="JQ453" s="11"/>
      <c r="JR453" s="11"/>
      <c r="JS453" s="11"/>
      <c r="JT453" s="11"/>
      <c r="JU453" s="11"/>
      <c r="JV453" s="11"/>
      <c r="JW453" s="11"/>
      <c r="JX453" s="11"/>
      <c r="JY453" s="11"/>
      <c r="JZ453" s="11"/>
      <c r="KA453" s="11"/>
      <c r="KB453" s="11"/>
      <c r="KC453" s="11"/>
      <c r="KD453" s="11"/>
      <c r="KE453" s="11"/>
      <c r="KF453" s="11"/>
      <c r="KG453" s="11"/>
      <c r="KH453" s="11"/>
      <c r="KI453" s="11"/>
      <c r="KJ453" s="11"/>
      <c r="KK453" s="11"/>
      <c r="KL453" s="11"/>
      <c r="KM453" s="11"/>
      <c r="KN453" s="11"/>
      <c r="KO453" s="11"/>
      <c r="KP453" s="11"/>
      <c r="KQ453" s="11"/>
      <c r="KR453" s="11"/>
      <c r="KS453" s="11"/>
      <c r="KT453" s="11"/>
      <c r="KU453" s="11"/>
      <c r="KV453" s="11"/>
      <c r="KW453" s="11"/>
      <c r="KX453" s="11"/>
      <c r="KY453" s="11"/>
      <c r="KZ453" s="11"/>
      <c r="LA453" s="11"/>
      <c r="LB453" s="11"/>
      <c r="LC453" s="11"/>
      <c r="LD453" s="11"/>
      <c r="LE453" s="11"/>
      <c r="LF453" s="11"/>
      <c r="LG453" s="11"/>
      <c r="LH453" s="11"/>
      <c r="LI453" s="11"/>
      <c r="LJ453" s="11"/>
      <c r="LK453" s="11"/>
      <c r="LL453" s="11"/>
      <c r="LM453" s="11"/>
      <c r="LN453" s="11"/>
      <c r="LO453" s="11"/>
      <c r="LP453" s="11"/>
      <c r="LQ453" s="11"/>
      <c r="LR453" s="11"/>
      <c r="LS453" s="11"/>
      <c r="LT453" s="11"/>
      <c r="LU453" s="11"/>
      <c r="LV453" s="11"/>
      <c r="LW453" s="11"/>
      <c r="LX453" s="11"/>
      <c r="LY453" s="11"/>
      <c r="LZ453" s="11"/>
      <c r="MA453" s="11"/>
      <c r="MB453" s="11"/>
      <c r="MC453" s="11"/>
      <c r="MD453" s="11"/>
      <c r="ME453" s="11"/>
      <c r="MF453" s="11"/>
      <c r="MG453" s="11"/>
      <c r="MH453" s="11"/>
      <c r="MI453" s="11"/>
      <c r="MJ453" s="11"/>
      <c r="MK453" s="11"/>
      <c r="ML453" s="11"/>
      <c r="MM453" s="11"/>
      <c r="MN453" s="11"/>
      <c r="MO453" s="11"/>
      <c r="MP453" s="11"/>
      <c r="MQ453" s="11"/>
      <c r="MR453" s="11"/>
      <c r="MS453" s="11"/>
      <c r="MT453" s="11"/>
      <c r="MU453" s="11"/>
      <c r="MV453" s="11"/>
      <c r="MW453" s="11"/>
      <c r="MX453" s="11"/>
      <c r="MY453" s="11"/>
      <c r="MZ453" s="11"/>
      <c r="NA453" s="11"/>
      <c r="NB453" s="11"/>
      <c r="NC453" s="11"/>
      <c r="ND453" s="11"/>
      <c r="NE453" s="11"/>
      <c r="NF453" s="11"/>
      <c r="NG453" s="11"/>
      <c r="NH453" s="11"/>
      <c r="NI453" s="11"/>
      <c r="NJ453" s="11"/>
      <c r="NK453" s="11"/>
      <c r="NL453" s="11"/>
      <c r="NM453" s="11"/>
    </row>
    <row r="454" spans="1:377" s="12" customFormat="1" ht="15" customHeight="1" x14ac:dyDescent="0.5">
      <c r="A454" s="230"/>
      <c r="B454" s="279"/>
      <c r="C454" s="280"/>
      <c r="D454" s="317"/>
      <c r="E454" s="34"/>
      <c r="F454" s="34"/>
      <c r="G454" s="34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334"/>
      <c r="AA454" s="34"/>
      <c r="AB454" s="34"/>
      <c r="AC454" s="34"/>
      <c r="AD454" s="34"/>
      <c r="AE454" s="34"/>
      <c r="AF454" s="34"/>
      <c r="AG454" s="34"/>
      <c r="AH454" s="34"/>
      <c r="AI454" s="334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3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34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334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334"/>
      <c r="EP454" s="9"/>
      <c r="EQ454" s="9"/>
      <c r="ER454" s="9"/>
      <c r="ES454" s="9"/>
      <c r="ET454" s="9"/>
      <c r="EU454" s="9"/>
      <c r="EV454" s="237"/>
      <c r="EW454" s="9"/>
      <c r="EX454" s="9"/>
      <c r="EY454" s="9"/>
      <c r="EZ454" s="9"/>
      <c r="FA454" s="410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334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10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  <c r="IW454" s="11"/>
      <c r="IX454" s="11"/>
      <c r="IY454" s="11"/>
      <c r="IZ454" s="11"/>
      <c r="JA454" s="11"/>
      <c r="JB454" s="11"/>
      <c r="JC454" s="11"/>
      <c r="JD454" s="11"/>
      <c r="JE454" s="11"/>
      <c r="JF454" s="11"/>
      <c r="JG454" s="11"/>
      <c r="JH454" s="11"/>
      <c r="JI454" s="11"/>
      <c r="JJ454" s="11"/>
      <c r="JK454" s="11"/>
      <c r="JL454" s="11"/>
      <c r="JM454" s="11"/>
      <c r="JN454" s="11"/>
      <c r="JO454" s="11"/>
      <c r="JP454" s="11"/>
      <c r="JQ454" s="11"/>
      <c r="JR454" s="11"/>
      <c r="JS454" s="11"/>
      <c r="JT454" s="11"/>
      <c r="JU454" s="11"/>
      <c r="JV454" s="11"/>
      <c r="JW454" s="11"/>
      <c r="JX454" s="11"/>
      <c r="JY454" s="11"/>
      <c r="JZ454" s="11"/>
      <c r="KA454" s="11"/>
      <c r="KB454" s="11"/>
      <c r="KC454" s="11"/>
      <c r="KD454" s="11"/>
      <c r="KE454" s="11"/>
      <c r="KF454" s="11"/>
      <c r="KG454" s="11"/>
      <c r="KH454" s="11"/>
      <c r="KI454" s="11"/>
      <c r="KJ454" s="11"/>
      <c r="KK454" s="11"/>
      <c r="KL454" s="11"/>
      <c r="KM454" s="11"/>
      <c r="KN454" s="11"/>
      <c r="KO454" s="11"/>
      <c r="KP454" s="11"/>
      <c r="KQ454" s="11"/>
      <c r="KR454" s="11"/>
      <c r="KS454" s="11"/>
      <c r="KT454" s="11"/>
      <c r="KU454" s="11"/>
      <c r="KV454" s="11"/>
      <c r="KW454" s="11"/>
      <c r="KX454" s="11"/>
      <c r="KY454" s="11"/>
      <c r="KZ454" s="11"/>
      <c r="LA454" s="11"/>
      <c r="LB454" s="11"/>
      <c r="LC454" s="11"/>
      <c r="LD454" s="11"/>
      <c r="LE454" s="11"/>
      <c r="LF454" s="11"/>
      <c r="LG454" s="11"/>
      <c r="LH454" s="11"/>
      <c r="LI454" s="11"/>
      <c r="LJ454" s="11"/>
      <c r="LK454" s="11"/>
      <c r="LL454" s="11"/>
      <c r="LM454" s="11"/>
      <c r="LN454" s="11"/>
      <c r="LO454" s="11"/>
      <c r="LP454" s="11"/>
      <c r="LQ454" s="11"/>
      <c r="LR454" s="11"/>
      <c r="LS454" s="11"/>
      <c r="LT454" s="11"/>
      <c r="LU454" s="11"/>
      <c r="LV454" s="11"/>
      <c r="LW454" s="11"/>
      <c r="LX454" s="11"/>
      <c r="LY454" s="11"/>
      <c r="LZ454" s="11"/>
      <c r="MA454" s="11"/>
      <c r="MB454" s="11"/>
      <c r="MC454" s="11"/>
      <c r="MD454" s="11"/>
      <c r="ME454" s="11"/>
      <c r="MF454" s="11"/>
      <c r="MG454" s="11"/>
      <c r="MH454" s="11"/>
      <c r="MI454" s="11"/>
      <c r="MJ454" s="11"/>
      <c r="MK454" s="11"/>
      <c r="ML454" s="11"/>
      <c r="MM454" s="11"/>
      <c r="MN454" s="11"/>
      <c r="MO454" s="11"/>
      <c r="MP454" s="11"/>
      <c r="MQ454" s="11"/>
      <c r="MR454" s="11"/>
      <c r="MS454" s="11"/>
      <c r="MT454" s="11"/>
      <c r="MU454" s="11"/>
      <c r="MV454" s="11"/>
      <c r="MW454" s="11"/>
      <c r="MX454" s="11"/>
      <c r="MY454" s="11"/>
      <c r="MZ454" s="11"/>
      <c r="NA454" s="11"/>
      <c r="NB454" s="11"/>
      <c r="NC454" s="11"/>
      <c r="ND454" s="11"/>
      <c r="NE454" s="11"/>
      <c r="NF454" s="11"/>
      <c r="NG454" s="11"/>
      <c r="NH454" s="11"/>
      <c r="NI454" s="11"/>
      <c r="NJ454" s="11"/>
      <c r="NK454" s="11"/>
      <c r="NL454" s="11"/>
      <c r="NM454" s="11"/>
    </row>
    <row r="455" spans="1:377" s="12" customFormat="1" ht="15" customHeight="1" x14ac:dyDescent="0.5">
      <c r="A455" s="230"/>
      <c r="B455" s="279"/>
      <c r="C455" s="280"/>
      <c r="D455" s="317"/>
      <c r="E455" s="34"/>
      <c r="F455" s="34"/>
      <c r="G455" s="34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334"/>
      <c r="AA455" s="34"/>
      <c r="AB455" s="34"/>
      <c r="AC455" s="34"/>
      <c r="AD455" s="34"/>
      <c r="AE455" s="34"/>
      <c r="AF455" s="34"/>
      <c r="AG455" s="34"/>
      <c r="AH455" s="34"/>
      <c r="AI455" s="334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3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34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334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334"/>
      <c r="EP455" s="9"/>
      <c r="EQ455" s="9"/>
      <c r="ER455" s="9"/>
      <c r="ES455" s="9"/>
      <c r="ET455" s="9"/>
      <c r="EU455" s="9"/>
      <c r="EV455" s="237"/>
      <c r="EW455" s="9"/>
      <c r="EX455" s="9"/>
      <c r="EY455" s="9"/>
      <c r="EZ455" s="9"/>
      <c r="FA455" s="410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334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10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  <c r="IW455" s="11"/>
      <c r="IX455" s="11"/>
      <c r="IY455" s="11"/>
      <c r="IZ455" s="11"/>
      <c r="JA455" s="11"/>
      <c r="JB455" s="11"/>
      <c r="JC455" s="11"/>
      <c r="JD455" s="11"/>
      <c r="JE455" s="11"/>
      <c r="JF455" s="11"/>
      <c r="JG455" s="11"/>
      <c r="JH455" s="11"/>
      <c r="JI455" s="11"/>
      <c r="JJ455" s="11"/>
      <c r="JK455" s="11"/>
      <c r="JL455" s="11"/>
      <c r="JM455" s="11"/>
      <c r="JN455" s="11"/>
      <c r="JO455" s="11"/>
      <c r="JP455" s="11"/>
      <c r="JQ455" s="11"/>
      <c r="JR455" s="11"/>
      <c r="JS455" s="11"/>
      <c r="JT455" s="11"/>
      <c r="JU455" s="11"/>
      <c r="JV455" s="11"/>
      <c r="JW455" s="11"/>
      <c r="JX455" s="11"/>
      <c r="JY455" s="11"/>
      <c r="JZ455" s="11"/>
      <c r="KA455" s="11"/>
      <c r="KB455" s="11"/>
      <c r="KC455" s="11"/>
      <c r="KD455" s="11"/>
      <c r="KE455" s="11"/>
      <c r="KF455" s="11"/>
      <c r="KG455" s="11"/>
      <c r="KH455" s="11"/>
      <c r="KI455" s="11"/>
      <c r="KJ455" s="11"/>
      <c r="KK455" s="11"/>
      <c r="KL455" s="11"/>
      <c r="KM455" s="11"/>
      <c r="KN455" s="11"/>
      <c r="KO455" s="11"/>
      <c r="KP455" s="11"/>
      <c r="KQ455" s="11"/>
      <c r="KR455" s="11"/>
      <c r="KS455" s="11"/>
      <c r="KT455" s="11"/>
      <c r="KU455" s="11"/>
      <c r="KV455" s="11"/>
      <c r="KW455" s="11"/>
      <c r="KX455" s="11"/>
      <c r="KY455" s="11"/>
      <c r="KZ455" s="11"/>
      <c r="LA455" s="11"/>
      <c r="LB455" s="11"/>
      <c r="LC455" s="11"/>
      <c r="LD455" s="11"/>
      <c r="LE455" s="11"/>
      <c r="LF455" s="11"/>
      <c r="LG455" s="11"/>
      <c r="LH455" s="11"/>
      <c r="LI455" s="11"/>
      <c r="LJ455" s="11"/>
      <c r="LK455" s="11"/>
      <c r="LL455" s="11"/>
      <c r="LM455" s="11"/>
      <c r="LN455" s="11"/>
      <c r="LO455" s="11"/>
      <c r="LP455" s="11"/>
      <c r="LQ455" s="11"/>
      <c r="LR455" s="11"/>
      <c r="LS455" s="11"/>
      <c r="LT455" s="11"/>
      <c r="LU455" s="11"/>
      <c r="LV455" s="11"/>
      <c r="LW455" s="11"/>
      <c r="LX455" s="11"/>
      <c r="LY455" s="11"/>
      <c r="LZ455" s="11"/>
      <c r="MA455" s="11"/>
      <c r="MB455" s="11"/>
      <c r="MC455" s="11"/>
      <c r="MD455" s="11"/>
      <c r="ME455" s="11"/>
      <c r="MF455" s="11"/>
      <c r="MG455" s="11"/>
      <c r="MH455" s="11"/>
      <c r="MI455" s="11"/>
      <c r="MJ455" s="11"/>
      <c r="MK455" s="11"/>
      <c r="ML455" s="11"/>
      <c r="MM455" s="11"/>
      <c r="MN455" s="11"/>
      <c r="MO455" s="11"/>
      <c r="MP455" s="11"/>
      <c r="MQ455" s="11"/>
      <c r="MR455" s="11"/>
      <c r="MS455" s="11"/>
      <c r="MT455" s="11"/>
      <c r="MU455" s="11"/>
      <c r="MV455" s="11"/>
      <c r="MW455" s="11"/>
      <c r="MX455" s="11"/>
      <c r="MY455" s="11"/>
      <c r="MZ455" s="11"/>
      <c r="NA455" s="11"/>
      <c r="NB455" s="11"/>
      <c r="NC455" s="11"/>
      <c r="ND455" s="11"/>
      <c r="NE455" s="11"/>
      <c r="NF455" s="11"/>
      <c r="NG455" s="11"/>
      <c r="NH455" s="11"/>
      <c r="NI455" s="11"/>
      <c r="NJ455" s="11"/>
      <c r="NK455" s="11"/>
      <c r="NL455" s="11"/>
      <c r="NM455" s="11"/>
    </row>
    <row r="456" spans="1:377" s="12" customFormat="1" ht="15" customHeight="1" x14ac:dyDescent="0.5">
      <c r="A456" s="230"/>
      <c r="B456" s="279"/>
      <c r="C456" s="280"/>
      <c r="D456" s="317"/>
      <c r="E456" s="34"/>
      <c r="F456" s="34"/>
      <c r="G456" s="34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334"/>
      <c r="AA456" s="34"/>
      <c r="AB456" s="34"/>
      <c r="AC456" s="34"/>
      <c r="AD456" s="34"/>
      <c r="AE456" s="34"/>
      <c r="AF456" s="34"/>
      <c r="AG456" s="34"/>
      <c r="AH456" s="34"/>
      <c r="AI456" s="334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3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34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334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334"/>
      <c r="EP456" s="9"/>
      <c r="EQ456" s="9"/>
      <c r="ER456" s="9"/>
      <c r="ES456" s="9"/>
      <c r="ET456" s="9"/>
      <c r="EU456" s="9"/>
      <c r="EV456" s="237"/>
      <c r="EW456" s="9"/>
      <c r="EX456" s="9"/>
      <c r="EY456" s="9"/>
      <c r="EZ456" s="9"/>
      <c r="FA456" s="410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334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10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  <c r="IW456" s="11"/>
      <c r="IX456" s="11"/>
      <c r="IY456" s="11"/>
      <c r="IZ456" s="11"/>
      <c r="JA456" s="11"/>
      <c r="JB456" s="11"/>
      <c r="JC456" s="11"/>
      <c r="JD456" s="11"/>
      <c r="JE456" s="11"/>
      <c r="JF456" s="11"/>
      <c r="JG456" s="11"/>
      <c r="JH456" s="11"/>
      <c r="JI456" s="11"/>
      <c r="JJ456" s="11"/>
      <c r="JK456" s="11"/>
      <c r="JL456" s="11"/>
      <c r="JM456" s="11"/>
      <c r="JN456" s="11"/>
      <c r="JO456" s="11"/>
      <c r="JP456" s="11"/>
      <c r="JQ456" s="11"/>
      <c r="JR456" s="11"/>
      <c r="JS456" s="11"/>
      <c r="JT456" s="11"/>
      <c r="JU456" s="11"/>
      <c r="JV456" s="11"/>
      <c r="JW456" s="11"/>
      <c r="JX456" s="11"/>
      <c r="JY456" s="11"/>
      <c r="JZ456" s="11"/>
      <c r="KA456" s="11"/>
      <c r="KB456" s="11"/>
      <c r="KC456" s="11"/>
      <c r="KD456" s="11"/>
      <c r="KE456" s="11"/>
      <c r="KF456" s="11"/>
      <c r="KG456" s="11"/>
      <c r="KH456" s="11"/>
      <c r="KI456" s="11"/>
      <c r="KJ456" s="11"/>
      <c r="KK456" s="11"/>
      <c r="KL456" s="11"/>
      <c r="KM456" s="11"/>
      <c r="KN456" s="11"/>
      <c r="KO456" s="11"/>
      <c r="KP456" s="11"/>
      <c r="KQ456" s="11"/>
      <c r="KR456" s="11"/>
      <c r="KS456" s="11"/>
      <c r="KT456" s="11"/>
      <c r="KU456" s="11"/>
      <c r="KV456" s="11"/>
      <c r="KW456" s="11"/>
      <c r="KX456" s="11"/>
      <c r="KY456" s="11"/>
      <c r="KZ456" s="11"/>
      <c r="LA456" s="11"/>
      <c r="LB456" s="11"/>
      <c r="LC456" s="11"/>
      <c r="LD456" s="11"/>
      <c r="LE456" s="11"/>
      <c r="LF456" s="11"/>
      <c r="LG456" s="11"/>
      <c r="LH456" s="11"/>
      <c r="LI456" s="11"/>
      <c r="LJ456" s="11"/>
      <c r="LK456" s="11"/>
      <c r="LL456" s="11"/>
      <c r="LM456" s="11"/>
      <c r="LN456" s="11"/>
      <c r="LO456" s="11"/>
      <c r="LP456" s="11"/>
      <c r="LQ456" s="11"/>
      <c r="LR456" s="11"/>
      <c r="LS456" s="11"/>
      <c r="LT456" s="11"/>
      <c r="LU456" s="11"/>
      <c r="LV456" s="11"/>
      <c r="LW456" s="11"/>
      <c r="LX456" s="11"/>
      <c r="LY456" s="11"/>
      <c r="LZ456" s="11"/>
      <c r="MA456" s="11"/>
      <c r="MB456" s="11"/>
      <c r="MC456" s="11"/>
      <c r="MD456" s="11"/>
      <c r="ME456" s="11"/>
      <c r="MF456" s="11"/>
      <c r="MG456" s="11"/>
      <c r="MH456" s="11"/>
      <c r="MI456" s="11"/>
      <c r="MJ456" s="11"/>
      <c r="MK456" s="11"/>
      <c r="ML456" s="11"/>
      <c r="MM456" s="11"/>
      <c r="MN456" s="11"/>
      <c r="MO456" s="11"/>
      <c r="MP456" s="11"/>
      <c r="MQ456" s="11"/>
      <c r="MR456" s="11"/>
      <c r="MS456" s="11"/>
      <c r="MT456" s="11"/>
      <c r="MU456" s="11"/>
      <c r="MV456" s="11"/>
      <c r="MW456" s="11"/>
      <c r="MX456" s="11"/>
      <c r="MY456" s="11"/>
      <c r="MZ456" s="11"/>
      <c r="NA456" s="11"/>
      <c r="NB456" s="11"/>
      <c r="NC456" s="11"/>
      <c r="ND456" s="11"/>
      <c r="NE456" s="11"/>
      <c r="NF456" s="11"/>
      <c r="NG456" s="11"/>
      <c r="NH456" s="11"/>
      <c r="NI456" s="11"/>
      <c r="NJ456" s="11"/>
      <c r="NK456" s="11"/>
      <c r="NL456" s="11"/>
      <c r="NM456" s="11"/>
    </row>
    <row r="457" spans="1:377" s="12" customFormat="1" ht="15" customHeight="1" x14ac:dyDescent="0.5">
      <c r="A457" s="230"/>
      <c r="B457" s="279"/>
      <c r="C457" s="280"/>
      <c r="D457" s="317"/>
      <c r="E457" s="34"/>
      <c r="F457" s="34"/>
      <c r="G457" s="34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334"/>
      <c r="AA457" s="34"/>
      <c r="AB457" s="34"/>
      <c r="AC457" s="34"/>
      <c r="AD457" s="34"/>
      <c r="AE457" s="34"/>
      <c r="AF457" s="34"/>
      <c r="AG457" s="34"/>
      <c r="AH457" s="34"/>
      <c r="AI457" s="334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3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34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334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334"/>
      <c r="EP457" s="9"/>
      <c r="EQ457" s="9"/>
      <c r="ER457" s="9"/>
      <c r="ES457" s="9"/>
      <c r="ET457" s="9"/>
      <c r="EU457" s="9"/>
      <c r="EV457" s="237"/>
      <c r="EW457" s="9"/>
      <c r="EX457" s="9"/>
      <c r="EY457" s="9"/>
      <c r="EZ457" s="9"/>
      <c r="FA457" s="410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334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10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  <c r="IW457" s="11"/>
      <c r="IX457" s="11"/>
      <c r="IY457" s="11"/>
      <c r="IZ457" s="11"/>
      <c r="JA457" s="11"/>
      <c r="JB457" s="11"/>
      <c r="JC457" s="11"/>
      <c r="JD457" s="11"/>
      <c r="JE457" s="11"/>
      <c r="JF457" s="11"/>
      <c r="JG457" s="11"/>
      <c r="JH457" s="11"/>
      <c r="JI457" s="11"/>
      <c r="JJ457" s="11"/>
      <c r="JK457" s="11"/>
      <c r="JL457" s="11"/>
      <c r="JM457" s="11"/>
      <c r="JN457" s="11"/>
      <c r="JO457" s="11"/>
      <c r="JP457" s="11"/>
      <c r="JQ457" s="11"/>
      <c r="JR457" s="11"/>
      <c r="JS457" s="11"/>
      <c r="JT457" s="11"/>
      <c r="JU457" s="11"/>
      <c r="JV457" s="11"/>
      <c r="JW457" s="11"/>
      <c r="JX457" s="11"/>
      <c r="JY457" s="11"/>
      <c r="JZ457" s="11"/>
      <c r="KA457" s="11"/>
      <c r="KB457" s="11"/>
      <c r="KC457" s="11"/>
      <c r="KD457" s="11"/>
      <c r="KE457" s="11"/>
      <c r="KF457" s="11"/>
      <c r="KG457" s="11"/>
      <c r="KH457" s="11"/>
      <c r="KI457" s="11"/>
      <c r="KJ457" s="11"/>
      <c r="KK457" s="11"/>
      <c r="KL457" s="11"/>
      <c r="KM457" s="11"/>
      <c r="KN457" s="11"/>
      <c r="KO457" s="11"/>
      <c r="KP457" s="11"/>
      <c r="KQ457" s="11"/>
      <c r="KR457" s="11"/>
      <c r="KS457" s="11"/>
      <c r="KT457" s="11"/>
      <c r="KU457" s="11"/>
      <c r="KV457" s="11"/>
      <c r="KW457" s="11"/>
      <c r="KX457" s="11"/>
      <c r="KY457" s="11"/>
      <c r="KZ457" s="11"/>
      <c r="LA457" s="11"/>
      <c r="LB457" s="11"/>
      <c r="LC457" s="11"/>
      <c r="LD457" s="11"/>
      <c r="LE457" s="11"/>
      <c r="LF457" s="11"/>
      <c r="LG457" s="11"/>
      <c r="LH457" s="11"/>
      <c r="LI457" s="11"/>
      <c r="LJ457" s="11"/>
      <c r="LK457" s="11"/>
      <c r="LL457" s="11"/>
      <c r="LM457" s="11"/>
      <c r="LN457" s="11"/>
      <c r="LO457" s="11"/>
      <c r="LP457" s="11"/>
      <c r="LQ457" s="11"/>
      <c r="LR457" s="11"/>
      <c r="LS457" s="11"/>
      <c r="LT457" s="11"/>
      <c r="LU457" s="11"/>
      <c r="LV457" s="11"/>
      <c r="LW457" s="11"/>
      <c r="LX457" s="11"/>
      <c r="LY457" s="11"/>
      <c r="LZ457" s="11"/>
      <c r="MA457" s="11"/>
      <c r="MB457" s="11"/>
      <c r="MC457" s="11"/>
      <c r="MD457" s="11"/>
      <c r="ME457" s="11"/>
      <c r="MF457" s="11"/>
      <c r="MG457" s="11"/>
      <c r="MH457" s="11"/>
      <c r="MI457" s="11"/>
      <c r="MJ457" s="11"/>
      <c r="MK457" s="11"/>
      <c r="ML457" s="11"/>
      <c r="MM457" s="11"/>
      <c r="MN457" s="11"/>
      <c r="MO457" s="11"/>
      <c r="MP457" s="11"/>
      <c r="MQ457" s="11"/>
      <c r="MR457" s="11"/>
      <c r="MS457" s="11"/>
      <c r="MT457" s="11"/>
      <c r="MU457" s="11"/>
      <c r="MV457" s="11"/>
      <c r="MW457" s="11"/>
      <c r="MX457" s="11"/>
      <c r="MY457" s="11"/>
      <c r="MZ457" s="11"/>
      <c r="NA457" s="11"/>
      <c r="NB457" s="11"/>
      <c r="NC457" s="11"/>
      <c r="ND457" s="11"/>
      <c r="NE457" s="11"/>
      <c r="NF457" s="11"/>
      <c r="NG457" s="11"/>
      <c r="NH457" s="11"/>
      <c r="NI457" s="11"/>
      <c r="NJ457" s="11"/>
      <c r="NK457" s="11"/>
      <c r="NL457" s="11"/>
      <c r="NM457" s="11"/>
    </row>
    <row r="458" spans="1:377" s="12" customFormat="1" ht="15" customHeight="1" x14ac:dyDescent="0.5">
      <c r="A458" s="230"/>
      <c r="B458" s="279"/>
      <c r="C458" s="280"/>
      <c r="D458" s="317"/>
      <c r="E458" s="34"/>
      <c r="F458" s="34"/>
      <c r="G458" s="34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334"/>
      <c r="AA458" s="34"/>
      <c r="AB458" s="34"/>
      <c r="AC458" s="34"/>
      <c r="AD458" s="34"/>
      <c r="AE458" s="34"/>
      <c r="AF458" s="34"/>
      <c r="AG458" s="34"/>
      <c r="AH458" s="34"/>
      <c r="AI458" s="334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3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34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334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334"/>
      <c r="EP458" s="9"/>
      <c r="EQ458" s="9"/>
      <c r="ER458" s="9"/>
      <c r="ES458" s="9"/>
      <c r="ET458" s="9"/>
      <c r="EU458" s="9"/>
      <c r="EV458" s="237"/>
      <c r="EW458" s="9"/>
      <c r="EX458" s="9"/>
      <c r="EY458" s="9"/>
      <c r="EZ458" s="9"/>
      <c r="FA458" s="410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334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10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/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11"/>
      <c r="KC458" s="11"/>
      <c r="KD458" s="11"/>
      <c r="KE458" s="11"/>
      <c r="KF458" s="11"/>
      <c r="KG458" s="11"/>
      <c r="KH458" s="11"/>
      <c r="KI458" s="11"/>
      <c r="KJ458" s="11"/>
      <c r="KK458" s="11"/>
      <c r="KL458" s="11"/>
      <c r="KM458" s="11"/>
      <c r="KN458" s="11"/>
      <c r="KO458" s="11"/>
      <c r="KP458" s="11"/>
      <c r="KQ458" s="11"/>
      <c r="KR458" s="11"/>
      <c r="KS458" s="11"/>
      <c r="KT458" s="11"/>
      <c r="KU458" s="11"/>
      <c r="KV458" s="11"/>
      <c r="KW458" s="11"/>
      <c r="KX458" s="11"/>
      <c r="KY458" s="11"/>
      <c r="KZ458" s="11"/>
      <c r="LA458" s="11"/>
      <c r="LB458" s="11"/>
      <c r="LC458" s="11"/>
      <c r="LD458" s="11"/>
      <c r="LE458" s="11"/>
      <c r="LF458" s="11"/>
      <c r="LG458" s="11"/>
      <c r="LH458" s="11"/>
      <c r="LI458" s="11"/>
      <c r="LJ458" s="11"/>
      <c r="LK458" s="11"/>
      <c r="LL458" s="11"/>
      <c r="LM458" s="11"/>
      <c r="LN458" s="11"/>
      <c r="LO458" s="11"/>
      <c r="LP458" s="11"/>
      <c r="LQ458" s="11"/>
      <c r="LR458" s="11"/>
      <c r="LS458" s="11"/>
      <c r="LT458" s="11"/>
      <c r="LU458" s="11"/>
      <c r="LV458" s="11"/>
      <c r="LW458" s="11"/>
      <c r="LX458" s="11"/>
      <c r="LY458" s="11"/>
      <c r="LZ458" s="11"/>
      <c r="MA458" s="11"/>
      <c r="MB458" s="11"/>
      <c r="MC458" s="11"/>
      <c r="MD458" s="11"/>
      <c r="ME458" s="11"/>
      <c r="MF458" s="11"/>
      <c r="MG458" s="11"/>
      <c r="MH458" s="11"/>
      <c r="MI458" s="11"/>
      <c r="MJ458" s="11"/>
      <c r="MK458" s="11"/>
      <c r="ML458" s="11"/>
      <c r="MM458" s="11"/>
      <c r="MN458" s="11"/>
      <c r="MO458" s="11"/>
      <c r="MP458" s="11"/>
      <c r="MQ458" s="11"/>
      <c r="MR458" s="11"/>
      <c r="MS458" s="11"/>
      <c r="MT458" s="11"/>
      <c r="MU458" s="11"/>
      <c r="MV458" s="11"/>
      <c r="MW458" s="11"/>
      <c r="MX458" s="11"/>
      <c r="MY458" s="11"/>
      <c r="MZ458" s="11"/>
      <c r="NA458" s="11"/>
      <c r="NB458" s="11"/>
      <c r="NC458" s="11"/>
      <c r="ND458" s="11"/>
      <c r="NE458" s="11"/>
      <c r="NF458" s="11"/>
      <c r="NG458" s="11"/>
      <c r="NH458" s="11"/>
      <c r="NI458" s="11"/>
      <c r="NJ458" s="11"/>
      <c r="NK458" s="11"/>
      <c r="NL458" s="11"/>
      <c r="NM458" s="11"/>
    </row>
    <row r="459" spans="1:377" s="12" customFormat="1" ht="15" customHeight="1" x14ac:dyDescent="0.5">
      <c r="A459" s="230"/>
      <c r="B459" s="279"/>
      <c r="C459" s="280"/>
      <c r="D459" s="317"/>
      <c r="E459" s="34"/>
      <c r="F459" s="34"/>
      <c r="G459" s="34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334"/>
      <c r="AA459" s="34"/>
      <c r="AB459" s="34"/>
      <c r="AC459" s="34"/>
      <c r="AD459" s="34"/>
      <c r="AE459" s="34"/>
      <c r="AF459" s="34"/>
      <c r="AG459" s="34"/>
      <c r="AH459" s="34"/>
      <c r="AI459" s="334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3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34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334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334"/>
      <c r="EP459" s="9"/>
      <c r="EQ459" s="9"/>
      <c r="ER459" s="9"/>
      <c r="ES459" s="9"/>
      <c r="ET459" s="9"/>
      <c r="EU459" s="9"/>
      <c r="EV459" s="237"/>
      <c r="EW459" s="9"/>
      <c r="EX459" s="9"/>
      <c r="EY459" s="9"/>
      <c r="EZ459" s="9"/>
      <c r="FA459" s="410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334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10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  <c r="IW459" s="11"/>
      <c r="IX459" s="11"/>
      <c r="IY459" s="11"/>
      <c r="IZ459" s="11"/>
      <c r="JA459" s="11"/>
      <c r="JB459" s="11"/>
      <c r="JC459" s="11"/>
      <c r="JD459" s="11"/>
      <c r="JE459" s="11"/>
      <c r="JF459" s="11"/>
      <c r="JG459" s="11"/>
      <c r="JH459" s="11"/>
      <c r="JI459" s="11"/>
      <c r="JJ459" s="11"/>
      <c r="JK459" s="11"/>
      <c r="JL459" s="11"/>
      <c r="JM459" s="11"/>
      <c r="JN459" s="11"/>
      <c r="JO459" s="11"/>
      <c r="JP459" s="11"/>
      <c r="JQ459" s="11"/>
      <c r="JR459" s="11"/>
      <c r="JS459" s="11"/>
      <c r="JT459" s="11"/>
      <c r="JU459" s="11"/>
      <c r="JV459" s="11"/>
      <c r="JW459" s="11"/>
      <c r="JX459" s="11"/>
      <c r="JY459" s="11"/>
      <c r="JZ459" s="11"/>
      <c r="KA459" s="11"/>
      <c r="KB459" s="11"/>
      <c r="KC459" s="11"/>
      <c r="KD459" s="11"/>
      <c r="KE459" s="11"/>
      <c r="KF459" s="11"/>
      <c r="KG459" s="11"/>
      <c r="KH459" s="11"/>
      <c r="KI459" s="11"/>
      <c r="KJ459" s="11"/>
      <c r="KK459" s="11"/>
      <c r="KL459" s="11"/>
      <c r="KM459" s="11"/>
      <c r="KN459" s="11"/>
      <c r="KO459" s="11"/>
      <c r="KP459" s="11"/>
      <c r="KQ459" s="11"/>
      <c r="KR459" s="11"/>
      <c r="KS459" s="11"/>
      <c r="KT459" s="11"/>
      <c r="KU459" s="11"/>
      <c r="KV459" s="11"/>
      <c r="KW459" s="11"/>
      <c r="KX459" s="11"/>
      <c r="KY459" s="11"/>
      <c r="KZ459" s="11"/>
      <c r="LA459" s="11"/>
      <c r="LB459" s="11"/>
      <c r="LC459" s="11"/>
      <c r="LD459" s="11"/>
      <c r="LE459" s="11"/>
      <c r="LF459" s="11"/>
      <c r="LG459" s="11"/>
      <c r="LH459" s="11"/>
      <c r="LI459" s="11"/>
      <c r="LJ459" s="11"/>
      <c r="LK459" s="11"/>
      <c r="LL459" s="11"/>
      <c r="LM459" s="11"/>
      <c r="LN459" s="11"/>
      <c r="LO459" s="11"/>
      <c r="LP459" s="11"/>
      <c r="LQ459" s="11"/>
      <c r="LR459" s="11"/>
      <c r="LS459" s="11"/>
      <c r="LT459" s="11"/>
      <c r="LU459" s="11"/>
      <c r="LV459" s="11"/>
      <c r="LW459" s="11"/>
      <c r="LX459" s="11"/>
      <c r="LY459" s="11"/>
      <c r="LZ459" s="11"/>
      <c r="MA459" s="11"/>
      <c r="MB459" s="11"/>
      <c r="MC459" s="11"/>
      <c r="MD459" s="11"/>
      <c r="ME459" s="11"/>
      <c r="MF459" s="11"/>
      <c r="MG459" s="11"/>
      <c r="MH459" s="11"/>
      <c r="MI459" s="11"/>
      <c r="MJ459" s="11"/>
      <c r="MK459" s="11"/>
      <c r="ML459" s="11"/>
      <c r="MM459" s="11"/>
      <c r="MN459" s="11"/>
      <c r="MO459" s="11"/>
      <c r="MP459" s="11"/>
      <c r="MQ459" s="11"/>
      <c r="MR459" s="11"/>
      <c r="MS459" s="11"/>
      <c r="MT459" s="11"/>
      <c r="MU459" s="11"/>
      <c r="MV459" s="11"/>
      <c r="MW459" s="11"/>
      <c r="MX459" s="11"/>
      <c r="MY459" s="11"/>
      <c r="MZ459" s="11"/>
      <c r="NA459" s="11"/>
      <c r="NB459" s="11"/>
      <c r="NC459" s="11"/>
      <c r="ND459" s="11"/>
      <c r="NE459" s="11"/>
      <c r="NF459" s="11"/>
      <c r="NG459" s="11"/>
      <c r="NH459" s="11"/>
      <c r="NI459" s="11"/>
      <c r="NJ459" s="11"/>
      <c r="NK459" s="11"/>
      <c r="NL459" s="11"/>
      <c r="NM459" s="11"/>
    </row>
    <row r="460" spans="1:377" s="12" customFormat="1" ht="15" customHeight="1" x14ac:dyDescent="0.5">
      <c r="A460" s="230"/>
      <c r="B460" s="279"/>
      <c r="C460" s="280"/>
      <c r="D460" s="317"/>
      <c r="E460" s="34"/>
      <c r="F460" s="34"/>
      <c r="G460" s="34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334"/>
      <c r="AA460" s="34"/>
      <c r="AB460" s="34"/>
      <c r="AC460" s="34"/>
      <c r="AD460" s="34"/>
      <c r="AE460" s="34"/>
      <c r="AF460" s="34"/>
      <c r="AG460" s="34"/>
      <c r="AH460" s="34"/>
      <c r="AI460" s="334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3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34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334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334"/>
      <c r="EP460" s="9"/>
      <c r="EQ460" s="9"/>
      <c r="ER460" s="9"/>
      <c r="ES460" s="9"/>
      <c r="ET460" s="9"/>
      <c r="EU460" s="9"/>
      <c r="EV460" s="237"/>
      <c r="EW460" s="9"/>
      <c r="EX460" s="9"/>
      <c r="EY460" s="9"/>
      <c r="EZ460" s="9"/>
      <c r="FA460" s="410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334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10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  <c r="IW460" s="11"/>
      <c r="IX460" s="11"/>
      <c r="IY460" s="11"/>
      <c r="IZ460" s="11"/>
      <c r="JA460" s="11"/>
      <c r="JB460" s="11"/>
      <c r="JC460" s="11"/>
      <c r="JD460" s="11"/>
      <c r="JE460" s="11"/>
      <c r="JF460" s="11"/>
      <c r="JG460" s="11"/>
      <c r="JH460" s="11"/>
      <c r="JI460" s="11"/>
      <c r="JJ460" s="11"/>
      <c r="JK460" s="11"/>
      <c r="JL460" s="11"/>
      <c r="JM460" s="11"/>
      <c r="JN460" s="11"/>
      <c r="JO460" s="11"/>
      <c r="JP460" s="11"/>
      <c r="JQ460" s="11"/>
      <c r="JR460" s="11"/>
      <c r="JS460" s="11"/>
      <c r="JT460" s="11"/>
      <c r="JU460" s="11"/>
      <c r="JV460" s="11"/>
      <c r="JW460" s="11"/>
      <c r="JX460" s="11"/>
      <c r="JY460" s="11"/>
      <c r="JZ460" s="11"/>
      <c r="KA460" s="11"/>
      <c r="KB460" s="11"/>
      <c r="KC460" s="11"/>
      <c r="KD460" s="11"/>
      <c r="KE460" s="11"/>
      <c r="KF460" s="11"/>
      <c r="KG460" s="11"/>
      <c r="KH460" s="11"/>
      <c r="KI460" s="11"/>
      <c r="KJ460" s="11"/>
      <c r="KK460" s="11"/>
      <c r="KL460" s="11"/>
      <c r="KM460" s="11"/>
      <c r="KN460" s="11"/>
      <c r="KO460" s="11"/>
      <c r="KP460" s="11"/>
      <c r="KQ460" s="11"/>
      <c r="KR460" s="11"/>
      <c r="KS460" s="11"/>
      <c r="KT460" s="11"/>
      <c r="KU460" s="11"/>
      <c r="KV460" s="11"/>
      <c r="KW460" s="11"/>
      <c r="KX460" s="11"/>
      <c r="KY460" s="11"/>
      <c r="KZ460" s="11"/>
      <c r="LA460" s="11"/>
      <c r="LB460" s="11"/>
      <c r="LC460" s="11"/>
      <c r="LD460" s="11"/>
      <c r="LE460" s="11"/>
      <c r="LF460" s="11"/>
      <c r="LG460" s="11"/>
      <c r="LH460" s="11"/>
      <c r="LI460" s="11"/>
      <c r="LJ460" s="11"/>
      <c r="LK460" s="11"/>
      <c r="LL460" s="11"/>
      <c r="LM460" s="11"/>
      <c r="LN460" s="11"/>
      <c r="LO460" s="11"/>
      <c r="LP460" s="11"/>
      <c r="LQ460" s="11"/>
      <c r="LR460" s="11"/>
      <c r="LS460" s="11"/>
      <c r="LT460" s="11"/>
      <c r="LU460" s="11"/>
      <c r="LV460" s="11"/>
      <c r="LW460" s="11"/>
      <c r="LX460" s="11"/>
      <c r="LY460" s="11"/>
      <c r="LZ460" s="11"/>
      <c r="MA460" s="11"/>
      <c r="MB460" s="11"/>
      <c r="MC460" s="11"/>
      <c r="MD460" s="11"/>
      <c r="ME460" s="11"/>
      <c r="MF460" s="11"/>
      <c r="MG460" s="11"/>
      <c r="MH460" s="11"/>
      <c r="MI460" s="11"/>
      <c r="MJ460" s="11"/>
      <c r="MK460" s="11"/>
      <c r="ML460" s="11"/>
      <c r="MM460" s="11"/>
      <c r="MN460" s="11"/>
      <c r="MO460" s="11"/>
      <c r="MP460" s="11"/>
      <c r="MQ460" s="11"/>
      <c r="MR460" s="11"/>
      <c r="MS460" s="11"/>
      <c r="MT460" s="11"/>
      <c r="MU460" s="11"/>
      <c r="MV460" s="11"/>
      <c r="MW460" s="11"/>
      <c r="MX460" s="11"/>
      <c r="MY460" s="11"/>
      <c r="MZ460" s="11"/>
      <c r="NA460" s="11"/>
      <c r="NB460" s="11"/>
      <c r="NC460" s="11"/>
      <c r="ND460" s="11"/>
      <c r="NE460" s="11"/>
      <c r="NF460" s="11"/>
      <c r="NG460" s="11"/>
      <c r="NH460" s="11"/>
      <c r="NI460" s="11"/>
      <c r="NJ460" s="11"/>
      <c r="NK460" s="11"/>
      <c r="NL460" s="11"/>
      <c r="NM460" s="11"/>
    </row>
    <row r="461" spans="1:377" s="12" customFormat="1" ht="15" customHeight="1" x14ac:dyDescent="0.5">
      <c r="A461" s="230"/>
      <c r="B461" s="279"/>
      <c r="C461" s="280"/>
      <c r="D461" s="317"/>
      <c r="E461" s="34"/>
      <c r="F461" s="34"/>
      <c r="G461" s="34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334"/>
      <c r="AA461" s="34"/>
      <c r="AB461" s="34"/>
      <c r="AC461" s="34"/>
      <c r="AD461" s="34"/>
      <c r="AE461" s="34"/>
      <c r="AF461" s="34"/>
      <c r="AG461" s="34"/>
      <c r="AH461" s="34"/>
      <c r="AI461" s="334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3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34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334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334"/>
      <c r="EP461" s="9"/>
      <c r="EQ461" s="9"/>
      <c r="ER461" s="9"/>
      <c r="ES461" s="9"/>
      <c r="ET461" s="9"/>
      <c r="EU461" s="9"/>
      <c r="EV461" s="237"/>
      <c r="EW461" s="9"/>
      <c r="EX461" s="9"/>
      <c r="EY461" s="9"/>
      <c r="EZ461" s="9"/>
      <c r="FA461" s="410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334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10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  <c r="IW461" s="11"/>
      <c r="IX461" s="11"/>
      <c r="IY461" s="11"/>
      <c r="IZ461" s="11"/>
      <c r="JA461" s="11"/>
      <c r="JB461" s="11"/>
      <c r="JC461" s="11"/>
      <c r="JD461" s="11"/>
      <c r="JE461" s="11"/>
      <c r="JF461" s="11"/>
      <c r="JG461" s="11"/>
      <c r="JH461" s="11"/>
      <c r="JI461" s="11"/>
      <c r="JJ461" s="11"/>
      <c r="JK461" s="11"/>
      <c r="JL461" s="11"/>
      <c r="JM461" s="11"/>
      <c r="JN461" s="11"/>
      <c r="JO461" s="11"/>
      <c r="JP461" s="11"/>
      <c r="JQ461" s="11"/>
      <c r="JR461" s="11"/>
      <c r="JS461" s="11"/>
      <c r="JT461" s="11"/>
      <c r="JU461" s="11"/>
      <c r="JV461" s="11"/>
      <c r="JW461" s="11"/>
      <c r="JX461" s="11"/>
      <c r="JY461" s="11"/>
      <c r="JZ461" s="11"/>
      <c r="KA461" s="11"/>
      <c r="KB461" s="11"/>
      <c r="KC461" s="11"/>
      <c r="KD461" s="11"/>
      <c r="KE461" s="11"/>
      <c r="KF461" s="11"/>
      <c r="KG461" s="11"/>
      <c r="KH461" s="11"/>
      <c r="KI461" s="11"/>
      <c r="KJ461" s="11"/>
      <c r="KK461" s="11"/>
      <c r="KL461" s="11"/>
      <c r="KM461" s="11"/>
      <c r="KN461" s="11"/>
      <c r="KO461" s="11"/>
      <c r="KP461" s="11"/>
      <c r="KQ461" s="11"/>
      <c r="KR461" s="11"/>
      <c r="KS461" s="11"/>
      <c r="KT461" s="11"/>
      <c r="KU461" s="11"/>
      <c r="KV461" s="11"/>
      <c r="KW461" s="11"/>
      <c r="KX461" s="11"/>
      <c r="KY461" s="11"/>
      <c r="KZ461" s="11"/>
      <c r="LA461" s="11"/>
      <c r="LB461" s="11"/>
      <c r="LC461" s="11"/>
      <c r="LD461" s="11"/>
      <c r="LE461" s="11"/>
      <c r="LF461" s="11"/>
      <c r="LG461" s="11"/>
      <c r="LH461" s="11"/>
      <c r="LI461" s="11"/>
      <c r="LJ461" s="11"/>
      <c r="LK461" s="11"/>
      <c r="LL461" s="11"/>
      <c r="LM461" s="11"/>
      <c r="LN461" s="11"/>
      <c r="LO461" s="11"/>
      <c r="LP461" s="11"/>
      <c r="LQ461" s="11"/>
      <c r="LR461" s="11"/>
      <c r="LS461" s="11"/>
      <c r="LT461" s="11"/>
      <c r="LU461" s="11"/>
      <c r="LV461" s="11"/>
      <c r="LW461" s="11"/>
      <c r="LX461" s="11"/>
      <c r="LY461" s="11"/>
      <c r="LZ461" s="11"/>
      <c r="MA461" s="11"/>
      <c r="MB461" s="11"/>
      <c r="MC461" s="11"/>
      <c r="MD461" s="11"/>
      <c r="ME461" s="11"/>
      <c r="MF461" s="11"/>
      <c r="MG461" s="11"/>
      <c r="MH461" s="11"/>
      <c r="MI461" s="11"/>
      <c r="MJ461" s="11"/>
      <c r="MK461" s="11"/>
      <c r="ML461" s="11"/>
      <c r="MM461" s="11"/>
      <c r="MN461" s="11"/>
      <c r="MO461" s="11"/>
      <c r="MP461" s="11"/>
      <c r="MQ461" s="11"/>
      <c r="MR461" s="11"/>
      <c r="MS461" s="11"/>
      <c r="MT461" s="11"/>
      <c r="MU461" s="11"/>
      <c r="MV461" s="11"/>
      <c r="MW461" s="11"/>
      <c r="MX461" s="11"/>
      <c r="MY461" s="11"/>
      <c r="MZ461" s="11"/>
      <c r="NA461" s="11"/>
      <c r="NB461" s="11"/>
      <c r="NC461" s="11"/>
      <c r="ND461" s="11"/>
      <c r="NE461" s="11"/>
      <c r="NF461" s="11"/>
      <c r="NG461" s="11"/>
      <c r="NH461" s="11"/>
      <c r="NI461" s="11"/>
      <c r="NJ461" s="11"/>
      <c r="NK461" s="11"/>
      <c r="NL461" s="11"/>
      <c r="NM461" s="11"/>
    </row>
    <row r="462" spans="1:377" s="12" customFormat="1" ht="15" customHeight="1" x14ac:dyDescent="0.5">
      <c r="A462" s="230"/>
      <c r="B462" s="279"/>
      <c r="C462" s="280"/>
      <c r="D462" s="317"/>
      <c r="E462" s="34"/>
      <c r="F462" s="34"/>
      <c r="G462" s="34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334"/>
      <c r="AA462" s="34"/>
      <c r="AB462" s="34"/>
      <c r="AC462" s="34"/>
      <c r="AD462" s="34"/>
      <c r="AE462" s="34"/>
      <c r="AF462" s="34"/>
      <c r="AG462" s="34"/>
      <c r="AH462" s="34"/>
      <c r="AI462" s="334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3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34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334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334"/>
      <c r="EP462" s="9"/>
      <c r="EQ462" s="9"/>
      <c r="ER462" s="9"/>
      <c r="ES462" s="9"/>
      <c r="ET462" s="9"/>
      <c r="EU462" s="9"/>
      <c r="EV462" s="237"/>
      <c r="EW462" s="9"/>
      <c r="EX462" s="9"/>
      <c r="EY462" s="9"/>
      <c r="EZ462" s="9"/>
      <c r="FA462" s="410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334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10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  <c r="IW462" s="11"/>
      <c r="IX462" s="11"/>
      <c r="IY462" s="11"/>
      <c r="IZ462" s="11"/>
      <c r="JA462" s="11"/>
      <c r="JB462" s="11"/>
      <c r="JC462" s="11"/>
      <c r="JD462" s="11"/>
      <c r="JE462" s="11"/>
      <c r="JF462" s="11"/>
      <c r="JG462" s="11"/>
      <c r="JH462" s="11"/>
      <c r="JI462" s="11"/>
      <c r="JJ462" s="11"/>
      <c r="JK462" s="11"/>
      <c r="JL462" s="11"/>
      <c r="JM462" s="11"/>
      <c r="JN462" s="11"/>
      <c r="JO462" s="11"/>
      <c r="JP462" s="11"/>
      <c r="JQ462" s="11"/>
      <c r="JR462" s="11"/>
      <c r="JS462" s="11"/>
      <c r="JT462" s="11"/>
      <c r="JU462" s="11"/>
      <c r="JV462" s="11"/>
      <c r="JW462" s="11"/>
      <c r="JX462" s="11"/>
      <c r="JY462" s="11"/>
      <c r="JZ462" s="11"/>
      <c r="KA462" s="11"/>
      <c r="KB462" s="11"/>
      <c r="KC462" s="11"/>
      <c r="KD462" s="11"/>
      <c r="KE462" s="11"/>
      <c r="KF462" s="11"/>
      <c r="KG462" s="11"/>
      <c r="KH462" s="11"/>
      <c r="KI462" s="11"/>
      <c r="KJ462" s="11"/>
      <c r="KK462" s="11"/>
      <c r="KL462" s="11"/>
      <c r="KM462" s="11"/>
      <c r="KN462" s="11"/>
      <c r="KO462" s="11"/>
      <c r="KP462" s="11"/>
      <c r="KQ462" s="11"/>
      <c r="KR462" s="11"/>
      <c r="KS462" s="11"/>
      <c r="KT462" s="11"/>
      <c r="KU462" s="11"/>
      <c r="KV462" s="11"/>
      <c r="KW462" s="11"/>
      <c r="KX462" s="11"/>
      <c r="KY462" s="11"/>
      <c r="KZ462" s="11"/>
      <c r="LA462" s="11"/>
      <c r="LB462" s="11"/>
      <c r="LC462" s="11"/>
      <c r="LD462" s="11"/>
      <c r="LE462" s="11"/>
      <c r="LF462" s="11"/>
      <c r="LG462" s="11"/>
      <c r="LH462" s="11"/>
      <c r="LI462" s="11"/>
      <c r="LJ462" s="11"/>
      <c r="LK462" s="11"/>
      <c r="LL462" s="11"/>
      <c r="LM462" s="11"/>
      <c r="LN462" s="11"/>
      <c r="LO462" s="11"/>
      <c r="LP462" s="11"/>
      <c r="LQ462" s="11"/>
      <c r="LR462" s="11"/>
      <c r="LS462" s="11"/>
      <c r="LT462" s="11"/>
      <c r="LU462" s="11"/>
      <c r="LV462" s="11"/>
      <c r="LW462" s="11"/>
      <c r="LX462" s="11"/>
      <c r="LY462" s="11"/>
      <c r="LZ462" s="11"/>
      <c r="MA462" s="11"/>
      <c r="MB462" s="11"/>
      <c r="MC462" s="11"/>
      <c r="MD462" s="11"/>
      <c r="ME462" s="11"/>
      <c r="MF462" s="11"/>
      <c r="MG462" s="11"/>
      <c r="MH462" s="11"/>
      <c r="MI462" s="11"/>
      <c r="MJ462" s="11"/>
      <c r="MK462" s="11"/>
      <c r="ML462" s="11"/>
      <c r="MM462" s="11"/>
      <c r="MN462" s="11"/>
      <c r="MO462" s="11"/>
      <c r="MP462" s="11"/>
      <c r="MQ462" s="11"/>
      <c r="MR462" s="11"/>
      <c r="MS462" s="11"/>
      <c r="MT462" s="11"/>
      <c r="MU462" s="11"/>
      <c r="MV462" s="11"/>
      <c r="MW462" s="11"/>
      <c r="MX462" s="11"/>
      <c r="MY462" s="11"/>
      <c r="MZ462" s="11"/>
      <c r="NA462" s="11"/>
      <c r="NB462" s="11"/>
      <c r="NC462" s="11"/>
      <c r="ND462" s="11"/>
      <c r="NE462" s="11"/>
      <c r="NF462" s="11"/>
      <c r="NG462" s="11"/>
      <c r="NH462" s="11"/>
      <c r="NI462" s="11"/>
      <c r="NJ462" s="11"/>
      <c r="NK462" s="11"/>
      <c r="NL462" s="11"/>
      <c r="NM462" s="11"/>
    </row>
    <row r="463" spans="1:377" s="12" customFormat="1" ht="15" customHeight="1" x14ac:dyDescent="0.5">
      <c r="A463" s="230"/>
      <c r="B463" s="279"/>
      <c r="C463" s="280"/>
      <c r="D463" s="317"/>
      <c r="E463" s="34"/>
      <c r="F463" s="34"/>
      <c r="G463" s="34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334"/>
      <c r="AA463" s="34"/>
      <c r="AB463" s="34"/>
      <c r="AC463" s="34"/>
      <c r="AD463" s="34"/>
      <c r="AE463" s="34"/>
      <c r="AF463" s="34"/>
      <c r="AG463" s="34"/>
      <c r="AH463" s="34"/>
      <c r="AI463" s="334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3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34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334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334"/>
      <c r="EP463" s="9"/>
      <c r="EQ463" s="9"/>
      <c r="ER463" s="9"/>
      <c r="ES463" s="9"/>
      <c r="ET463" s="9"/>
      <c r="EU463" s="9"/>
      <c r="EV463" s="237"/>
      <c r="EW463" s="9"/>
      <c r="EX463" s="9"/>
      <c r="EY463" s="9"/>
      <c r="EZ463" s="9"/>
      <c r="FA463" s="410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334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10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11"/>
      <c r="KC463" s="11"/>
      <c r="KD463" s="11"/>
      <c r="KE463" s="11"/>
      <c r="KF463" s="11"/>
      <c r="KG463" s="11"/>
      <c r="KH463" s="11"/>
      <c r="KI463" s="11"/>
      <c r="KJ463" s="11"/>
      <c r="KK463" s="11"/>
      <c r="KL463" s="11"/>
      <c r="KM463" s="11"/>
      <c r="KN463" s="11"/>
      <c r="KO463" s="11"/>
      <c r="KP463" s="11"/>
      <c r="KQ463" s="11"/>
      <c r="KR463" s="11"/>
      <c r="KS463" s="11"/>
      <c r="KT463" s="11"/>
      <c r="KU463" s="11"/>
      <c r="KV463" s="11"/>
      <c r="KW463" s="11"/>
      <c r="KX463" s="11"/>
      <c r="KY463" s="11"/>
      <c r="KZ463" s="11"/>
      <c r="LA463" s="11"/>
      <c r="LB463" s="11"/>
      <c r="LC463" s="11"/>
      <c r="LD463" s="11"/>
      <c r="LE463" s="11"/>
      <c r="LF463" s="11"/>
      <c r="LG463" s="11"/>
      <c r="LH463" s="11"/>
      <c r="LI463" s="11"/>
      <c r="LJ463" s="11"/>
      <c r="LK463" s="11"/>
      <c r="LL463" s="11"/>
      <c r="LM463" s="11"/>
      <c r="LN463" s="11"/>
      <c r="LO463" s="11"/>
      <c r="LP463" s="11"/>
      <c r="LQ463" s="11"/>
      <c r="LR463" s="11"/>
      <c r="LS463" s="11"/>
      <c r="LT463" s="11"/>
      <c r="LU463" s="11"/>
      <c r="LV463" s="11"/>
      <c r="LW463" s="11"/>
      <c r="LX463" s="11"/>
      <c r="LY463" s="11"/>
      <c r="LZ463" s="11"/>
      <c r="MA463" s="11"/>
      <c r="MB463" s="11"/>
      <c r="MC463" s="11"/>
      <c r="MD463" s="11"/>
      <c r="ME463" s="11"/>
      <c r="MF463" s="11"/>
      <c r="MG463" s="11"/>
      <c r="MH463" s="11"/>
      <c r="MI463" s="11"/>
      <c r="MJ463" s="11"/>
      <c r="MK463" s="11"/>
      <c r="ML463" s="11"/>
      <c r="MM463" s="11"/>
      <c r="MN463" s="11"/>
      <c r="MO463" s="11"/>
      <c r="MP463" s="11"/>
      <c r="MQ463" s="11"/>
      <c r="MR463" s="11"/>
      <c r="MS463" s="11"/>
      <c r="MT463" s="11"/>
      <c r="MU463" s="11"/>
      <c r="MV463" s="11"/>
      <c r="MW463" s="11"/>
      <c r="MX463" s="11"/>
      <c r="MY463" s="11"/>
      <c r="MZ463" s="11"/>
      <c r="NA463" s="11"/>
      <c r="NB463" s="11"/>
      <c r="NC463" s="11"/>
      <c r="ND463" s="11"/>
      <c r="NE463" s="11"/>
      <c r="NF463" s="11"/>
      <c r="NG463" s="11"/>
      <c r="NH463" s="11"/>
      <c r="NI463" s="11"/>
      <c r="NJ463" s="11"/>
      <c r="NK463" s="11"/>
      <c r="NL463" s="11"/>
      <c r="NM463" s="11"/>
    </row>
    <row r="464" spans="1:377" s="12" customFormat="1" ht="15" customHeight="1" x14ac:dyDescent="0.5">
      <c r="A464" s="230"/>
      <c r="B464" s="279"/>
      <c r="C464" s="280"/>
      <c r="D464" s="317"/>
      <c r="E464" s="34"/>
      <c r="F464" s="34"/>
      <c r="G464" s="34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334"/>
      <c r="AA464" s="34"/>
      <c r="AB464" s="34"/>
      <c r="AC464" s="34"/>
      <c r="AD464" s="34"/>
      <c r="AE464" s="34"/>
      <c r="AF464" s="34"/>
      <c r="AG464" s="34"/>
      <c r="AH464" s="34"/>
      <c r="AI464" s="334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3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34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334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334"/>
      <c r="EP464" s="9"/>
      <c r="EQ464" s="9"/>
      <c r="ER464" s="9"/>
      <c r="ES464" s="9"/>
      <c r="ET464" s="9"/>
      <c r="EU464" s="9"/>
      <c r="EV464" s="237"/>
      <c r="EW464" s="9"/>
      <c r="EX464" s="9"/>
      <c r="EY464" s="9"/>
      <c r="EZ464" s="9"/>
      <c r="FA464" s="410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334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10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11"/>
      <c r="KC464" s="11"/>
      <c r="KD464" s="11"/>
      <c r="KE464" s="11"/>
      <c r="KF464" s="11"/>
      <c r="KG464" s="11"/>
      <c r="KH464" s="11"/>
      <c r="KI464" s="11"/>
      <c r="KJ464" s="11"/>
      <c r="KK464" s="11"/>
      <c r="KL464" s="11"/>
      <c r="KM464" s="11"/>
      <c r="KN464" s="11"/>
      <c r="KO464" s="11"/>
      <c r="KP464" s="11"/>
      <c r="KQ464" s="11"/>
      <c r="KR464" s="11"/>
      <c r="KS464" s="11"/>
      <c r="KT464" s="11"/>
      <c r="KU464" s="11"/>
      <c r="KV464" s="11"/>
      <c r="KW464" s="11"/>
      <c r="KX464" s="11"/>
      <c r="KY464" s="11"/>
      <c r="KZ464" s="11"/>
      <c r="LA464" s="11"/>
      <c r="LB464" s="11"/>
      <c r="LC464" s="11"/>
      <c r="LD464" s="11"/>
      <c r="LE464" s="11"/>
      <c r="LF464" s="11"/>
      <c r="LG464" s="11"/>
      <c r="LH464" s="11"/>
      <c r="LI464" s="11"/>
      <c r="LJ464" s="11"/>
      <c r="LK464" s="11"/>
      <c r="LL464" s="11"/>
      <c r="LM464" s="11"/>
      <c r="LN464" s="11"/>
      <c r="LO464" s="11"/>
      <c r="LP464" s="11"/>
      <c r="LQ464" s="11"/>
      <c r="LR464" s="11"/>
      <c r="LS464" s="11"/>
      <c r="LT464" s="11"/>
      <c r="LU464" s="11"/>
      <c r="LV464" s="11"/>
      <c r="LW464" s="11"/>
      <c r="LX464" s="11"/>
      <c r="LY464" s="11"/>
      <c r="LZ464" s="11"/>
      <c r="MA464" s="11"/>
      <c r="MB464" s="11"/>
      <c r="MC464" s="11"/>
      <c r="MD464" s="11"/>
      <c r="ME464" s="11"/>
      <c r="MF464" s="11"/>
      <c r="MG464" s="11"/>
      <c r="MH464" s="11"/>
      <c r="MI464" s="11"/>
      <c r="MJ464" s="11"/>
      <c r="MK464" s="11"/>
      <c r="ML464" s="11"/>
      <c r="MM464" s="11"/>
      <c r="MN464" s="11"/>
      <c r="MO464" s="11"/>
      <c r="MP464" s="11"/>
      <c r="MQ464" s="11"/>
      <c r="MR464" s="11"/>
      <c r="MS464" s="11"/>
      <c r="MT464" s="11"/>
      <c r="MU464" s="11"/>
      <c r="MV464" s="11"/>
      <c r="MW464" s="11"/>
      <c r="MX464" s="11"/>
      <c r="MY464" s="11"/>
      <c r="MZ464" s="11"/>
      <c r="NA464" s="11"/>
      <c r="NB464" s="11"/>
      <c r="NC464" s="11"/>
      <c r="ND464" s="11"/>
      <c r="NE464" s="11"/>
      <c r="NF464" s="11"/>
      <c r="NG464" s="11"/>
      <c r="NH464" s="11"/>
      <c r="NI464" s="11"/>
      <c r="NJ464" s="11"/>
      <c r="NK464" s="11"/>
      <c r="NL464" s="11"/>
      <c r="NM464" s="11"/>
    </row>
    <row r="465" spans="1:377" s="12" customFormat="1" ht="15" customHeight="1" x14ac:dyDescent="0.5">
      <c r="A465" s="230"/>
      <c r="B465" s="279"/>
      <c r="C465" s="280"/>
      <c r="D465" s="317"/>
      <c r="E465" s="34"/>
      <c r="F465" s="34"/>
      <c r="G465" s="34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334"/>
      <c r="AA465" s="34"/>
      <c r="AB465" s="34"/>
      <c r="AC465" s="34"/>
      <c r="AD465" s="34"/>
      <c r="AE465" s="34"/>
      <c r="AF465" s="34"/>
      <c r="AG465" s="34"/>
      <c r="AH465" s="34"/>
      <c r="AI465" s="334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3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34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334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334"/>
      <c r="EP465" s="9"/>
      <c r="EQ465" s="9"/>
      <c r="ER465" s="9"/>
      <c r="ES465" s="9"/>
      <c r="ET465" s="9"/>
      <c r="EU465" s="9"/>
      <c r="EV465" s="237"/>
      <c r="EW465" s="9"/>
      <c r="EX465" s="9"/>
      <c r="EY465" s="9"/>
      <c r="EZ465" s="9"/>
      <c r="FA465" s="410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334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10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11"/>
      <c r="KC465" s="11"/>
      <c r="KD465" s="11"/>
      <c r="KE465" s="11"/>
      <c r="KF465" s="11"/>
      <c r="KG465" s="11"/>
      <c r="KH465" s="11"/>
      <c r="KI465" s="11"/>
      <c r="KJ465" s="11"/>
      <c r="KK465" s="11"/>
      <c r="KL465" s="11"/>
      <c r="KM465" s="11"/>
      <c r="KN465" s="11"/>
      <c r="KO465" s="11"/>
      <c r="KP465" s="11"/>
      <c r="KQ465" s="11"/>
      <c r="KR465" s="11"/>
      <c r="KS465" s="11"/>
      <c r="KT465" s="11"/>
      <c r="KU465" s="11"/>
      <c r="KV465" s="11"/>
      <c r="KW465" s="11"/>
      <c r="KX465" s="11"/>
      <c r="KY465" s="11"/>
      <c r="KZ465" s="11"/>
      <c r="LA465" s="11"/>
      <c r="LB465" s="11"/>
      <c r="LC465" s="11"/>
      <c r="LD465" s="11"/>
      <c r="LE465" s="11"/>
      <c r="LF465" s="11"/>
      <c r="LG465" s="11"/>
      <c r="LH465" s="11"/>
      <c r="LI465" s="11"/>
      <c r="LJ465" s="11"/>
      <c r="LK465" s="11"/>
      <c r="LL465" s="11"/>
      <c r="LM465" s="11"/>
      <c r="LN465" s="11"/>
      <c r="LO465" s="11"/>
      <c r="LP465" s="11"/>
      <c r="LQ465" s="11"/>
      <c r="LR465" s="11"/>
      <c r="LS465" s="11"/>
      <c r="LT465" s="11"/>
      <c r="LU465" s="11"/>
      <c r="LV465" s="11"/>
      <c r="LW465" s="11"/>
      <c r="LX465" s="11"/>
      <c r="LY465" s="11"/>
      <c r="LZ465" s="11"/>
      <c r="MA465" s="11"/>
      <c r="MB465" s="11"/>
      <c r="MC465" s="11"/>
      <c r="MD465" s="11"/>
      <c r="ME465" s="11"/>
      <c r="MF465" s="11"/>
      <c r="MG465" s="11"/>
      <c r="MH465" s="11"/>
      <c r="MI465" s="11"/>
      <c r="MJ465" s="11"/>
      <c r="MK465" s="11"/>
      <c r="ML465" s="11"/>
      <c r="MM465" s="11"/>
      <c r="MN465" s="11"/>
      <c r="MO465" s="11"/>
      <c r="MP465" s="11"/>
      <c r="MQ465" s="11"/>
      <c r="MR465" s="11"/>
      <c r="MS465" s="11"/>
      <c r="MT465" s="11"/>
      <c r="MU465" s="11"/>
      <c r="MV465" s="11"/>
      <c r="MW465" s="11"/>
      <c r="MX465" s="11"/>
      <c r="MY465" s="11"/>
      <c r="MZ465" s="11"/>
      <c r="NA465" s="11"/>
      <c r="NB465" s="11"/>
      <c r="NC465" s="11"/>
      <c r="ND465" s="11"/>
      <c r="NE465" s="11"/>
      <c r="NF465" s="11"/>
      <c r="NG465" s="11"/>
      <c r="NH465" s="11"/>
      <c r="NI465" s="11"/>
      <c r="NJ465" s="11"/>
      <c r="NK465" s="11"/>
      <c r="NL465" s="11"/>
      <c r="NM465" s="11"/>
    </row>
    <row r="466" spans="1:377" s="12" customFormat="1" ht="15" customHeight="1" x14ac:dyDescent="0.5">
      <c r="A466" s="230"/>
      <c r="B466" s="279"/>
      <c r="C466" s="280"/>
      <c r="D466" s="317"/>
      <c r="E466" s="34"/>
      <c r="F466" s="34"/>
      <c r="G466" s="34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334"/>
      <c r="AA466" s="34"/>
      <c r="AB466" s="34"/>
      <c r="AC466" s="34"/>
      <c r="AD466" s="34"/>
      <c r="AE466" s="34"/>
      <c r="AF466" s="34"/>
      <c r="AG466" s="34"/>
      <c r="AH466" s="34"/>
      <c r="AI466" s="334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3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34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334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334"/>
      <c r="EP466" s="9"/>
      <c r="EQ466" s="9"/>
      <c r="ER466" s="9"/>
      <c r="ES466" s="9"/>
      <c r="ET466" s="9"/>
      <c r="EU466" s="9"/>
      <c r="EV466" s="237"/>
      <c r="EW466" s="9"/>
      <c r="EX466" s="9"/>
      <c r="EY466" s="9"/>
      <c r="EZ466" s="9"/>
      <c r="FA466" s="410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334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10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11"/>
      <c r="KC466" s="11"/>
      <c r="KD466" s="11"/>
      <c r="KE466" s="11"/>
      <c r="KF466" s="11"/>
      <c r="KG466" s="11"/>
      <c r="KH466" s="11"/>
      <c r="KI466" s="11"/>
      <c r="KJ466" s="11"/>
      <c r="KK466" s="11"/>
      <c r="KL466" s="11"/>
      <c r="KM466" s="11"/>
      <c r="KN466" s="11"/>
      <c r="KO466" s="11"/>
      <c r="KP466" s="11"/>
      <c r="KQ466" s="11"/>
      <c r="KR466" s="11"/>
      <c r="KS466" s="11"/>
      <c r="KT466" s="11"/>
      <c r="KU466" s="11"/>
      <c r="KV466" s="11"/>
      <c r="KW466" s="11"/>
      <c r="KX466" s="11"/>
      <c r="KY466" s="11"/>
      <c r="KZ466" s="11"/>
      <c r="LA466" s="11"/>
      <c r="LB466" s="11"/>
      <c r="LC466" s="11"/>
      <c r="LD466" s="11"/>
      <c r="LE466" s="11"/>
      <c r="LF466" s="11"/>
      <c r="LG466" s="11"/>
      <c r="LH466" s="11"/>
      <c r="LI466" s="11"/>
      <c r="LJ466" s="11"/>
      <c r="LK466" s="11"/>
      <c r="LL466" s="11"/>
      <c r="LM466" s="11"/>
      <c r="LN466" s="11"/>
      <c r="LO466" s="11"/>
      <c r="LP466" s="11"/>
      <c r="LQ466" s="11"/>
      <c r="LR466" s="11"/>
      <c r="LS466" s="11"/>
      <c r="LT466" s="11"/>
      <c r="LU466" s="11"/>
      <c r="LV466" s="11"/>
      <c r="LW466" s="11"/>
      <c r="LX466" s="11"/>
      <c r="LY466" s="11"/>
      <c r="LZ466" s="11"/>
      <c r="MA466" s="11"/>
      <c r="MB466" s="11"/>
      <c r="MC466" s="11"/>
      <c r="MD466" s="11"/>
      <c r="ME466" s="11"/>
      <c r="MF466" s="11"/>
      <c r="MG466" s="11"/>
      <c r="MH466" s="11"/>
      <c r="MI466" s="11"/>
      <c r="MJ466" s="11"/>
      <c r="MK466" s="11"/>
      <c r="ML466" s="11"/>
      <c r="MM466" s="11"/>
      <c r="MN466" s="11"/>
      <c r="MO466" s="11"/>
      <c r="MP466" s="11"/>
      <c r="MQ466" s="11"/>
      <c r="MR466" s="11"/>
      <c r="MS466" s="11"/>
      <c r="MT466" s="11"/>
      <c r="MU466" s="11"/>
      <c r="MV466" s="11"/>
      <c r="MW466" s="11"/>
      <c r="MX466" s="11"/>
      <c r="MY466" s="11"/>
      <c r="MZ466" s="11"/>
      <c r="NA466" s="11"/>
      <c r="NB466" s="11"/>
      <c r="NC466" s="11"/>
      <c r="ND466" s="11"/>
      <c r="NE466" s="11"/>
      <c r="NF466" s="11"/>
      <c r="NG466" s="11"/>
      <c r="NH466" s="11"/>
      <c r="NI466" s="11"/>
      <c r="NJ466" s="11"/>
      <c r="NK466" s="11"/>
      <c r="NL466" s="11"/>
      <c r="NM466" s="11"/>
    </row>
    <row r="467" spans="1:377" s="12" customFormat="1" ht="15" customHeight="1" x14ac:dyDescent="0.5">
      <c r="A467" s="230"/>
      <c r="B467" s="279"/>
      <c r="C467" s="280"/>
      <c r="D467" s="317"/>
      <c r="E467" s="34"/>
      <c r="F467" s="34"/>
      <c r="G467" s="34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334"/>
      <c r="AA467" s="34"/>
      <c r="AB467" s="34"/>
      <c r="AC467" s="34"/>
      <c r="AD467" s="34"/>
      <c r="AE467" s="34"/>
      <c r="AF467" s="34"/>
      <c r="AG467" s="34"/>
      <c r="AH467" s="34"/>
      <c r="AI467" s="334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3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34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334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334"/>
      <c r="EP467" s="9"/>
      <c r="EQ467" s="9"/>
      <c r="ER467" s="9"/>
      <c r="ES467" s="9"/>
      <c r="ET467" s="9"/>
      <c r="EU467" s="9"/>
      <c r="EV467" s="237"/>
      <c r="EW467" s="9"/>
      <c r="EX467" s="9"/>
      <c r="EY467" s="9"/>
      <c r="EZ467" s="9"/>
      <c r="FA467" s="410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334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10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11"/>
      <c r="KC467" s="11"/>
      <c r="KD467" s="11"/>
      <c r="KE467" s="11"/>
      <c r="KF467" s="11"/>
      <c r="KG467" s="11"/>
      <c r="KH467" s="11"/>
      <c r="KI467" s="11"/>
      <c r="KJ467" s="11"/>
      <c r="KK467" s="11"/>
      <c r="KL467" s="11"/>
      <c r="KM467" s="11"/>
      <c r="KN467" s="11"/>
      <c r="KO467" s="11"/>
      <c r="KP467" s="11"/>
      <c r="KQ467" s="11"/>
      <c r="KR467" s="11"/>
      <c r="KS467" s="11"/>
      <c r="KT467" s="11"/>
      <c r="KU467" s="11"/>
      <c r="KV467" s="11"/>
      <c r="KW467" s="11"/>
      <c r="KX467" s="11"/>
      <c r="KY467" s="11"/>
      <c r="KZ467" s="11"/>
      <c r="LA467" s="11"/>
      <c r="LB467" s="11"/>
      <c r="LC467" s="11"/>
      <c r="LD467" s="11"/>
      <c r="LE467" s="11"/>
      <c r="LF467" s="11"/>
      <c r="LG467" s="11"/>
      <c r="LH467" s="11"/>
      <c r="LI467" s="11"/>
      <c r="LJ467" s="11"/>
      <c r="LK467" s="11"/>
      <c r="LL467" s="11"/>
      <c r="LM467" s="11"/>
      <c r="LN467" s="11"/>
      <c r="LO467" s="11"/>
      <c r="LP467" s="11"/>
      <c r="LQ467" s="11"/>
      <c r="LR467" s="11"/>
      <c r="LS467" s="11"/>
      <c r="LT467" s="11"/>
      <c r="LU467" s="11"/>
      <c r="LV467" s="11"/>
      <c r="LW467" s="11"/>
      <c r="LX467" s="11"/>
      <c r="LY467" s="11"/>
      <c r="LZ467" s="11"/>
      <c r="MA467" s="11"/>
      <c r="MB467" s="11"/>
      <c r="MC467" s="11"/>
      <c r="MD467" s="11"/>
      <c r="ME467" s="11"/>
      <c r="MF467" s="11"/>
      <c r="MG467" s="11"/>
      <c r="MH467" s="11"/>
      <c r="MI467" s="11"/>
      <c r="MJ467" s="11"/>
      <c r="MK467" s="11"/>
      <c r="ML467" s="11"/>
      <c r="MM467" s="11"/>
      <c r="MN467" s="11"/>
      <c r="MO467" s="11"/>
      <c r="MP467" s="11"/>
      <c r="MQ467" s="11"/>
      <c r="MR467" s="11"/>
      <c r="MS467" s="11"/>
      <c r="MT467" s="11"/>
      <c r="MU467" s="11"/>
      <c r="MV467" s="11"/>
      <c r="MW467" s="11"/>
      <c r="MX467" s="11"/>
      <c r="MY467" s="11"/>
      <c r="MZ467" s="11"/>
      <c r="NA467" s="11"/>
      <c r="NB467" s="11"/>
      <c r="NC467" s="11"/>
      <c r="ND467" s="11"/>
      <c r="NE467" s="11"/>
      <c r="NF467" s="11"/>
      <c r="NG467" s="11"/>
      <c r="NH467" s="11"/>
      <c r="NI467" s="11"/>
      <c r="NJ467" s="11"/>
      <c r="NK467" s="11"/>
      <c r="NL467" s="11"/>
      <c r="NM467" s="11"/>
    </row>
    <row r="468" spans="1:377" s="12" customFormat="1" ht="15" customHeight="1" x14ac:dyDescent="0.5">
      <c r="A468" s="230"/>
      <c r="B468" s="279"/>
      <c r="C468" s="280"/>
      <c r="D468" s="317"/>
      <c r="E468" s="34"/>
      <c r="F468" s="34"/>
      <c r="G468" s="34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334"/>
      <c r="AA468" s="34"/>
      <c r="AB468" s="34"/>
      <c r="AC468" s="34"/>
      <c r="AD468" s="34"/>
      <c r="AE468" s="34"/>
      <c r="AF468" s="34"/>
      <c r="AG468" s="34"/>
      <c r="AH468" s="34"/>
      <c r="AI468" s="334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3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34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334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334"/>
      <c r="EP468" s="9"/>
      <c r="EQ468" s="9"/>
      <c r="ER468" s="9"/>
      <c r="ES468" s="9"/>
      <c r="ET468" s="9"/>
      <c r="EU468" s="9"/>
      <c r="EV468" s="237"/>
      <c r="EW468" s="9"/>
      <c r="EX468" s="9"/>
      <c r="EY468" s="9"/>
      <c r="EZ468" s="9"/>
      <c r="FA468" s="410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334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10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11"/>
      <c r="KC468" s="11"/>
      <c r="KD468" s="11"/>
      <c r="KE468" s="11"/>
      <c r="KF468" s="11"/>
      <c r="KG468" s="11"/>
      <c r="KH468" s="11"/>
      <c r="KI468" s="11"/>
      <c r="KJ468" s="11"/>
      <c r="KK468" s="11"/>
      <c r="KL468" s="11"/>
      <c r="KM468" s="11"/>
      <c r="KN468" s="11"/>
      <c r="KO468" s="11"/>
      <c r="KP468" s="11"/>
      <c r="KQ468" s="11"/>
      <c r="KR468" s="11"/>
      <c r="KS468" s="11"/>
      <c r="KT468" s="11"/>
      <c r="KU468" s="11"/>
      <c r="KV468" s="11"/>
      <c r="KW468" s="11"/>
      <c r="KX468" s="11"/>
      <c r="KY468" s="11"/>
      <c r="KZ468" s="11"/>
      <c r="LA468" s="11"/>
      <c r="LB468" s="11"/>
      <c r="LC468" s="11"/>
      <c r="LD468" s="11"/>
      <c r="LE468" s="11"/>
      <c r="LF468" s="11"/>
      <c r="LG468" s="11"/>
      <c r="LH468" s="11"/>
      <c r="LI468" s="11"/>
      <c r="LJ468" s="11"/>
      <c r="LK468" s="11"/>
      <c r="LL468" s="11"/>
      <c r="LM468" s="11"/>
      <c r="LN468" s="11"/>
      <c r="LO468" s="11"/>
      <c r="LP468" s="11"/>
      <c r="LQ468" s="11"/>
      <c r="LR468" s="11"/>
      <c r="LS468" s="11"/>
      <c r="LT468" s="11"/>
      <c r="LU468" s="11"/>
      <c r="LV468" s="11"/>
      <c r="LW468" s="11"/>
      <c r="LX468" s="11"/>
      <c r="LY468" s="11"/>
      <c r="LZ468" s="11"/>
      <c r="MA468" s="11"/>
      <c r="MB468" s="11"/>
      <c r="MC468" s="11"/>
      <c r="MD468" s="11"/>
      <c r="ME468" s="11"/>
      <c r="MF468" s="11"/>
      <c r="MG468" s="11"/>
      <c r="MH468" s="11"/>
      <c r="MI468" s="11"/>
      <c r="MJ468" s="11"/>
      <c r="MK468" s="11"/>
      <c r="ML468" s="11"/>
      <c r="MM468" s="11"/>
      <c r="MN468" s="11"/>
      <c r="MO468" s="11"/>
      <c r="MP468" s="11"/>
      <c r="MQ468" s="11"/>
      <c r="MR468" s="11"/>
      <c r="MS468" s="11"/>
      <c r="MT468" s="11"/>
      <c r="MU468" s="11"/>
      <c r="MV468" s="11"/>
      <c r="MW468" s="11"/>
      <c r="MX468" s="11"/>
      <c r="MY468" s="11"/>
      <c r="MZ468" s="11"/>
      <c r="NA468" s="11"/>
      <c r="NB468" s="11"/>
      <c r="NC468" s="11"/>
      <c r="ND468" s="11"/>
      <c r="NE468" s="11"/>
      <c r="NF468" s="11"/>
      <c r="NG468" s="11"/>
      <c r="NH468" s="11"/>
      <c r="NI468" s="11"/>
      <c r="NJ468" s="11"/>
      <c r="NK468" s="11"/>
      <c r="NL468" s="11"/>
      <c r="NM468" s="11"/>
    </row>
    <row r="469" spans="1:377" s="12" customFormat="1" ht="15" customHeight="1" x14ac:dyDescent="0.5">
      <c r="A469" s="230"/>
      <c r="B469" s="279"/>
      <c r="C469" s="280"/>
      <c r="D469" s="317"/>
      <c r="E469" s="34"/>
      <c r="F469" s="34"/>
      <c r="G469" s="34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334"/>
      <c r="AA469" s="34"/>
      <c r="AB469" s="34"/>
      <c r="AC469" s="34"/>
      <c r="AD469" s="34"/>
      <c r="AE469" s="34"/>
      <c r="AF469" s="34"/>
      <c r="AG469" s="34"/>
      <c r="AH469" s="34"/>
      <c r="AI469" s="334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3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34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334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334"/>
      <c r="EP469" s="9"/>
      <c r="EQ469" s="9"/>
      <c r="ER469" s="9"/>
      <c r="ES469" s="9"/>
      <c r="ET469" s="9"/>
      <c r="EU469" s="9"/>
      <c r="EV469" s="237"/>
      <c r="EW469" s="9"/>
      <c r="EX469" s="9"/>
      <c r="EY469" s="9"/>
      <c r="EZ469" s="9"/>
      <c r="FA469" s="410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334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10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11"/>
      <c r="KC469" s="11"/>
      <c r="KD469" s="11"/>
      <c r="KE469" s="11"/>
      <c r="KF469" s="11"/>
      <c r="KG469" s="11"/>
      <c r="KH469" s="11"/>
      <c r="KI469" s="11"/>
      <c r="KJ469" s="11"/>
      <c r="KK469" s="11"/>
      <c r="KL469" s="11"/>
      <c r="KM469" s="11"/>
      <c r="KN469" s="11"/>
      <c r="KO469" s="11"/>
      <c r="KP469" s="11"/>
      <c r="KQ469" s="11"/>
      <c r="KR469" s="11"/>
      <c r="KS469" s="11"/>
      <c r="KT469" s="11"/>
      <c r="KU469" s="11"/>
      <c r="KV469" s="11"/>
      <c r="KW469" s="11"/>
      <c r="KX469" s="11"/>
      <c r="KY469" s="11"/>
      <c r="KZ469" s="11"/>
      <c r="LA469" s="11"/>
      <c r="LB469" s="11"/>
      <c r="LC469" s="11"/>
      <c r="LD469" s="11"/>
      <c r="LE469" s="11"/>
      <c r="LF469" s="11"/>
      <c r="LG469" s="11"/>
      <c r="LH469" s="11"/>
      <c r="LI469" s="11"/>
      <c r="LJ469" s="11"/>
      <c r="LK469" s="11"/>
      <c r="LL469" s="11"/>
      <c r="LM469" s="11"/>
      <c r="LN469" s="11"/>
      <c r="LO469" s="11"/>
      <c r="LP469" s="11"/>
      <c r="LQ469" s="11"/>
      <c r="LR469" s="11"/>
      <c r="LS469" s="11"/>
      <c r="LT469" s="11"/>
      <c r="LU469" s="11"/>
      <c r="LV469" s="11"/>
      <c r="LW469" s="11"/>
      <c r="LX469" s="11"/>
      <c r="LY469" s="11"/>
      <c r="LZ469" s="11"/>
      <c r="MA469" s="11"/>
      <c r="MB469" s="11"/>
      <c r="MC469" s="11"/>
      <c r="MD469" s="11"/>
      <c r="ME469" s="11"/>
      <c r="MF469" s="11"/>
      <c r="MG469" s="11"/>
      <c r="MH469" s="11"/>
      <c r="MI469" s="11"/>
      <c r="MJ469" s="11"/>
      <c r="MK469" s="11"/>
      <c r="ML469" s="11"/>
      <c r="MM469" s="11"/>
      <c r="MN469" s="11"/>
      <c r="MO469" s="11"/>
      <c r="MP469" s="11"/>
      <c r="MQ469" s="11"/>
      <c r="MR469" s="11"/>
      <c r="MS469" s="11"/>
      <c r="MT469" s="11"/>
      <c r="MU469" s="11"/>
      <c r="MV469" s="11"/>
      <c r="MW469" s="11"/>
      <c r="MX469" s="11"/>
      <c r="MY469" s="11"/>
      <c r="MZ469" s="11"/>
      <c r="NA469" s="11"/>
      <c r="NB469" s="11"/>
      <c r="NC469" s="11"/>
      <c r="ND469" s="11"/>
      <c r="NE469" s="11"/>
      <c r="NF469" s="11"/>
      <c r="NG469" s="11"/>
      <c r="NH469" s="11"/>
      <c r="NI469" s="11"/>
      <c r="NJ469" s="11"/>
      <c r="NK469" s="11"/>
      <c r="NL469" s="11"/>
      <c r="NM469" s="11"/>
    </row>
    <row r="470" spans="1:377" s="12" customFormat="1" ht="15" customHeight="1" x14ac:dyDescent="0.5">
      <c r="A470" s="230"/>
      <c r="B470" s="279"/>
      <c r="C470" s="280"/>
      <c r="D470" s="317"/>
      <c r="E470" s="34"/>
      <c r="F470" s="34"/>
      <c r="G470" s="34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334"/>
      <c r="AA470" s="34"/>
      <c r="AB470" s="34"/>
      <c r="AC470" s="34"/>
      <c r="AD470" s="34"/>
      <c r="AE470" s="34"/>
      <c r="AF470" s="34"/>
      <c r="AG470" s="34"/>
      <c r="AH470" s="34"/>
      <c r="AI470" s="334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3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34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334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334"/>
      <c r="EP470" s="9"/>
      <c r="EQ470" s="9"/>
      <c r="ER470" s="9"/>
      <c r="ES470" s="9"/>
      <c r="ET470" s="9"/>
      <c r="EU470" s="9"/>
      <c r="EV470" s="237"/>
      <c r="EW470" s="9"/>
      <c r="EX470" s="9"/>
      <c r="EY470" s="9"/>
      <c r="EZ470" s="9"/>
      <c r="FA470" s="410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334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10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11"/>
      <c r="KC470" s="11"/>
      <c r="KD470" s="11"/>
      <c r="KE470" s="11"/>
      <c r="KF470" s="11"/>
      <c r="KG470" s="11"/>
      <c r="KH470" s="11"/>
      <c r="KI470" s="11"/>
      <c r="KJ470" s="11"/>
      <c r="KK470" s="11"/>
      <c r="KL470" s="11"/>
      <c r="KM470" s="11"/>
      <c r="KN470" s="11"/>
      <c r="KO470" s="11"/>
      <c r="KP470" s="11"/>
      <c r="KQ470" s="11"/>
      <c r="KR470" s="11"/>
      <c r="KS470" s="11"/>
      <c r="KT470" s="11"/>
      <c r="KU470" s="11"/>
      <c r="KV470" s="11"/>
      <c r="KW470" s="11"/>
      <c r="KX470" s="11"/>
      <c r="KY470" s="11"/>
      <c r="KZ470" s="11"/>
      <c r="LA470" s="11"/>
      <c r="LB470" s="11"/>
      <c r="LC470" s="11"/>
      <c r="LD470" s="11"/>
      <c r="LE470" s="11"/>
      <c r="LF470" s="11"/>
      <c r="LG470" s="11"/>
      <c r="LH470" s="11"/>
      <c r="LI470" s="11"/>
      <c r="LJ470" s="11"/>
      <c r="LK470" s="11"/>
      <c r="LL470" s="11"/>
      <c r="LM470" s="11"/>
      <c r="LN470" s="11"/>
      <c r="LO470" s="11"/>
      <c r="LP470" s="11"/>
      <c r="LQ470" s="11"/>
      <c r="LR470" s="11"/>
      <c r="LS470" s="11"/>
      <c r="LT470" s="11"/>
      <c r="LU470" s="11"/>
      <c r="LV470" s="11"/>
      <c r="LW470" s="11"/>
      <c r="LX470" s="11"/>
      <c r="LY470" s="11"/>
      <c r="LZ470" s="11"/>
      <c r="MA470" s="11"/>
      <c r="MB470" s="11"/>
      <c r="MC470" s="11"/>
      <c r="MD470" s="11"/>
      <c r="ME470" s="11"/>
      <c r="MF470" s="11"/>
      <c r="MG470" s="11"/>
      <c r="MH470" s="11"/>
      <c r="MI470" s="11"/>
      <c r="MJ470" s="11"/>
      <c r="MK470" s="11"/>
      <c r="ML470" s="11"/>
      <c r="MM470" s="11"/>
      <c r="MN470" s="11"/>
      <c r="MO470" s="11"/>
      <c r="MP470" s="11"/>
      <c r="MQ470" s="11"/>
      <c r="MR470" s="11"/>
      <c r="MS470" s="11"/>
      <c r="MT470" s="11"/>
      <c r="MU470" s="11"/>
      <c r="MV470" s="11"/>
      <c r="MW470" s="11"/>
      <c r="MX470" s="11"/>
      <c r="MY470" s="11"/>
      <c r="MZ470" s="11"/>
      <c r="NA470" s="11"/>
      <c r="NB470" s="11"/>
      <c r="NC470" s="11"/>
      <c r="ND470" s="11"/>
      <c r="NE470" s="11"/>
      <c r="NF470" s="11"/>
      <c r="NG470" s="11"/>
      <c r="NH470" s="11"/>
      <c r="NI470" s="11"/>
      <c r="NJ470" s="11"/>
      <c r="NK470" s="11"/>
      <c r="NL470" s="11"/>
      <c r="NM470" s="11"/>
    </row>
    <row r="471" spans="1:377" s="12" customFormat="1" ht="15" customHeight="1" x14ac:dyDescent="0.5">
      <c r="A471" s="230"/>
      <c r="B471" s="279"/>
      <c r="C471" s="280"/>
      <c r="D471" s="317"/>
      <c r="E471" s="34"/>
      <c r="F471" s="34"/>
      <c r="G471" s="34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334"/>
      <c r="AA471" s="34"/>
      <c r="AB471" s="34"/>
      <c r="AC471" s="34"/>
      <c r="AD471" s="34"/>
      <c r="AE471" s="34"/>
      <c r="AF471" s="34"/>
      <c r="AG471" s="34"/>
      <c r="AH471" s="34"/>
      <c r="AI471" s="334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3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34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334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334"/>
      <c r="EP471" s="9"/>
      <c r="EQ471" s="9"/>
      <c r="ER471" s="9"/>
      <c r="ES471" s="9"/>
      <c r="ET471" s="9"/>
      <c r="EU471" s="9"/>
      <c r="EV471" s="237"/>
      <c r="EW471" s="9"/>
      <c r="EX471" s="9"/>
      <c r="EY471" s="9"/>
      <c r="EZ471" s="9"/>
      <c r="FA471" s="410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334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10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/>
      <c r="JR471" s="11"/>
      <c r="JS471" s="11"/>
      <c r="JT471" s="11"/>
      <c r="JU471" s="11"/>
      <c r="JV471" s="11"/>
      <c r="JW471" s="11"/>
      <c r="JX471" s="11"/>
      <c r="JY471" s="11"/>
      <c r="JZ471" s="11"/>
      <c r="KA471" s="11"/>
      <c r="KB471" s="11"/>
      <c r="KC471" s="11"/>
      <c r="KD471" s="11"/>
      <c r="KE471" s="11"/>
      <c r="KF471" s="11"/>
      <c r="KG471" s="11"/>
      <c r="KH471" s="11"/>
      <c r="KI471" s="11"/>
      <c r="KJ471" s="11"/>
      <c r="KK471" s="11"/>
      <c r="KL471" s="11"/>
      <c r="KM471" s="11"/>
      <c r="KN471" s="11"/>
      <c r="KO471" s="11"/>
      <c r="KP471" s="11"/>
      <c r="KQ471" s="11"/>
      <c r="KR471" s="11"/>
      <c r="KS471" s="11"/>
      <c r="KT471" s="11"/>
      <c r="KU471" s="11"/>
      <c r="KV471" s="11"/>
      <c r="KW471" s="11"/>
      <c r="KX471" s="11"/>
      <c r="KY471" s="11"/>
      <c r="KZ471" s="11"/>
      <c r="LA471" s="11"/>
      <c r="LB471" s="11"/>
      <c r="LC471" s="11"/>
      <c r="LD471" s="11"/>
      <c r="LE471" s="11"/>
      <c r="LF471" s="11"/>
      <c r="LG471" s="11"/>
      <c r="LH471" s="11"/>
      <c r="LI471" s="11"/>
      <c r="LJ471" s="11"/>
      <c r="LK471" s="11"/>
      <c r="LL471" s="11"/>
      <c r="LM471" s="11"/>
      <c r="LN471" s="11"/>
      <c r="LO471" s="11"/>
      <c r="LP471" s="11"/>
      <c r="LQ471" s="11"/>
      <c r="LR471" s="11"/>
      <c r="LS471" s="11"/>
      <c r="LT471" s="11"/>
      <c r="LU471" s="11"/>
      <c r="LV471" s="11"/>
      <c r="LW471" s="11"/>
      <c r="LX471" s="11"/>
      <c r="LY471" s="11"/>
      <c r="LZ471" s="11"/>
      <c r="MA471" s="11"/>
      <c r="MB471" s="11"/>
      <c r="MC471" s="11"/>
      <c r="MD471" s="11"/>
      <c r="ME471" s="11"/>
      <c r="MF471" s="11"/>
      <c r="MG471" s="11"/>
      <c r="MH471" s="11"/>
      <c r="MI471" s="11"/>
      <c r="MJ471" s="11"/>
      <c r="MK471" s="11"/>
      <c r="ML471" s="11"/>
      <c r="MM471" s="11"/>
      <c r="MN471" s="11"/>
      <c r="MO471" s="11"/>
      <c r="MP471" s="11"/>
      <c r="MQ471" s="11"/>
      <c r="MR471" s="11"/>
      <c r="MS471" s="11"/>
      <c r="MT471" s="11"/>
      <c r="MU471" s="11"/>
      <c r="MV471" s="11"/>
      <c r="MW471" s="11"/>
      <c r="MX471" s="11"/>
      <c r="MY471" s="11"/>
      <c r="MZ471" s="11"/>
      <c r="NA471" s="11"/>
      <c r="NB471" s="11"/>
      <c r="NC471" s="11"/>
      <c r="ND471" s="11"/>
      <c r="NE471" s="11"/>
      <c r="NF471" s="11"/>
      <c r="NG471" s="11"/>
      <c r="NH471" s="11"/>
      <c r="NI471" s="11"/>
      <c r="NJ471" s="11"/>
      <c r="NK471" s="11"/>
      <c r="NL471" s="11"/>
      <c r="NM471" s="11"/>
    </row>
    <row r="472" spans="1:377" s="12" customFormat="1" ht="15" customHeight="1" x14ac:dyDescent="0.5">
      <c r="A472" s="230"/>
      <c r="B472" s="279"/>
      <c r="C472" s="280"/>
      <c r="D472" s="317"/>
      <c r="E472" s="34"/>
      <c r="F472" s="34"/>
      <c r="G472" s="34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334"/>
      <c r="AA472" s="34"/>
      <c r="AB472" s="34"/>
      <c r="AC472" s="34"/>
      <c r="AD472" s="34"/>
      <c r="AE472" s="34"/>
      <c r="AF472" s="34"/>
      <c r="AG472" s="34"/>
      <c r="AH472" s="34"/>
      <c r="AI472" s="334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3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34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334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334"/>
      <c r="EP472" s="9"/>
      <c r="EQ472" s="9"/>
      <c r="ER472" s="9"/>
      <c r="ES472" s="9"/>
      <c r="ET472" s="9"/>
      <c r="EU472" s="9"/>
      <c r="EV472" s="237"/>
      <c r="EW472" s="9"/>
      <c r="EX472" s="9"/>
      <c r="EY472" s="9"/>
      <c r="EZ472" s="9"/>
      <c r="FA472" s="410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334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10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11"/>
      <c r="KC472" s="11"/>
      <c r="KD472" s="11"/>
      <c r="KE472" s="11"/>
      <c r="KF472" s="11"/>
      <c r="KG472" s="11"/>
      <c r="KH472" s="11"/>
      <c r="KI472" s="11"/>
      <c r="KJ472" s="11"/>
      <c r="KK472" s="11"/>
      <c r="KL472" s="11"/>
      <c r="KM472" s="11"/>
      <c r="KN472" s="11"/>
      <c r="KO472" s="11"/>
      <c r="KP472" s="11"/>
      <c r="KQ472" s="11"/>
      <c r="KR472" s="11"/>
      <c r="KS472" s="11"/>
      <c r="KT472" s="11"/>
      <c r="KU472" s="11"/>
      <c r="KV472" s="11"/>
      <c r="KW472" s="11"/>
      <c r="KX472" s="11"/>
      <c r="KY472" s="11"/>
      <c r="KZ472" s="11"/>
      <c r="LA472" s="11"/>
      <c r="LB472" s="11"/>
      <c r="LC472" s="11"/>
      <c r="LD472" s="11"/>
      <c r="LE472" s="11"/>
      <c r="LF472" s="11"/>
      <c r="LG472" s="11"/>
      <c r="LH472" s="11"/>
      <c r="LI472" s="11"/>
      <c r="LJ472" s="11"/>
      <c r="LK472" s="11"/>
      <c r="LL472" s="11"/>
      <c r="LM472" s="11"/>
      <c r="LN472" s="11"/>
      <c r="LO472" s="11"/>
      <c r="LP472" s="11"/>
      <c r="LQ472" s="11"/>
      <c r="LR472" s="11"/>
      <c r="LS472" s="11"/>
      <c r="LT472" s="11"/>
      <c r="LU472" s="11"/>
      <c r="LV472" s="11"/>
      <c r="LW472" s="11"/>
      <c r="LX472" s="11"/>
      <c r="LY472" s="11"/>
      <c r="LZ472" s="11"/>
      <c r="MA472" s="11"/>
      <c r="MB472" s="11"/>
      <c r="MC472" s="11"/>
      <c r="MD472" s="11"/>
      <c r="ME472" s="11"/>
      <c r="MF472" s="11"/>
      <c r="MG472" s="11"/>
      <c r="MH472" s="11"/>
      <c r="MI472" s="11"/>
      <c r="MJ472" s="11"/>
      <c r="MK472" s="11"/>
      <c r="ML472" s="11"/>
      <c r="MM472" s="11"/>
      <c r="MN472" s="11"/>
      <c r="MO472" s="11"/>
      <c r="MP472" s="11"/>
      <c r="MQ472" s="11"/>
      <c r="MR472" s="11"/>
      <c r="MS472" s="11"/>
      <c r="MT472" s="11"/>
      <c r="MU472" s="11"/>
      <c r="MV472" s="11"/>
      <c r="MW472" s="11"/>
      <c r="MX472" s="11"/>
      <c r="MY472" s="11"/>
      <c r="MZ472" s="11"/>
      <c r="NA472" s="11"/>
      <c r="NB472" s="11"/>
      <c r="NC472" s="11"/>
      <c r="ND472" s="11"/>
      <c r="NE472" s="11"/>
      <c r="NF472" s="11"/>
      <c r="NG472" s="11"/>
      <c r="NH472" s="11"/>
      <c r="NI472" s="11"/>
      <c r="NJ472" s="11"/>
      <c r="NK472" s="11"/>
      <c r="NL472" s="11"/>
      <c r="NM472" s="11"/>
    </row>
    <row r="473" spans="1:377" s="12" customFormat="1" ht="15" customHeight="1" x14ac:dyDescent="0.5">
      <c r="A473" s="230"/>
      <c r="B473" s="279"/>
      <c r="C473" s="280"/>
      <c r="D473" s="317"/>
      <c r="E473" s="34"/>
      <c r="F473" s="34"/>
      <c r="G473" s="34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334"/>
      <c r="AA473" s="34"/>
      <c r="AB473" s="34"/>
      <c r="AC473" s="34"/>
      <c r="AD473" s="34"/>
      <c r="AE473" s="34"/>
      <c r="AF473" s="34"/>
      <c r="AG473" s="34"/>
      <c r="AH473" s="34"/>
      <c r="AI473" s="334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3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34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334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334"/>
      <c r="EP473" s="9"/>
      <c r="EQ473" s="9"/>
      <c r="ER473" s="9"/>
      <c r="ES473" s="9"/>
      <c r="ET473" s="9"/>
      <c r="EU473" s="9"/>
      <c r="EV473" s="237"/>
      <c r="EW473" s="9"/>
      <c r="EX473" s="9"/>
      <c r="EY473" s="9"/>
      <c r="EZ473" s="9"/>
      <c r="FA473" s="410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334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10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11"/>
      <c r="KC473" s="11"/>
      <c r="KD473" s="11"/>
      <c r="KE473" s="11"/>
      <c r="KF473" s="11"/>
      <c r="KG473" s="11"/>
      <c r="KH473" s="11"/>
      <c r="KI473" s="11"/>
      <c r="KJ473" s="11"/>
      <c r="KK473" s="11"/>
      <c r="KL473" s="11"/>
      <c r="KM473" s="11"/>
      <c r="KN473" s="11"/>
      <c r="KO473" s="11"/>
      <c r="KP473" s="11"/>
      <c r="KQ473" s="11"/>
      <c r="KR473" s="11"/>
      <c r="KS473" s="11"/>
      <c r="KT473" s="11"/>
      <c r="KU473" s="11"/>
      <c r="KV473" s="11"/>
      <c r="KW473" s="11"/>
      <c r="KX473" s="11"/>
      <c r="KY473" s="11"/>
      <c r="KZ473" s="11"/>
      <c r="LA473" s="11"/>
      <c r="LB473" s="11"/>
      <c r="LC473" s="11"/>
      <c r="LD473" s="11"/>
      <c r="LE473" s="11"/>
      <c r="LF473" s="11"/>
      <c r="LG473" s="11"/>
      <c r="LH473" s="11"/>
      <c r="LI473" s="11"/>
      <c r="LJ473" s="11"/>
      <c r="LK473" s="11"/>
      <c r="LL473" s="11"/>
      <c r="LM473" s="11"/>
      <c r="LN473" s="11"/>
      <c r="LO473" s="11"/>
      <c r="LP473" s="11"/>
      <c r="LQ473" s="11"/>
      <c r="LR473" s="11"/>
      <c r="LS473" s="11"/>
      <c r="LT473" s="11"/>
      <c r="LU473" s="11"/>
      <c r="LV473" s="11"/>
      <c r="LW473" s="11"/>
      <c r="LX473" s="11"/>
      <c r="LY473" s="11"/>
      <c r="LZ473" s="11"/>
      <c r="MA473" s="11"/>
      <c r="MB473" s="11"/>
      <c r="MC473" s="11"/>
      <c r="MD473" s="11"/>
      <c r="ME473" s="11"/>
      <c r="MF473" s="11"/>
      <c r="MG473" s="11"/>
      <c r="MH473" s="11"/>
      <c r="MI473" s="11"/>
      <c r="MJ473" s="11"/>
      <c r="MK473" s="11"/>
      <c r="ML473" s="11"/>
      <c r="MM473" s="11"/>
      <c r="MN473" s="11"/>
      <c r="MO473" s="11"/>
      <c r="MP473" s="11"/>
      <c r="MQ473" s="11"/>
      <c r="MR473" s="11"/>
      <c r="MS473" s="11"/>
      <c r="MT473" s="11"/>
      <c r="MU473" s="11"/>
      <c r="MV473" s="11"/>
      <c r="MW473" s="11"/>
      <c r="MX473" s="11"/>
      <c r="MY473" s="11"/>
      <c r="MZ473" s="11"/>
      <c r="NA473" s="11"/>
      <c r="NB473" s="11"/>
      <c r="NC473" s="11"/>
      <c r="ND473" s="11"/>
      <c r="NE473" s="11"/>
      <c r="NF473" s="11"/>
      <c r="NG473" s="11"/>
      <c r="NH473" s="11"/>
      <c r="NI473" s="11"/>
      <c r="NJ473" s="11"/>
      <c r="NK473" s="11"/>
      <c r="NL473" s="11"/>
      <c r="NM473" s="11"/>
    </row>
    <row r="474" spans="1:377" s="12" customFormat="1" ht="15" customHeight="1" x14ac:dyDescent="0.5">
      <c r="A474" s="230"/>
      <c r="B474" s="279"/>
      <c r="C474" s="280"/>
      <c r="D474" s="317"/>
      <c r="E474" s="34"/>
      <c r="F474" s="34"/>
      <c r="G474" s="34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334"/>
      <c r="AA474" s="34"/>
      <c r="AB474" s="34"/>
      <c r="AC474" s="34"/>
      <c r="AD474" s="34"/>
      <c r="AE474" s="34"/>
      <c r="AF474" s="34"/>
      <c r="AG474" s="34"/>
      <c r="AH474" s="34"/>
      <c r="AI474" s="334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3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34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334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334"/>
      <c r="EP474" s="9"/>
      <c r="EQ474" s="9"/>
      <c r="ER474" s="9"/>
      <c r="ES474" s="9"/>
      <c r="ET474" s="9"/>
      <c r="EU474" s="9"/>
      <c r="EV474" s="237"/>
      <c r="EW474" s="9"/>
      <c r="EX474" s="9"/>
      <c r="EY474" s="9"/>
      <c r="EZ474" s="9"/>
      <c r="FA474" s="410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334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10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11"/>
      <c r="KC474" s="11"/>
      <c r="KD474" s="11"/>
      <c r="KE474" s="11"/>
      <c r="KF474" s="11"/>
      <c r="KG474" s="11"/>
      <c r="KH474" s="11"/>
      <c r="KI474" s="11"/>
      <c r="KJ474" s="11"/>
      <c r="KK474" s="11"/>
      <c r="KL474" s="11"/>
      <c r="KM474" s="11"/>
      <c r="KN474" s="11"/>
      <c r="KO474" s="11"/>
      <c r="KP474" s="11"/>
      <c r="KQ474" s="11"/>
      <c r="KR474" s="11"/>
      <c r="KS474" s="11"/>
      <c r="KT474" s="11"/>
      <c r="KU474" s="11"/>
      <c r="KV474" s="11"/>
      <c r="KW474" s="11"/>
      <c r="KX474" s="11"/>
      <c r="KY474" s="11"/>
      <c r="KZ474" s="11"/>
      <c r="LA474" s="11"/>
      <c r="LB474" s="11"/>
      <c r="LC474" s="11"/>
      <c r="LD474" s="11"/>
      <c r="LE474" s="11"/>
      <c r="LF474" s="11"/>
      <c r="LG474" s="11"/>
      <c r="LH474" s="11"/>
      <c r="LI474" s="11"/>
      <c r="LJ474" s="11"/>
      <c r="LK474" s="11"/>
      <c r="LL474" s="11"/>
      <c r="LM474" s="11"/>
      <c r="LN474" s="11"/>
      <c r="LO474" s="11"/>
      <c r="LP474" s="11"/>
      <c r="LQ474" s="11"/>
      <c r="LR474" s="11"/>
      <c r="LS474" s="11"/>
      <c r="LT474" s="11"/>
      <c r="LU474" s="11"/>
      <c r="LV474" s="11"/>
      <c r="LW474" s="11"/>
      <c r="LX474" s="11"/>
      <c r="LY474" s="11"/>
      <c r="LZ474" s="11"/>
      <c r="MA474" s="11"/>
      <c r="MB474" s="11"/>
      <c r="MC474" s="11"/>
      <c r="MD474" s="11"/>
      <c r="ME474" s="11"/>
      <c r="MF474" s="11"/>
      <c r="MG474" s="11"/>
      <c r="MH474" s="11"/>
      <c r="MI474" s="11"/>
      <c r="MJ474" s="11"/>
      <c r="MK474" s="11"/>
      <c r="ML474" s="11"/>
      <c r="MM474" s="11"/>
      <c r="MN474" s="11"/>
      <c r="MO474" s="11"/>
      <c r="MP474" s="11"/>
      <c r="MQ474" s="11"/>
      <c r="MR474" s="11"/>
      <c r="MS474" s="11"/>
      <c r="MT474" s="11"/>
      <c r="MU474" s="11"/>
      <c r="MV474" s="11"/>
      <c r="MW474" s="11"/>
      <c r="MX474" s="11"/>
      <c r="MY474" s="11"/>
      <c r="MZ474" s="11"/>
      <c r="NA474" s="11"/>
      <c r="NB474" s="11"/>
      <c r="NC474" s="11"/>
      <c r="ND474" s="11"/>
      <c r="NE474" s="11"/>
      <c r="NF474" s="11"/>
      <c r="NG474" s="11"/>
      <c r="NH474" s="11"/>
      <c r="NI474" s="11"/>
      <c r="NJ474" s="11"/>
      <c r="NK474" s="11"/>
      <c r="NL474" s="11"/>
      <c r="NM474" s="11"/>
    </row>
    <row r="475" spans="1:377" s="12" customFormat="1" ht="15" customHeight="1" x14ac:dyDescent="0.5">
      <c r="A475" s="230"/>
      <c r="B475" s="279"/>
      <c r="C475" s="280"/>
      <c r="D475" s="317"/>
      <c r="E475" s="34"/>
      <c r="F475" s="34"/>
      <c r="G475" s="34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334"/>
      <c r="AA475" s="34"/>
      <c r="AB475" s="34"/>
      <c r="AC475" s="34"/>
      <c r="AD475" s="34"/>
      <c r="AE475" s="34"/>
      <c r="AF475" s="34"/>
      <c r="AG475" s="34"/>
      <c r="AH475" s="34"/>
      <c r="AI475" s="334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3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34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334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334"/>
      <c r="EP475" s="9"/>
      <c r="EQ475" s="9"/>
      <c r="ER475" s="9"/>
      <c r="ES475" s="9"/>
      <c r="ET475" s="9"/>
      <c r="EU475" s="9"/>
      <c r="EV475" s="237"/>
      <c r="EW475" s="9"/>
      <c r="EX475" s="9"/>
      <c r="EY475" s="9"/>
      <c r="EZ475" s="9"/>
      <c r="FA475" s="410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334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10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11"/>
      <c r="KC475" s="11"/>
      <c r="KD475" s="11"/>
      <c r="KE475" s="11"/>
      <c r="KF475" s="11"/>
      <c r="KG475" s="11"/>
      <c r="KH475" s="11"/>
      <c r="KI475" s="11"/>
      <c r="KJ475" s="11"/>
      <c r="KK475" s="11"/>
      <c r="KL475" s="11"/>
      <c r="KM475" s="11"/>
      <c r="KN475" s="11"/>
      <c r="KO475" s="11"/>
      <c r="KP475" s="11"/>
      <c r="KQ475" s="11"/>
      <c r="KR475" s="11"/>
      <c r="KS475" s="11"/>
      <c r="KT475" s="11"/>
      <c r="KU475" s="11"/>
      <c r="KV475" s="11"/>
      <c r="KW475" s="11"/>
      <c r="KX475" s="11"/>
      <c r="KY475" s="11"/>
      <c r="KZ475" s="11"/>
      <c r="LA475" s="11"/>
      <c r="LB475" s="11"/>
      <c r="LC475" s="11"/>
      <c r="LD475" s="11"/>
      <c r="LE475" s="11"/>
      <c r="LF475" s="11"/>
      <c r="LG475" s="11"/>
      <c r="LH475" s="11"/>
      <c r="LI475" s="11"/>
      <c r="LJ475" s="11"/>
      <c r="LK475" s="11"/>
      <c r="LL475" s="11"/>
      <c r="LM475" s="11"/>
      <c r="LN475" s="11"/>
      <c r="LO475" s="11"/>
      <c r="LP475" s="11"/>
      <c r="LQ475" s="11"/>
      <c r="LR475" s="11"/>
      <c r="LS475" s="11"/>
      <c r="LT475" s="11"/>
      <c r="LU475" s="11"/>
      <c r="LV475" s="11"/>
      <c r="LW475" s="11"/>
      <c r="LX475" s="11"/>
      <c r="LY475" s="11"/>
      <c r="LZ475" s="11"/>
      <c r="MA475" s="11"/>
      <c r="MB475" s="11"/>
      <c r="MC475" s="11"/>
      <c r="MD475" s="11"/>
      <c r="ME475" s="11"/>
      <c r="MF475" s="11"/>
      <c r="MG475" s="11"/>
      <c r="MH475" s="11"/>
      <c r="MI475" s="11"/>
      <c r="MJ475" s="11"/>
      <c r="MK475" s="11"/>
      <c r="ML475" s="11"/>
      <c r="MM475" s="11"/>
      <c r="MN475" s="11"/>
      <c r="MO475" s="11"/>
      <c r="MP475" s="11"/>
      <c r="MQ475" s="11"/>
      <c r="MR475" s="11"/>
      <c r="MS475" s="11"/>
      <c r="MT475" s="11"/>
      <c r="MU475" s="11"/>
      <c r="MV475" s="11"/>
      <c r="MW475" s="11"/>
      <c r="MX475" s="11"/>
      <c r="MY475" s="11"/>
      <c r="MZ475" s="11"/>
      <c r="NA475" s="11"/>
      <c r="NB475" s="11"/>
      <c r="NC475" s="11"/>
      <c r="ND475" s="11"/>
      <c r="NE475" s="11"/>
      <c r="NF475" s="11"/>
      <c r="NG475" s="11"/>
      <c r="NH475" s="11"/>
      <c r="NI475" s="11"/>
      <c r="NJ475" s="11"/>
      <c r="NK475" s="11"/>
      <c r="NL475" s="11"/>
      <c r="NM475" s="11"/>
    </row>
    <row r="476" spans="1:377" s="12" customFormat="1" ht="15" customHeight="1" x14ac:dyDescent="0.5">
      <c r="A476" s="230"/>
      <c r="B476" s="279"/>
      <c r="C476" s="280"/>
      <c r="D476" s="317"/>
      <c r="E476" s="34"/>
      <c r="F476" s="34"/>
      <c r="G476" s="34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334"/>
      <c r="AA476" s="34"/>
      <c r="AB476" s="34"/>
      <c r="AC476" s="34"/>
      <c r="AD476" s="34"/>
      <c r="AE476" s="34"/>
      <c r="AF476" s="34"/>
      <c r="AG476" s="34"/>
      <c r="AH476" s="34"/>
      <c r="AI476" s="334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3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34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334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334"/>
      <c r="EP476" s="9"/>
      <c r="EQ476" s="9"/>
      <c r="ER476" s="9"/>
      <c r="ES476" s="9"/>
      <c r="ET476" s="9"/>
      <c r="EU476" s="9"/>
      <c r="EV476" s="237"/>
      <c r="EW476" s="9"/>
      <c r="EX476" s="9"/>
      <c r="EY476" s="9"/>
      <c r="EZ476" s="9"/>
      <c r="FA476" s="410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334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10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11"/>
      <c r="KC476" s="11"/>
      <c r="KD476" s="11"/>
      <c r="KE476" s="11"/>
      <c r="KF476" s="11"/>
      <c r="KG476" s="11"/>
      <c r="KH476" s="11"/>
      <c r="KI476" s="11"/>
      <c r="KJ476" s="11"/>
      <c r="KK476" s="11"/>
      <c r="KL476" s="11"/>
      <c r="KM476" s="11"/>
      <c r="KN476" s="11"/>
      <c r="KO476" s="11"/>
      <c r="KP476" s="11"/>
      <c r="KQ476" s="11"/>
      <c r="KR476" s="11"/>
      <c r="KS476" s="11"/>
      <c r="KT476" s="11"/>
      <c r="KU476" s="11"/>
      <c r="KV476" s="11"/>
      <c r="KW476" s="11"/>
      <c r="KX476" s="11"/>
      <c r="KY476" s="11"/>
      <c r="KZ476" s="11"/>
      <c r="LA476" s="11"/>
      <c r="LB476" s="11"/>
      <c r="LC476" s="11"/>
      <c r="LD476" s="11"/>
      <c r="LE476" s="11"/>
      <c r="LF476" s="11"/>
      <c r="LG476" s="11"/>
      <c r="LH476" s="11"/>
      <c r="LI476" s="11"/>
      <c r="LJ476" s="11"/>
      <c r="LK476" s="11"/>
      <c r="LL476" s="11"/>
      <c r="LM476" s="11"/>
      <c r="LN476" s="11"/>
      <c r="LO476" s="11"/>
      <c r="LP476" s="11"/>
      <c r="LQ476" s="11"/>
      <c r="LR476" s="11"/>
      <c r="LS476" s="11"/>
      <c r="LT476" s="11"/>
      <c r="LU476" s="11"/>
      <c r="LV476" s="11"/>
      <c r="LW476" s="11"/>
      <c r="LX476" s="11"/>
      <c r="LY476" s="11"/>
      <c r="LZ476" s="11"/>
      <c r="MA476" s="11"/>
      <c r="MB476" s="11"/>
      <c r="MC476" s="11"/>
      <c r="MD476" s="11"/>
      <c r="ME476" s="11"/>
      <c r="MF476" s="11"/>
      <c r="MG476" s="11"/>
      <c r="MH476" s="11"/>
      <c r="MI476" s="11"/>
      <c r="MJ476" s="11"/>
      <c r="MK476" s="11"/>
      <c r="ML476" s="11"/>
      <c r="MM476" s="11"/>
      <c r="MN476" s="11"/>
      <c r="MO476" s="11"/>
      <c r="MP476" s="11"/>
      <c r="MQ476" s="11"/>
      <c r="MR476" s="11"/>
      <c r="MS476" s="11"/>
      <c r="MT476" s="11"/>
      <c r="MU476" s="11"/>
      <c r="MV476" s="11"/>
      <c r="MW476" s="11"/>
      <c r="MX476" s="11"/>
      <c r="MY476" s="11"/>
      <c r="MZ476" s="11"/>
      <c r="NA476" s="11"/>
      <c r="NB476" s="11"/>
      <c r="NC476" s="11"/>
      <c r="ND476" s="11"/>
      <c r="NE476" s="11"/>
      <c r="NF476" s="11"/>
      <c r="NG476" s="11"/>
      <c r="NH476" s="11"/>
      <c r="NI476" s="11"/>
      <c r="NJ476" s="11"/>
      <c r="NK476" s="11"/>
      <c r="NL476" s="11"/>
      <c r="NM476" s="11"/>
    </row>
    <row r="477" spans="1:377" s="12" customFormat="1" ht="15" customHeight="1" x14ac:dyDescent="0.5">
      <c r="A477" s="230"/>
      <c r="B477" s="279"/>
      <c r="C477" s="280"/>
      <c r="D477" s="317"/>
      <c r="E477" s="34"/>
      <c r="F477" s="34"/>
      <c r="G477" s="34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334"/>
      <c r="AA477" s="34"/>
      <c r="AB477" s="34"/>
      <c r="AC477" s="34"/>
      <c r="AD477" s="34"/>
      <c r="AE477" s="34"/>
      <c r="AF477" s="34"/>
      <c r="AG477" s="34"/>
      <c r="AH477" s="34"/>
      <c r="AI477" s="334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3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34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334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334"/>
      <c r="EP477" s="9"/>
      <c r="EQ477" s="9"/>
      <c r="ER477" s="9"/>
      <c r="ES477" s="9"/>
      <c r="ET477" s="9"/>
      <c r="EU477" s="9"/>
      <c r="EV477" s="237"/>
      <c r="EW477" s="9"/>
      <c r="EX477" s="9"/>
      <c r="EY477" s="9"/>
      <c r="EZ477" s="9"/>
      <c r="FA477" s="410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334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10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11"/>
      <c r="KC477" s="11"/>
      <c r="KD477" s="11"/>
      <c r="KE477" s="11"/>
      <c r="KF477" s="11"/>
      <c r="KG477" s="11"/>
      <c r="KH477" s="11"/>
      <c r="KI477" s="11"/>
      <c r="KJ477" s="11"/>
      <c r="KK477" s="11"/>
      <c r="KL477" s="11"/>
      <c r="KM477" s="11"/>
      <c r="KN477" s="11"/>
      <c r="KO477" s="11"/>
      <c r="KP477" s="11"/>
      <c r="KQ477" s="11"/>
      <c r="KR477" s="11"/>
      <c r="KS477" s="11"/>
      <c r="KT477" s="11"/>
      <c r="KU477" s="11"/>
      <c r="KV477" s="11"/>
      <c r="KW477" s="11"/>
      <c r="KX477" s="11"/>
      <c r="KY477" s="11"/>
      <c r="KZ477" s="11"/>
      <c r="LA477" s="11"/>
      <c r="LB477" s="11"/>
      <c r="LC477" s="11"/>
      <c r="LD477" s="11"/>
      <c r="LE477" s="11"/>
      <c r="LF477" s="11"/>
      <c r="LG477" s="11"/>
      <c r="LH477" s="11"/>
      <c r="LI477" s="11"/>
      <c r="LJ477" s="11"/>
      <c r="LK477" s="11"/>
      <c r="LL477" s="11"/>
      <c r="LM477" s="11"/>
      <c r="LN477" s="11"/>
      <c r="LO477" s="11"/>
      <c r="LP477" s="11"/>
      <c r="LQ477" s="11"/>
      <c r="LR477" s="11"/>
      <c r="LS477" s="11"/>
      <c r="LT477" s="11"/>
      <c r="LU477" s="11"/>
      <c r="LV477" s="11"/>
      <c r="LW477" s="11"/>
      <c r="LX477" s="11"/>
      <c r="LY477" s="11"/>
      <c r="LZ477" s="11"/>
      <c r="MA477" s="11"/>
      <c r="MB477" s="11"/>
      <c r="MC477" s="11"/>
      <c r="MD477" s="11"/>
      <c r="ME477" s="11"/>
      <c r="MF477" s="11"/>
      <c r="MG477" s="11"/>
      <c r="MH477" s="11"/>
      <c r="MI477" s="11"/>
      <c r="MJ477" s="11"/>
      <c r="MK477" s="11"/>
      <c r="ML477" s="11"/>
      <c r="MM477" s="11"/>
      <c r="MN477" s="11"/>
      <c r="MO477" s="11"/>
      <c r="MP477" s="11"/>
      <c r="MQ477" s="11"/>
      <c r="MR477" s="11"/>
      <c r="MS477" s="11"/>
      <c r="MT477" s="11"/>
      <c r="MU477" s="11"/>
      <c r="MV477" s="11"/>
      <c r="MW477" s="11"/>
      <c r="MX477" s="11"/>
      <c r="MY477" s="11"/>
      <c r="MZ477" s="11"/>
      <c r="NA477" s="11"/>
      <c r="NB477" s="11"/>
      <c r="NC477" s="11"/>
      <c r="ND477" s="11"/>
      <c r="NE477" s="11"/>
      <c r="NF477" s="11"/>
      <c r="NG477" s="11"/>
      <c r="NH477" s="11"/>
      <c r="NI477" s="11"/>
      <c r="NJ477" s="11"/>
      <c r="NK477" s="11"/>
      <c r="NL477" s="11"/>
      <c r="NM477" s="11"/>
    </row>
    <row r="478" spans="1:377" s="12" customFormat="1" ht="15" customHeight="1" x14ac:dyDescent="0.5">
      <c r="A478" s="230"/>
      <c r="B478" s="279"/>
      <c r="C478" s="280"/>
      <c r="D478" s="317"/>
      <c r="E478" s="34"/>
      <c r="F478" s="34"/>
      <c r="G478" s="34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334"/>
      <c r="AA478" s="34"/>
      <c r="AB478" s="34"/>
      <c r="AC478" s="34"/>
      <c r="AD478" s="34"/>
      <c r="AE478" s="34"/>
      <c r="AF478" s="34"/>
      <c r="AG478" s="34"/>
      <c r="AH478" s="34"/>
      <c r="AI478" s="334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3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34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334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334"/>
      <c r="EP478" s="9"/>
      <c r="EQ478" s="9"/>
      <c r="ER478" s="9"/>
      <c r="ES478" s="9"/>
      <c r="ET478" s="9"/>
      <c r="EU478" s="9"/>
      <c r="EV478" s="237"/>
      <c r="EW478" s="9"/>
      <c r="EX478" s="9"/>
      <c r="EY478" s="9"/>
      <c r="EZ478" s="9"/>
      <c r="FA478" s="410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334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10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11"/>
      <c r="KC478" s="11"/>
      <c r="KD478" s="11"/>
      <c r="KE478" s="11"/>
      <c r="KF478" s="11"/>
      <c r="KG478" s="11"/>
      <c r="KH478" s="11"/>
      <c r="KI478" s="11"/>
      <c r="KJ478" s="11"/>
      <c r="KK478" s="11"/>
      <c r="KL478" s="11"/>
      <c r="KM478" s="11"/>
      <c r="KN478" s="11"/>
      <c r="KO478" s="11"/>
      <c r="KP478" s="11"/>
      <c r="KQ478" s="11"/>
      <c r="KR478" s="11"/>
      <c r="KS478" s="11"/>
      <c r="KT478" s="11"/>
      <c r="KU478" s="11"/>
      <c r="KV478" s="11"/>
      <c r="KW478" s="11"/>
      <c r="KX478" s="11"/>
      <c r="KY478" s="11"/>
      <c r="KZ478" s="11"/>
      <c r="LA478" s="11"/>
      <c r="LB478" s="11"/>
      <c r="LC478" s="11"/>
      <c r="LD478" s="11"/>
      <c r="LE478" s="11"/>
      <c r="LF478" s="11"/>
      <c r="LG478" s="11"/>
      <c r="LH478" s="11"/>
      <c r="LI478" s="11"/>
      <c r="LJ478" s="11"/>
      <c r="LK478" s="11"/>
      <c r="LL478" s="11"/>
      <c r="LM478" s="11"/>
      <c r="LN478" s="11"/>
      <c r="LO478" s="11"/>
      <c r="LP478" s="11"/>
      <c r="LQ478" s="11"/>
      <c r="LR478" s="11"/>
      <c r="LS478" s="11"/>
      <c r="LT478" s="11"/>
      <c r="LU478" s="11"/>
      <c r="LV478" s="11"/>
      <c r="LW478" s="11"/>
      <c r="LX478" s="11"/>
      <c r="LY478" s="11"/>
      <c r="LZ478" s="11"/>
      <c r="MA478" s="11"/>
      <c r="MB478" s="11"/>
      <c r="MC478" s="11"/>
      <c r="MD478" s="11"/>
      <c r="ME478" s="11"/>
      <c r="MF478" s="11"/>
      <c r="MG478" s="11"/>
      <c r="MH478" s="11"/>
      <c r="MI478" s="11"/>
      <c r="MJ478" s="11"/>
      <c r="MK478" s="11"/>
      <c r="ML478" s="11"/>
      <c r="MM478" s="11"/>
      <c r="MN478" s="11"/>
      <c r="MO478" s="11"/>
      <c r="MP478" s="11"/>
      <c r="MQ478" s="11"/>
      <c r="MR478" s="11"/>
      <c r="MS478" s="11"/>
      <c r="MT478" s="11"/>
      <c r="MU478" s="11"/>
      <c r="MV478" s="11"/>
      <c r="MW478" s="11"/>
      <c r="MX478" s="11"/>
      <c r="MY478" s="11"/>
      <c r="MZ478" s="11"/>
      <c r="NA478" s="11"/>
      <c r="NB478" s="11"/>
      <c r="NC478" s="11"/>
      <c r="ND478" s="11"/>
      <c r="NE478" s="11"/>
      <c r="NF478" s="11"/>
      <c r="NG478" s="11"/>
      <c r="NH478" s="11"/>
      <c r="NI478" s="11"/>
      <c r="NJ478" s="11"/>
      <c r="NK478" s="11"/>
      <c r="NL478" s="11"/>
      <c r="NM478" s="11"/>
    </row>
    <row r="479" spans="1:377" s="12" customFormat="1" ht="15" customHeight="1" x14ac:dyDescent="0.5">
      <c r="A479" s="230"/>
      <c r="B479" s="279"/>
      <c r="C479" s="280"/>
      <c r="D479" s="317"/>
      <c r="E479" s="34"/>
      <c r="F479" s="34"/>
      <c r="G479" s="34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334"/>
      <c r="AA479" s="34"/>
      <c r="AB479" s="34"/>
      <c r="AC479" s="34"/>
      <c r="AD479" s="34"/>
      <c r="AE479" s="34"/>
      <c r="AF479" s="34"/>
      <c r="AG479" s="34"/>
      <c r="AH479" s="34"/>
      <c r="AI479" s="334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3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34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334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334"/>
      <c r="EP479" s="9"/>
      <c r="EQ479" s="9"/>
      <c r="ER479" s="9"/>
      <c r="ES479" s="9"/>
      <c r="ET479" s="9"/>
      <c r="EU479" s="9"/>
      <c r="EV479" s="237"/>
      <c r="EW479" s="9"/>
      <c r="EX479" s="9"/>
      <c r="EY479" s="9"/>
      <c r="EZ479" s="9"/>
      <c r="FA479" s="410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334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10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  <c r="IW479" s="11"/>
      <c r="IX479" s="11"/>
      <c r="IY479" s="11"/>
      <c r="IZ479" s="11"/>
      <c r="JA479" s="11"/>
      <c r="JB479" s="11"/>
      <c r="JC479" s="11"/>
      <c r="JD479" s="11"/>
      <c r="JE479" s="11"/>
      <c r="JF479" s="11"/>
      <c r="JG479" s="11"/>
      <c r="JH479" s="11"/>
      <c r="JI479" s="11"/>
      <c r="JJ479" s="11"/>
      <c r="JK479" s="11"/>
      <c r="JL479" s="11"/>
      <c r="JM479" s="11"/>
      <c r="JN479" s="11"/>
      <c r="JO479" s="11"/>
      <c r="JP479" s="11"/>
      <c r="JQ479" s="11"/>
      <c r="JR479" s="11"/>
      <c r="JS479" s="11"/>
      <c r="JT479" s="11"/>
      <c r="JU479" s="11"/>
      <c r="JV479" s="11"/>
      <c r="JW479" s="11"/>
      <c r="JX479" s="11"/>
      <c r="JY479" s="11"/>
      <c r="JZ479" s="11"/>
      <c r="KA479" s="11"/>
      <c r="KB479" s="11"/>
      <c r="KC479" s="11"/>
      <c r="KD479" s="11"/>
      <c r="KE479" s="11"/>
      <c r="KF479" s="11"/>
      <c r="KG479" s="11"/>
      <c r="KH479" s="11"/>
      <c r="KI479" s="11"/>
      <c r="KJ479" s="11"/>
      <c r="KK479" s="11"/>
      <c r="KL479" s="11"/>
      <c r="KM479" s="11"/>
      <c r="KN479" s="11"/>
      <c r="KO479" s="11"/>
      <c r="KP479" s="11"/>
      <c r="KQ479" s="11"/>
      <c r="KR479" s="11"/>
      <c r="KS479" s="11"/>
      <c r="KT479" s="11"/>
      <c r="KU479" s="11"/>
      <c r="KV479" s="11"/>
      <c r="KW479" s="11"/>
      <c r="KX479" s="11"/>
      <c r="KY479" s="11"/>
      <c r="KZ479" s="11"/>
      <c r="LA479" s="11"/>
      <c r="LB479" s="11"/>
      <c r="LC479" s="11"/>
      <c r="LD479" s="11"/>
      <c r="LE479" s="11"/>
      <c r="LF479" s="11"/>
      <c r="LG479" s="11"/>
      <c r="LH479" s="11"/>
      <c r="LI479" s="11"/>
      <c r="LJ479" s="11"/>
      <c r="LK479" s="11"/>
      <c r="LL479" s="11"/>
      <c r="LM479" s="11"/>
      <c r="LN479" s="11"/>
      <c r="LO479" s="11"/>
      <c r="LP479" s="11"/>
      <c r="LQ479" s="11"/>
      <c r="LR479" s="11"/>
      <c r="LS479" s="11"/>
      <c r="LT479" s="11"/>
      <c r="LU479" s="11"/>
      <c r="LV479" s="11"/>
      <c r="LW479" s="11"/>
      <c r="LX479" s="11"/>
      <c r="LY479" s="11"/>
      <c r="LZ479" s="11"/>
      <c r="MA479" s="11"/>
      <c r="MB479" s="11"/>
      <c r="MC479" s="11"/>
      <c r="MD479" s="11"/>
      <c r="ME479" s="11"/>
      <c r="MF479" s="11"/>
      <c r="MG479" s="11"/>
      <c r="MH479" s="11"/>
      <c r="MI479" s="11"/>
      <c r="MJ479" s="11"/>
      <c r="MK479" s="11"/>
      <c r="ML479" s="11"/>
      <c r="MM479" s="11"/>
      <c r="MN479" s="11"/>
      <c r="MO479" s="11"/>
      <c r="MP479" s="11"/>
      <c r="MQ479" s="11"/>
      <c r="MR479" s="11"/>
      <c r="MS479" s="11"/>
      <c r="MT479" s="11"/>
      <c r="MU479" s="11"/>
      <c r="MV479" s="11"/>
      <c r="MW479" s="11"/>
      <c r="MX479" s="11"/>
      <c r="MY479" s="11"/>
      <c r="MZ479" s="11"/>
      <c r="NA479" s="11"/>
      <c r="NB479" s="11"/>
      <c r="NC479" s="11"/>
      <c r="ND479" s="11"/>
      <c r="NE479" s="11"/>
      <c r="NF479" s="11"/>
      <c r="NG479" s="11"/>
      <c r="NH479" s="11"/>
      <c r="NI479" s="11"/>
      <c r="NJ479" s="11"/>
      <c r="NK479" s="11"/>
      <c r="NL479" s="11"/>
      <c r="NM479" s="11"/>
    </row>
    <row r="480" spans="1:377" s="12" customFormat="1" ht="15" customHeight="1" x14ac:dyDescent="0.5">
      <c r="A480" s="230"/>
      <c r="B480" s="279"/>
      <c r="C480" s="280"/>
      <c r="D480" s="317"/>
      <c r="E480" s="34"/>
      <c r="F480" s="34"/>
      <c r="G480" s="34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334"/>
      <c r="AA480" s="34"/>
      <c r="AB480" s="34"/>
      <c r="AC480" s="34"/>
      <c r="AD480" s="34"/>
      <c r="AE480" s="34"/>
      <c r="AF480" s="34"/>
      <c r="AG480" s="34"/>
      <c r="AH480" s="34"/>
      <c r="AI480" s="334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3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34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334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334"/>
      <c r="EP480" s="9"/>
      <c r="EQ480" s="9"/>
      <c r="ER480" s="9"/>
      <c r="ES480" s="9"/>
      <c r="ET480" s="9"/>
      <c r="EU480" s="9"/>
      <c r="EV480" s="237"/>
      <c r="EW480" s="9"/>
      <c r="EX480" s="9"/>
      <c r="EY480" s="9"/>
      <c r="EZ480" s="9"/>
      <c r="FA480" s="410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334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10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  <c r="IW480" s="11"/>
      <c r="IX480" s="11"/>
      <c r="IY480" s="11"/>
      <c r="IZ480" s="11"/>
      <c r="JA480" s="11"/>
      <c r="JB480" s="11"/>
      <c r="JC480" s="11"/>
      <c r="JD480" s="11"/>
      <c r="JE480" s="11"/>
      <c r="JF480" s="11"/>
      <c r="JG480" s="11"/>
      <c r="JH480" s="11"/>
      <c r="JI480" s="11"/>
      <c r="JJ480" s="11"/>
      <c r="JK480" s="11"/>
      <c r="JL480" s="11"/>
      <c r="JM480" s="11"/>
      <c r="JN480" s="11"/>
      <c r="JO480" s="11"/>
      <c r="JP480" s="11"/>
      <c r="JQ480" s="11"/>
      <c r="JR480" s="11"/>
      <c r="JS480" s="11"/>
      <c r="JT480" s="11"/>
      <c r="JU480" s="11"/>
      <c r="JV480" s="11"/>
      <c r="JW480" s="11"/>
      <c r="JX480" s="11"/>
      <c r="JY480" s="11"/>
      <c r="JZ480" s="11"/>
      <c r="KA480" s="11"/>
      <c r="KB480" s="11"/>
      <c r="KC480" s="11"/>
      <c r="KD480" s="11"/>
      <c r="KE480" s="11"/>
      <c r="KF480" s="11"/>
      <c r="KG480" s="11"/>
      <c r="KH480" s="11"/>
      <c r="KI480" s="11"/>
      <c r="KJ480" s="11"/>
      <c r="KK480" s="11"/>
      <c r="KL480" s="11"/>
      <c r="KM480" s="11"/>
      <c r="KN480" s="11"/>
      <c r="KO480" s="11"/>
      <c r="KP480" s="11"/>
      <c r="KQ480" s="11"/>
      <c r="KR480" s="11"/>
      <c r="KS480" s="11"/>
      <c r="KT480" s="11"/>
      <c r="KU480" s="11"/>
      <c r="KV480" s="11"/>
      <c r="KW480" s="11"/>
      <c r="KX480" s="11"/>
      <c r="KY480" s="11"/>
      <c r="KZ480" s="11"/>
      <c r="LA480" s="11"/>
      <c r="LB480" s="11"/>
      <c r="LC480" s="11"/>
      <c r="LD480" s="11"/>
      <c r="LE480" s="11"/>
      <c r="LF480" s="11"/>
      <c r="LG480" s="11"/>
      <c r="LH480" s="11"/>
      <c r="LI480" s="11"/>
      <c r="LJ480" s="11"/>
      <c r="LK480" s="11"/>
      <c r="LL480" s="11"/>
      <c r="LM480" s="11"/>
      <c r="LN480" s="11"/>
      <c r="LO480" s="11"/>
      <c r="LP480" s="11"/>
      <c r="LQ480" s="11"/>
      <c r="LR480" s="11"/>
      <c r="LS480" s="11"/>
      <c r="LT480" s="11"/>
      <c r="LU480" s="11"/>
      <c r="LV480" s="11"/>
      <c r="LW480" s="11"/>
      <c r="LX480" s="11"/>
      <c r="LY480" s="11"/>
      <c r="LZ480" s="11"/>
      <c r="MA480" s="11"/>
      <c r="MB480" s="11"/>
      <c r="MC480" s="11"/>
      <c r="MD480" s="11"/>
      <c r="ME480" s="11"/>
      <c r="MF480" s="11"/>
      <c r="MG480" s="11"/>
      <c r="MH480" s="11"/>
      <c r="MI480" s="11"/>
      <c r="MJ480" s="11"/>
      <c r="MK480" s="11"/>
      <c r="ML480" s="11"/>
      <c r="MM480" s="11"/>
      <c r="MN480" s="11"/>
      <c r="MO480" s="11"/>
      <c r="MP480" s="11"/>
      <c r="MQ480" s="11"/>
      <c r="MR480" s="11"/>
      <c r="MS480" s="11"/>
      <c r="MT480" s="11"/>
      <c r="MU480" s="11"/>
      <c r="MV480" s="11"/>
      <c r="MW480" s="11"/>
      <c r="MX480" s="11"/>
      <c r="MY480" s="11"/>
      <c r="MZ480" s="11"/>
      <c r="NA480" s="11"/>
      <c r="NB480" s="11"/>
      <c r="NC480" s="11"/>
      <c r="ND480" s="11"/>
      <c r="NE480" s="11"/>
      <c r="NF480" s="11"/>
      <c r="NG480" s="11"/>
      <c r="NH480" s="11"/>
      <c r="NI480" s="11"/>
      <c r="NJ480" s="11"/>
      <c r="NK480" s="11"/>
      <c r="NL480" s="11"/>
      <c r="NM480" s="11"/>
    </row>
    <row r="481" spans="1:377" s="12" customFormat="1" ht="15" customHeight="1" x14ac:dyDescent="0.5">
      <c r="A481" s="230"/>
      <c r="B481" s="279"/>
      <c r="C481" s="280"/>
      <c r="D481" s="317"/>
      <c r="E481" s="34"/>
      <c r="F481" s="34"/>
      <c r="G481" s="34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334"/>
      <c r="AA481" s="34"/>
      <c r="AB481" s="34"/>
      <c r="AC481" s="34"/>
      <c r="AD481" s="34"/>
      <c r="AE481" s="34"/>
      <c r="AF481" s="34"/>
      <c r="AG481" s="34"/>
      <c r="AH481" s="34"/>
      <c r="AI481" s="334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3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34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334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334"/>
      <c r="EP481" s="9"/>
      <c r="EQ481" s="9"/>
      <c r="ER481" s="9"/>
      <c r="ES481" s="9"/>
      <c r="ET481" s="9"/>
      <c r="EU481" s="9"/>
      <c r="EV481" s="237"/>
      <c r="EW481" s="9"/>
      <c r="EX481" s="9"/>
      <c r="EY481" s="9"/>
      <c r="EZ481" s="9"/>
      <c r="FA481" s="410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334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10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11"/>
      <c r="JY481" s="11"/>
      <c r="JZ481" s="11"/>
      <c r="KA481" s="11"/>
      <c r="KB481" s="11"/>
      <c r="KC481" s="11"/>
      <c r="KD481" s="11"/>
      <c r="KE481" s="11"/>
      <c r="KF481" s="11"/>
      <c r="KG481" s="11"/>
      <c r="KH481" s="11"/>
      <c r="KI481" s="11"/>
      <c r="KJ481" s="11"/>
      <c r="KK481" s="11"/>
      <c r="KL481" s="11"/>
      <c r="KM481" s="11"/>
      <c r="KN481" s="11"/>
      <c r="KO481" s="11"/>
      <c r="KP481" s="11"/>
      <c r="KQ481" s="11"/>
      <c r="KR481" s="11"/>
      <c r="KS481" s="11"/>
      <c r="KT481" s="11"/>
      <c r="KU481" s="11"/>
      <c r="KV481" s="11"/>
      <c r="KW481" s="11"/>
      <c r="KX481" s="11"/>
      <c r="KY481" s="11"/>
      <c r="KZ481" s="11"/>
      <c r="LA481" s="11"/>
      <c r="LB481" s="11"/>
      <c r="LC481" s="11"/>
      <c r="LD481" s="11"/>
      <c r="LE481" s="11"/>
      <c r="LF481" s="11"/>
      <c r="LG481" s="11"/>
      <c r="LH481" s="11"/>
      <c r="LI481" s="11"/>
      <c r="LJ481" s="11"/>
      <c r="LK481" s="11"/>
      <c r="LL481" s="11"/>
      <c r="LM481" s="11"/>
      <c r="LN481" s="11"/>
      <c r="LO481" s="11"/>
      <c r="LP481" s="11"/>
      <c r="LQ481" s="11"/>
      <c r="LR481" s="11"/>
      <c r="LS481" s="11"/>
      <c r="LT481" s="11"/>
      <c r="LU481" s="11"/>
      <c r="LV481" s="11"/>
      <c r="LW481" s="11"/>
      <c r="LX481" s="11"/>
      <c r="LY481" s="11"/>
      <c r="LZ481" s="11"/>
      <c r="MA481" s="11"/>
      <c r="MB481" s="11"/>
      <c r="MC481" s="11"/>
      <c r="MD481" s="11"/>
      <c r="ME481" s="11"/>
      <c r="MF481" s="11"/>
      <c r="MG481" s="11"/>
      <c r="MH481" s="11"/>
      <c r="MI481" s="11"/>
      <c r="MJ481" s="11"/>
      <c r="MK481" s="11"/>
      <c r="ML481" s="11"/>
      <c r="MM481" s="11"/>
      <c r="MN481" s="11"/>
      <c r="MO481" s="11"/>
      <c r="MP481" s="11"/>
      <c r="MQ481" s="11"/>
      <c r="MR481" s="11"/>
      <c r="MS481" s="11"/>
      <c r="MT481" s="11"/>
      <c r="MU481" s="11"/>
      <c r="MV481" s="11"/>
      <c r="MW481" s="11"/>
      <c r="MX481" s="11"/>
      <c r="MY481" s="11"/>
      <c r="MZ481" s="11"/>
      <c r="NA481" s="11"/>
      <c r="NB481" s="11"/>
      <c r="NC481" s="11"/>
      <c r="ND481" s="11"/>
      <c r="NE481" s="11"/>
      <c r="NF481" s="11"/>
      <c r="NG481" s="11"/>
      <c r="NH481" s="11"/>
      <c r="NI481" s="11"/>
      <c r="NJ481" s="11"/>
      <c r="NK481" s="11"/>
      <c r="NL481" s="11"/>
      <c r="NM481" s="11"/>
    </row>
    <row r="482" spans="1:377" s="12" customFormat="1" ht="15" customHeight="1" x14ac:dyDescent="0.5">
      <c r="A482" s="230"/>
      <c r="B482" s="279"/>
      <c r="C482" s="280"/>
      <c r="D482" s="317"/>
      <c r="E482" s="34"/>
      <c r="F482" s="34"/>
      <c r="G482" s="34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334"/>
      <c r="AA482" s="34"/>
      <c r="AB482" s="34"/>
      <c r="AC482" s="34"/>
      <c r="AD482" s="34"/>
      <c r="AE482" s="34"/>
      <c r="AF482" s="34"/>
      <c r="AG482" s="34"/>
      <c r="AH482" s="34"/>
      <c r="AI482" s="334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3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34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334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334"/>
      <c r="EP482" s="9"/>
      <c r="EQ482" s="9"/>
      <c r="ER482" s="9"/>
      <c r="ES482" s="9"/>
      <c r="ET482" s="9"/>
      <c r="EU482" s="9"/>
      <c r="EV482" s="237"/>
      <c r="EW482" s="9"/>
      <c r="EX482" s="9"/>
      <c r="EY482" s="9"/>
      <c r="EZ482" s="9"/>
      <c r="FA482" s="410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334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10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  <c r="IW482" s="11"/>
      <c r="IX482" s="11"/>
      <c r="IY482" s="11"/>
      <c r="IZ482" s="11"/>
      <c r="JA482" s="11"/>
      <c r="JB482" s="11"/>
      <c r="JC482" s="11"/>
      <c r="JD482" s="11"/>
      <c r="JE482" s="11"/>
      <c r="JF482" s="11"/>
      <c r="JG482" s="11"/>
      <c r="JH482" s="11"/>
      <c r="JI482" s="11"/>
      <c r="JJ482" s="11"/>
      <c r="JK482" s="11"/>
      <c r="JL482" s="11"/>
      <c r="JM482" s="11"/>
      <c r="JN482" s="11"/>
      <c r="JO482" s="11"/>
      <c r="JP482" s="11"/>
      <c r="JQ482" s="11"/>
      <c r="JR482" s="11"/>
      <c r="JS482" s="11"/>
      <c r="JT482" s="11"/>
      <c r="JU482" s="11"/>
      <c r="JV482" s="11"/>
      <c r="JW482" s="11"/>
      <c r="JX482" s="11"/>
      <c r="JY482" s="11"/>
      <c r="JZ482" s="11"/>
      <c r="KA482" s="11"/>
      <c r="KB482" s="11"/>
      <c r="KC482" s="11"/>
      <c r="KD482" s="11"/>
      <c r="KE482" s="11"/>
      <c r="KF482" s="11"/>
      <c r="KG482" s="11"/>
      <c r="KH482" s="11"/>
      <c r="KI482" s="11"/>
      <c r="KJ482" s="11"/>
      <c r="KK482" s="11"/>
      <c r="KL482" s="11"/>
      <c r="KM482" s="11"/>
      <c r="KN482" s="11"/>
      <c r="KO482" s="11"/>
      <c r="KP482" s="11"/>
      <c r="KQ482" s="11"/>
      <c r="KR482" s="11"/>
      <c r="KS482" s="11"/>
      <c r="KT482" s="11"/>
      <c r="KU482" s="11"/>
      <c r="KV482" s="11"/>
      <c r="KW482" s="11"/>
      <c r="KX482" s="11"/>
      <c r="KY482" s="11"/>
      <c r="KZ482" s="11"/>
      <c r="LA482" s="11"/>
      <c r="LB482" s="11"/>
      <c r="LC482" s="11"/>
      <c r="LD482" s="11"/>
      <c r="LE482" s="11"/>
      <c r="LF482" s="11"/>
      <c r="LG482" s="11"/>
      <c r="LH482" s="11"/>
      <c r="LI482" s="11"/>
      <c r="LJ482" s="11"/>
      <c r="LK482" s="11"/>
      <c r="LL482" s="11"/>
      <c r="LM482" s="11"/>
      <c r="LN482" s="11"/>
      <c r="LO482" s="11"/>
      <c r="LP482" s="11"/>
      <c r="LQ482" s="11"/>
      <c r="LR482" s="11"/>
      <c r="LS482" s="11"/>
      <c r="LT482" s="11"/>
      <c r="LU482" s="11"/>
      <c r="LV482" s="11"/>
      <c r="LW482" s="11"/>
      <c r="LX482" s="11"/>
      <c r="LY482" s="11"/>
      <c r="LZ482" s="11"/>
      <c r="MA482" s="11"/>
      <c r="MB482" s="11"/>
      <c r="MC482" s="11"/>
      <c r="MD482" s="11"/>
      <c r="ME482" s="11"/>
      <c r="MF482" s="11"/>
      <c r="MG482" s="11"/>
      <c r="MH482" s="11"/>
      <c r="MI482" s="11"/>
      <c r="MJ482" s="11"/>
      <c r="MK482" s="11"/>
      <c r="ML482" s="11"/>
      <c r="MM482" s="11"/>
      <c r="MN482" s="11"/>
      <c r="MO482" s="11"/>
      <c r="MP482" s="11"/>
      <c r="MQ482" s="11"/>
      <c r="MR482" s="11"/>
      <c r="MS482" s="11"/>
      <c r="MT482" s="11"/>
      <c r="MU482" s="11"/>
      <c r="MV482" s="11"/>
      <c r="MW482" s="11"/>
      <c r="MX482" s="11"/>
      <c r="MY482" s="11"/>
      <c r="MZ482" s="11"/>
      <c r="NA482" s="11"/>
      <c r="NB482" s="11"/>
      <c r="NC482" s="11"/>
      <c r="ND482" s="11"/>
      <c r="NE482" s="11"/>
      <c r="NF482" s="11"/>
      <c r="NG482" s="11"/>
      <c r="NH482" s="11"/>
      <c r="NI482" s="11"/>
      <c r="NJ482" s="11"/>
      <c r="NK482" s="11"/>
      <c r="NL482" s="11"/>
      <c r="NM482" s="11"/>
    </row>
    <row r="483" spans="1:377" s="12" customFormat="1" ht="15" customHeight="1" x14ac:dyDescent="0.5">
      <c r="A483" s="230"/>
      <c r="B483" s="279"/>
      <c r="C483" s="280"/>
      <c r="D483" s="317"/>
      <c r="E483" s="34"/>
      <c r="F483" s="34"/>
      <c r="G483" s="34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334"/>
      <c r="AA483" s="34"/>
      <c r="AB483" s="34"/>
      <c r="AC483" s="34"/>
      <c r="AD483" s="34"/>
      <c r="AE483" s="34"/>
      <c r="AF483" s="34"/>
      <c r="AG483" s="34"/>
      <c r="AH483" s="34"/>
      <c r="AI483" s="334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3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34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334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334"/>
      <c r="EP483" s="9"/>
      <c r="EQ483" s="9"/>
      <c r="ER483" s="9"/>
      <c r="ES483" s="9"/>
      <c r="ET483" s="9"/>
      <c r="EU483" s="9"/>
      <c r="EV483" s="237"/>
      <c r="EW483" s="9"/>
      <c r="EX483" s="9"/>
      <c r="EY483" s="9"/>
      <c r="EZ483" s="9"/>
      <c r="FA483" s="410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334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10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  <c r="IW483" s="11"/>
      <c r="IX483" s="11"/>
      <c r="IY483" s="11"/>
      <c r="IZ483" s="11"/>
      <c r="JA483" s="11"/>
      <c r="JB483" s="11"/>
      <c r="JC483" s="11"/>
      <c r="JD483" s="11"/>
      <c r="JE483" s="11"/>
      <c r="JF483" s="11"/>
      <c r="JG483" s="11"/>
      <c r="JH483" s="11"/>
      <c r="JI483" s="11"/>
      <c r="JJ483" s="11"/>
      <c r="JK483" s="11"/>
      <c r="JL483" s="11"/>
      <c r="JM483" s="11"/>
      <c r="JN483" s="11"/>
      <c r="JO483" s="11"/>
      <c r="JP483" s="11"/>
      <c r="JQ483" s="11"/>
      <c r="JR483" s="11"/>
      <c r="JS483" s="11"/>
      <c r="JT483" s="11"/>
      <c r="JU483" s="11"/>
      <c r="JV483" s="11"/>
      <c r="JW483" s="11"/>
      <c r="JX483" s="11"/>
      <c r="JY483" s="11"/>
      <c r="JZ483" s="11"/>
      <c r="KA483" s="11"/>
      <c r="KB483" s="11"/>
      <c r="KC483" s="11"/>
      <c r="KD483" s="11"/>
      <c r="KE483" s="11"/>
      <c r="KF483" s="11"/>
      <c r="KG483" s="11"/>
      <c r="KH483" s="11"/>
      <c r="KI483" s="11"/>
      <c r="KJ483" s="11"/>
      <c r="KK483" s="11"/>
      <c r="KL483" s="11"/>
      <c r="KM483" s="11"/>
      <c r="KN483" s="11"/>
      <c r="KO483" s="11"/>
      <c r="KP483" s="11"/>
      <c r="KQ483" s="11"/>
      <c r="KR483" s="11"/>
      <c r="KS483" s="11"/>
      <c r="KT483" s="11"/>
      <c r="KU483" s="11"/>
      <c r="KV483" s="11"/>
      <c r="KW483" s="11"/>
      <c r="KX483" s="11"/>
      <c r="KY483" s="11"/>
      <c r="KZ483" s="11"/>
      <c r="LA483" s="11"/>
      <c r="LB483" s="11"/>
      <c r="LC483" s="11"/>
      <c r="LD483" s="11"/>
      <c r="LE483" s="11"/>
      <c r="LF483" s="11"/>
      <c r="LG483" s="11"/>
      <c r="LH483" s="11"/>
      <c r="LI483" s="11"/>
      <c r="LJ483" s="11"/>
      <c r="LK483" s="11"/>
      <c r="LL483" s="11"/>
      <c r="LM483" s="11"/>
      <c r="LN483" s="11"/>
      <c r="LO483" s="11"/>
      <c r="LP483" s="11"/>
      <c r="LQ483" s="11"/>
      <c r="LR483" s="11"/>
      <c r="LS483" s="11"/>
      <c r="LT483" s="11"/>
      <c r="LU483" s="11"/>
      <c r="LV483" s="11"/>
      <c r="LW483" s="11"/>
      <c r="LX483" s="11"/>
      <c r="LY483" s="11"/>
      <c r="LZ483" s="11"/>
      <c r="MA483" s="11"/>
      <c r="MB483" s="11"/>
      <c r="MC483" s="11"/>
      <c r="MD483" s="11"/>
      <c r="ME483" s="11"/>
      <c r="MF483" s="11"/>
      <c r="MG483" s="11"/>
      <c r="MH483" s="11"/>
      <c r="MI483" s="11"/>
      <c r="MJ483" s="11"/>
      <c r="MK483" s="11"/>
      <c r="ML483" s="11"/>
      <c r="MM483" s="11"/>
      <c r="MN483" s="11"/>
      <c r="MO483" s="11"/>
      <c r="MP483" s="11"/>
      <c r="MQ483" s="11"/>
      <c r="MR483" s="11"/>
      <c r="MS483" s="11"/>
      <c r="MT483" s="11"/>
      <c r="MU483" s="11"/>
      <c r="MV483" s="11"/>
      <c r="MW483" s="11"/>
      <c r="MX483" s="11"/>
      <c r="MY483" s="11"/>
      <c r="MZ483" s="11"/>
      <c r="NA483" s="11"/>
      <c r="NB483" s="11"/>
      <c r="NC483" s="11"/>
      <c r="ND483" s="11"/>
      <c r="NE483" s="11"/>
      <c r="NF483" s="11"/>
      <c r="NG483" s="11"/>
      <c r="NH483" s="11"/>
      <c r="NI483" s="11"/>
      <c r="NJ483" s="11"/>
      <c r="NK483" s="11"/>
      <c r="NL483" s="11"/>
      <c r="NM483" s="11"/>
    </row>
    <row r="484" spans="1:377" s="12" customFormat="1" ht="15" customHeight="1" x14ac:dyDescent="0.5">
      <c r="A484" s="230"/>
      <c r="B484" s="279"/>
      <c r="C484" s="280"/>
      <c r="D484" s="317"/>
      <c r="E484" s="34"/>
      <c r="F484" s="34"/>
      <c r="G484" s="34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334"/>
      <c r="AA484" s="34"/>
      <c r="AB484" s="34"/>
      <c r="AC484" s="34"/>
      <c r="AD484" s="34"/>
      <c r="AE484" s="34"/>
      <c r="AF484" s="34"/>
      <c r="AG484" s="34"/>
      <c r="AH484" s="34"/>
      <c r="AI484" s="334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3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34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334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334"/>
      <c r="EP484" s="9"/>
      <c r="EQ484" s="9"/>
      <c r="ER484" s="9"/>
      <c r="ES484" s="9"/>
      <c r="ET484" s="9"/>
      <c r="EU484" s="9"/>
      <c r="EV484" s="237"/>
      <c r="EW484" s="9"/>
      <c r="EX484" s="9"/>
      <c r="EY484" s="9"/>
      <c r="EZ484" s="9"/>
      <c r="FA484" s="410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334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10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  <c r="IW484" s="11"/>
      <c r="IX484" s="11"/>
      <c r="IY484" s="11"/>
      <c r="IZ484" s="11"/>
      <c r="JA484" s="11"/>
      <c r="JB484" s="11"/>
      <c r="JC484" s="11"/>
      <c r="JD484" s="11"/>
      <c r="JE484" s="11"/>
      <c r="JF484" s="11"/>
      <c r="JG484" s="11"/>
      <c r="JH484" s="11"/>
      <c r="JI484" s="11"/>
      <c r="JJ484" s="11"/>
      <c r="JK484" s="11"/>
      <c r="JL484" s="11"/>
      <c r="JM484" s="11"/>
      <c r="JN484" s="11"/>
      <c r="JO484" s="11"/>
      <c r="JP484" s="11"/>
      <c r="JQ484" s="11"/>
      <c r="JR484" s="11"/>
      <c r="JS484" s="11"/>
      <c r="JT484" s="11"/>
      <c r="JU484" s="11"/>
      <c r="JV484" s="11"/>
      <c r="JW484" s="11"/>
      <c r="JX484" s="11"/>
      <c r="JY484" s="11"/>
      <c r="JZ484" s="11"/>
      <c r="KA484" s="11"/>
      <c r="KB484" s="11"/>
      <c r="KC484" s="11"/>
      <c r="KD484" s="11"/>
      <c r="KE484" s="11"/>
      <c r="KF484" s="11"/>
      <c r="KG484" s="11"/>
      <c r="KH484" s="11"/>
      <c r="KI484" s="11"/>
      <c r="KJ484" s="11"/>
      <c r="KK484" s="11"/>
      <c r="KL484" s="11"/>
      <c r="KM484" s="11"/>
      <c r="KN484" s="11"/>
      <c r="KO484" s="11"/>
      <c r="KP484" s="11"/>
      <c r="KQ484" s="11"/>
      <c r="KR484" s="11"/>
      <c r="KS484" s="11"/>
      <c r="KT484" s="11"/>
      <c r="KU484" s="11"/>
      <c r="KV484" s="11"/>
      <c r="KW484" s="11"/>
      <c r="KX484" s="11"/>
      <c r="KY484" s="11"/>
      <c r="KZ484" s="11"/>
      <c r="LA484" s="11"/>
      <c r="LB484" s="11"/>
      <c r="LC484" s="11"/>
      <c r="LD484" s="11"/>
      <c r="LE484" s="11"/>
      <c r="LF484" s="11"/>
      <c r="LG484" s="11"/>
      <c r="LH484" s="11"/>
      <c r="LI484" s="11"/>
      <c r="LJ484" s="11"/>
      <c r="LK484" s="11"/>
      <c r="LL484" s="11"/>
      <c r="LM484" s="11"/>
      <c r="LN484" s="11"/>
      <c r="LO484" s="11"/>
      <c r="LP484" s="11"/>
      <c r="LQ484" s="11"/>
      <c r="LR484" s="11"/>
      <c r="LS484" s="11"/>
      <c r="LT484" s="11"/>
      <c r="LU484" s="11"/>
      <c r="LV484" s="11"/>
      <c r="LW484" s="11"/>
      <c r="LX484" s="11"/>
      <c r="LY484" s="11"/>
      <c r="LZ484" s="11"/>
      <c r="MA484" s="11"/>
      <c r="MB484" s="11"/>
      <c r="MC484" s="11"/>
      <c r="MD484" s="11"/>
      <c r="ME484" s="11"/>
      <c r="MF484" s="11"/>
      <c r="MG484" s="11"/>
      <c r="MH484" s="11"/>
      <c r="MI484" s="11"/>
      <c r="MJ484" s="11"/>
      <c r="MK484" s="11"/>
      <c r="ML484" s="11"/>
      <c r="MM484" s="11"/>
      <c r="MN484" s="11"/>
      <c r="MO484" s="11"/>
      <c r="MP484" s="11"/>
      <c r="MQ484" s="11"/>
      <c r="MR484" s="11"/>
      <c r="MS484" s="11"/>
      <c r="MT484" s="11"/>
      <c r="MU484" s="11"/>
      <c r="MV484" s="11"/>
      <c r="MW484" s="11"/>
      <c r="MX484" s="11"/>
      <c r="MY484" s="11"/>
      <c r="MZ484" s="11"/>
      <c r="NA484" s="11"/>
      <c r="NB484" s="11"/>
      <c r="NC484" s="11"/>
      <c r="ND484" s="11"/>
      <c r="NE484" s="11"/>
      <c r="NF484" s="11"/>
      <c r="NG484" s="11"/>
      <c r="NH484" s="11"/>
      <c r="NI484" s="11"/>
      <c r="NJ484" s="11"/>
      <c r="NK484" s="11"/>
      <c r="NL484" s="11"/>
      <c r="NM484" s="11"/>
    </row>
    <row r="485" spans="1:377" s="12" customFormat="1" ht="15" customHeight="1" x14ac:dyDescent="0.5">
      <c r="A485" s="230"/>
      <c r="B485" s="279"/>
      <c r="C485" s="280"/>
      <c r="D485" s="317"/>
      <c r="E485" s="34"/>
      <c r="F485" s="34"/>
      <c r="G485" s="34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334"/>
      <c r="AA485" s="34"/>
      <c r="AB485" s="34"/>
      <c r="AC485" s="34"/>
      <c r="AD485" s="34"/>
      <c r="AE485" s="34"/>
      <c r="AF485" s="34"/>
      <c r="AG485" s="34"/>
      <c r="AH485" s="34"/>
      <c r="AI485" s="334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3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34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334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334"/>
      <c r="EP485" s="9"/>
      <c r="EQ485" s="9"/>
      <c r="ER485" s="9"/>
      <c r="ES485" s="9"/>
      <c r="ET485" s="9"/>
      <c r="EU485" s="9"/>
      <c r="EV485" s="237"/>
      <c r="EW485" s="9"/>
      <c r="EX485" s="9"/>
      <c r="EY485" s="9"/>
      <c r="EZ485" s="9"/>
      <c r="FA485" s="410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334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10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  <c r="IW485" s="11"/>
      <c r="IX485" s="11"/>
      <c r="IY485" s="11"/>
      <c r="IZ485" s="11"/>
      <c r="JA485" s="11"/>
      <c r="JB485" s="11"/>
      <c r="JC485" s="11"/>
      <c r="JD485" s="11"/>
      <c r="JE485" s="11"/>
      <c r="JF485" s="11"/>
      <c r="JG485" s="11"/>
      <c r="JH485" s="11"/>
      <c r="JI485" s="11"/>
      <c r="JJ485" s="11"/>
      <c r="JK485" s="11"/>
      <c r="JL485" s="11"/>
      <c r="JM485" s="11"/>
      <c r="JN485" s="11"/>
      <c r="JO485" s="11"/>
      <c r="JP485" s="11"/>
      <c r="JQ485" s="11"/>
      <c r="JR485" s="11"/>
      <c r="JS485" s="11"/>
      <c r="JT485" s="11"/>
      <c r="JU485" s="11"/>
      <c r="JV485" s="11"/>
      <c r="JW485" s="11"/>
      <c r="JX485" s="11"/>
      <c r="JY485" s="11"/>
      <c r="JZ485" s="11"/>
      <c r="KA485" s="11"/>
      <c r="KB485" s="11"/>
      <c r="KC485" s="11"/>
      <c r="KD485" s="11"/>
      <c r="KE485" s="11"/>
      <c r="KF485" s="11"/>
      <c r="KG485" s="11"/>
      <c r="KH485" s="11"/>
      <c r="KI485" s="11"/>
      <c r="KJ485" s="11"/>
      <c r="KK485" s="11"/>
      <c r="KL485" s="11"/>
      <c r="KM485" s="11"/>
      <c r="KN485" s="11"/>
      <c r="KO485" s="11"/>
      <c r="KP485" s="11"/>
      <c r="KQ485" s="11"/>
      <c r="KR485" s="11"/>
      <c r="KS485" s="11"/>
      <c r="KT485" s="11"/>
      <c r="KU485" s="11"/>
      <c r="KV485" s="11"/>
      <c r="KW485" s="11"/>
      <c r="KX485" s="11"/>
      <c r="KY485" s="11"/>
      <c r="KZ485" s="11"/>
      <c r="LA485" s="11"/>
      <c r="LB485" s="11"/>
      <c r="LC485" s="11"/>
      <c r="LD485" s="11"/>
      <c r="LE485" s="11"/>
      <c r="LF485" s="11"/>
      <c r="LG485" s="11"/>
      <c r="LH485" s="11"/>
      <c r="LI485" s="11"/>
      <c r="LJ485" s="11"/>
      <c r="LK485" s="11"/>
      <c r="LL485" s="11"/>
      <c r="LM485" s="11"/>
      <c r="LN485" s="11"/>
      <c r="LO485" s="11"/>
      <c r="LP485" s="11"/>
      <c r="LQ485" s="11"/>
      <c r="LR485" s="11"/>
      <c r="LS485" s="11"/>
      <c r="LT485" s="11"/>
      <c r="LU485" s="11"/>
      <c r="LV485" s="11"/>
      <c r="LW485" s="11"/>
      <c r="LX485" s="11"/>
      <c r="LY485" s="11"/>
      <c r="LZ485" s="11"/>
      <c r="MA485" s="11"/>
      <c r="MB485" s="11"/>
      <c r="MC485" s="11"/>
      <c r="MD485" s="11"/>
      <c r="ME485" s="11"/>
      <c r="MF485" s="11"/>
      <c r="MG485" s="11"/>
      <c r="MH485" s="11"/>
      <c r="MI485" s="11"/>
      <c r="MJ485" s="11"/>
      <c r="MK485" s="11"/>
      <c r="ML485" s="11"/>
      <c r="MM485" s="11"/>
      <c r="MN485" s="11"/>
      <c r="MO485" s="11"/>
      <c r="MP485" s="11"/>
      <c r="MQ485" s="11"/>
      <c r="MR485" s="11"/>
      <c r="MS485" s="11"/>
      <c r="MT485" s="11"/>
      <c r="MU485" s="11"/>
      <c r="MV485" s="11"/>
      <c r="MW485" s="11"/>
      <c r="MX485" s="11"/>
      <c r="MY485" s="11"/>
      <c r="MZ485" s="11"/>
      <c r="NA485" s="11"/>
      <c r="NB485" s="11"/>
      <c r="NC485" s="11"/>
      <c r="ND485" s="11"/>
      <c r="NE485" s="11"/>
      <c r="NF485" s="11"/>
      <c r="NG485" s="11"/>
      <c r="NH485" s="11"/>
      <c r="NI485" s="11"/>
      <c r="NJ485" s="11"/>
      <c r="NK485" s="11"/>
      <c r="NL485" s="11"/>
      <c r="NM485" s="11"/>
    </row>
    <row r="486" spans="1:377" s="12" customFormat="1" ht="15" customHeight="1" x14ac:dyDescent="0.5">
      <c r="A486" s="230"/>
      <c r="B486" s="279"/>
      <c r="C486" s="280"/>
      <c r="D486" s="317"/>
      <c r="E486" s="34"/>
      <c r="F486" s="34"/>
      <c r="G486" s="34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334"/>
      <c r="AA486" s="34"/>
      <c r="AB486" s="34"/>
      <c r="AC486" s="34"/>
      <c r="AD486" s="34"/>
      <c r="AE486" s="34"/>
      <c r="AF486" s="34"/>
      <c r="AG486" s="34"/>
      <c r="AH486" s="34"/>
      <c r="AI486" s="334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3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34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334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334"/>
      <c r="EP486" s="9"/>
      <c r="EQ486" s="9"/>
      <c r="ER486" s="9"/>
      <c r="ES486" s="9"/>
      <c r="ET486" s="9"/>
      <c r="EU486" s="9"/>
      <c r="EV486" s="237"/>
      <c r="EW486" s="9"/>
      <c r="EX486" s="9"/>
      <c r="EY486" s="9"/>
      <c r="EZ486" s="9"/>
      <c r="FA486" s="410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334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10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  <c r="IW486" s="11"/>
      <c r="IX486" s="11"/>
      <c r="IY486" s="11"/>
      <c r="IZ486" s="11"/>
      <c r="JA486" s="11"/>
      <c r="JB486" s="11"/>
      <c r="JC486" s="11"/>
      <c r="JD486" s="11"/>
      <c r="JE486" s="11"/>
      <c r="JF486" s="11"/>
      <c r="JG486" s="11"/>
      <c r="JH486" s="11"/>
      <c r="JI486" s="11"/>
      <c r="JJ486" s="11"/>
      <c r="JK486" s="11"/>
      <c r="JL486" s="11"/>
      <c r="JM486" s="11"/>
      <c r="JN486" s="11"/>
      <c r="JO486" s="11"/>
      <c r="JP486" s="11"/>
      <c r="JQ486" s="11"/>
      <c r="JR486" s="11"/>
      <c r="JS486" s="11"/>
      <c r="JT486" s="11"/>
      <c r="JU486" s="11"/>
      <c r="JV486" s="11"/>
      <c r="JW486" s="11"/>
      <c r="JX486" s="11"/>
      <c r="JY486" s="11"/>
      <c r="JZ486" s="11"/>
      <c r="KA486" s="11"/>
      <c r="KB486" s="11"/>
      <c r="KC486" s="11"/>
      <c r="KD486" s="11"/>
      <c r="KE486" s="11"/>
      <c r="KF486" s="11"/>
      <c r="KG486" s="11"/>
      <c r="KH486" s="11"/>
      <c r="KI486" s="11"/>
      <c r="KJ486" s="11"/>
      <c r="KK486" s="11"/>
      <c r="KL486" s="11"/>
      <c r="KM486" s="11"/>
      <c r="KN486" s="11"/>
      <c r="KO486" s="11"/>
      <c r="KP486" s="11"/>
      <c r="KQ486" s="11"/>
      <c r="KR486" s="11"/>
      <c r="KS486" s="11"/>
      <c r="KT486" s="11"/>
      <c r="KU486" s="11"/>
      <c r="KV486" s="11"/>
      <c r="KW486" s="11"/>
      <c r="KX486" s="11"/>
      <c r="KY486" s="11"/>
      <c r="KZ486" s="11"/>
      <c r="LA486" s="11"/>
      <c r="LB486" s="11"/>
      <c r="LC486" s="11"/>
      <c r="LD486" s="11"/>
      <c r="LE486" s="11"/>
      <c r="LF486" s="11"/>
      <c r="LG486" s="11"/>
      <c r="LH486" s="11"/>
      <c r="LI486" s="11"/>
      <c r="LJ486" s="11"/>
      <c r="LK486" s="11"/>
      <c r="LL486" s="11"/>
      <c r="LM486" s="11"/>
      <c r="LN486" s="11"/>
      <c r="LO486" s="11"/>
      <c r="LP486" s="11"/>
      <c r="LQ486" s="11"/>
      <c r="LR486" s="11"/>
      <c r="LS486" s="11"/>
      <c r="LT486" s="11"/>
      <c r="LU486" s="11"/>
      <c r="LV486" s="11"/>
      <c r="LW486" s="11"/>
      <c r="LX486" s="11"/>
      <c r="LY486" s="11"/>
      <c r="LZ486" s="11"/>
      <c r="MA486" s="11"/>
      <c r="MB486" s="11"/>
      <c r="MC486" s="11"/>
      <c r="MD486" s="11"/>
      <c r="ME486" s="11"/>
      <c r="MF486" s="11"/>
      <c r="MG486" s="11"/>
      <c r="MH486" s="11"/>
      <c r="MI486" s="11"/>
      <c r="MJ486" s="11"/>
      <c r="MK486" s="11"/>
      <c r="ML486" s="11"/>
      <c r="MM486" s="11"/>
      <c r="MN486" s="11"/>
      <c r="MO486" s="11"/>
      <c r="MP486" s="11"/>
      <c r="MQ486" s="11"/>
      <c r="MR486" s="11"/>
      <c r="MS486" s="11"/>
      <c r="MT486" s="11"/>
      <c r="MU486" s="11"/>
      <c r="MV486" s="11"/>
      <c r="MW486" s="11"/>
      <c r="MX486" s="11"/>
      <c r="MY486" s="11"/>
      <c r="MZ486" s="11"/>
      <c r="NA486" s="11"/>
      <c r="NB486" s="11"/>
      <c r="NC486" s="11"/>
      <c r="ND486" s="11"/>
      <c r="NE486" s="11"/>
      <c r="NF486" s="11"/>
      <c r="NG486" s="11"/>
      <c r="NH486" s="11"/>
      <c r="NI486" s="11"/>
      <c r="NJ486" s="11"/>
      <c r="NK486" s="11"/>
      <c r="NL486" s="11"/>
      <c r="NM486" s="11"/>
    </row>
    <row r="487" spans="1:377" s="12" customFormat="1" ht="15" customHeight="1" x14ac:dyDescent="0.5">
      <c r="A487" s="230"/>
      <c r="B487" s="279"/>
      <c r="C487" s="280"/>
      <c r="D487" s="317"/>
      <c r="E487" s="34"/>
      <c r="F487" s="34"/>
      <c r="G487" s="34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334"/>
      <c r="AA487" s="34"/>
      <c r="AB487" s="34"/>
      <c r="AC487" s="34"/>
      <c r="AD487" s="34"/>
      <c r="AE487" s="34"/>
      <c r="AF487" s="34"/>
      <c r="AG487" s="34"/>
      <c r="AH487" s="34"/>
      <c r="AI487" s="334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3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34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334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334"/>
      <c r="EP487" s="9"/>
      <c r="EQ487" s="9"/>
      <c r="ER487" s="9"/>
      <c r="ES487" s="9"/>
      <c r="ET487" s="9"/>
      <c r="EU487" s="9"/>
      <c r="EV487" s="237"/>
      <c r="EW487" s="9"/>
      <c r="EX487" s="9"/>
      <c r="EY487" s="9"/>
      <c r="EZ487" s="9"/>
      <c r="FA487" s="410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334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10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11"/>
      <c r="JY487" s="11"/>
      <c r="JZ487" s="11"/>
      <c r="KA487" s="11"/>
      <c r="KB487" s="11"/>
      <c r="KC487" s="11"/>
      <c r="KD487" s="11"/>
      <c r="KE487" s="11"/>
      <c r="KF487" s="11"/>
      <c r="KG487" s="11"/>
      <c r="KH487" s="11"/>
      <c r="KI487" s="11"/>
      <c r="KJ487" s="11"/>
      <c r="KK487" s="11"/>
      <c r="KL487" s="11"/>
      <c r="KM487" s="11"/>
      <c r="KN487" s="11"/>
      <c r="KO487" s="11"/>
      <c r="KP487" s="11"/>
      <c r="KQ487" s="11"/>
      <c r="KR487" s="11"/>
      <c r="KS487" s="11"/>
      <c r="KT487" s="11"/>
      <c r="KU487" s="11"/>
      <c r="KV487" s="11"/>
      <c r="KW487" s="11"/>
      <c r="KX487" s="11"/>
      <c r="KY487" s="11"/>
      <c r="KZ487" s="11"/>
      <c r="LA487" s="11"/>
      <c r="LB487" s="11"/>
      <c r="LC487" s="11"/>
      <c r="LD487" s="11"/>
      <c r="LE487" s="11"/>
      <c r="LF487" s="11"/>
      <c r="LG487" s="11"/>
      <c r="LH487" s="11"/>
      <c r="LI487" s="11"/>
      <c r="LJ487" s="11"/>
      <c r="LK487" s="11"/>
      <c r="LL487" s="11"/>
      <c r="LM487" s="11"/>
      <c r="LN487" s="11"/>
      <c r="LO487" s="11"/>
      <c r="LP487" s="11"/>
      <c r="LQ487" s="11"/>
      <c r="LR487" s="11"/>
      <c r="LS487" s="11"/>
      <c r="LT487" s="11"/>
      <c r="LU487" s="11"/>
      <c r="LV487" s="11"/>
      <c r="LW487" s="11"/>
      <c r="LX487" s="11"/>
      <c r="LY487" s="11"/>
      <c r="LZ487" s="11"/>
      <c r="MA487" s="11"/>
      <c r="MB487" s="11"/>
      <c r="MC487" s="11"/>
      <c r="MD487" s="11"/>
      <c r="ME487" s="11"/>
      <c r="MF487" s="11"/>
      <c r="MG487" s="11"/>
      <c r="MH487" s="11"/>
      <c r="MI487" s="11"/>
      <c r="MJ487" s="11"/>
      <c r="MK487" s="11"/>
      <c r="ML487" s="11"/>
      <c r="MM487" s="11"/>
      <c r="MN487" s="11"/>
      <c r="MO487" s="11"/>
      <c r="MP487" s="11"/>
      <c r="MQ487" s="11"/>
      <c r="MR487" s="11"/>
      <c r="MS487" s="11"/>
      <c r="MT487" s="11"/>
      <c r="MU487" s="11"/>
      <c r="MV487" s="11"/>
      <c r="MW487" s="11"/>
      <c r="MX487" s="11"/>
      <c r="MY487" s="11"/>
      <c r="MZ487" s="11"/>
      <c r="NA487" s="11"/>
      <c r="NB487" s="11"/>
      <c r="NC487" s="11"/>
      <c r="ND487" s="11"/>
      <c r="NE487" s="11"/>
      <c r="NF487" s="11"/>
      <c r="NG487" s="11"/>
      <c r="NH487" s="11"/>
      <c r="NI487" s="11"/>
      <c r="NJ487" s="11"/>
      <c r="NK487" s="11"/>
      <c r="NL487" s="11"/>
      <c r="NM487" s="11"/>
    </row>
    <row r="488" spans="1:377" s="12" customFormat="1" ht="15" customHeight="1" x14ac:dyDescent="0.5">
      <c r="A488" s="230"/>
      <c r="B488" s="279"/>
      <c r="C488" s="280"/>
      <c r="D488" s="317"/>
      <c r="E488" s="34"/>
      <c r="F488" s="34"/>
      <c r="G488" s="34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334"/>
      <c r="AA488" s="34"/>
      <c r="AB488" s="34"/>
      <c r="AC488" s="34"/>
      <c r="AD488" s="34"/>
      <c r="AE488" s="34"/>
      <c r="AF488" s="34"/>
      <c r="AG488" s="34"/>
      <c r="AH488" s="34"/>
      <c r="AI488" s="334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3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34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334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334"/>
      <c r="EP488" s="9"/>
      <c r="EQ488" s="9"/>
      <c r="ER488" s="9"/>
      <c r="ES488" s="9"/>
      <c r="ET488" s="9"/>
      <c r="EU488" s="9"/>
      <c r="EV488" s="237"/>
      <c r="EW488" s="9"/>
      <c r="EX488" s="9"/>
      <c r="EY488" s="9"/>
      <c r="EZ488" s="9"/>
      <c r="FA488" s="410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334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10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11"/>
      <c r="KC488" s="11"/>
      <c r="KD488" s="11"/>
      <c r="KE488" s="11"/>
      <c r="KF488" s="11"/>
      <c r="KG488" s="11"/>
      <c r="KH488" s="11"/>
      <c r="KI488" s="11"/>
      <c r="KJ488" s="11"/>
      <c r="KK488" s="11"/>
      <c r="KL488" s="11"/>
      <c r="KM488" s="11"/>
      <c r="KN488" s="11"/>
      <c r="KO488" s="11"/>
      <c r="KP488" s="11"/>
      <c r="KQ488" s="11"/>
      <c r="KR488" s="11"/>
      <c r="KS488" s="11"/>
      <c r="KT488" s="11"/>
      <c r="KU488" s="11"/>
      <c r="KV488" s="11"/>
      <c r="KW488" s="11"/>
      <c r="KX488" s="11"/>
      <c r="KY488" s="11"/>
      <c r="KZ488" s="11"/>
      <c r="LA488" s="11"/>
      <c r="LB488" s="11"/>
      <c r="LC488" s="11"/>
      <c r="LD488" s="11"/>
      <c r="LE488" s="11"/>
      <c r="LF488" s="11"/>
      <c r="LG488" s="11"/>
      <c r="LH488" s="11"/>
      <c r="LI488" s="11"/>
      <c r="LJ488" s="11"/>
      <c r="LK488" s="11"/>
      <c r="LL488" s="11"/>
      <c r="LM488" s="11"/>
      <c r="LN488" s="11"/>
      <c r="LO488" s="11"/>
      <c r="LP488" s="11"/>
      <c r="LQ488" s="11"/>
      <c r="LR488" s="11"/>
      <c r="LS488" s="11"/>
      <c r="LT488" s="11"/>
      <c r="LU488" s="11"/>
      <c r="LV488" s="11"/>
      <c r="LW488" s="11"/>
      <c r="LX488" s="11"/>
      <c r="LY488" s="11"/>
      <c r="LZ488" s="11"/>
      <c r="MA488" s="11"/>
      <c r="MB488" s="11"/>
      <c r="MC488" s="11"/>
      <c r="MD488" s="11"/>
      <c r="ME488" s="11"/>
      <c r="MF488" s="11"/>
      <c r="MG488" s="11"/>
      <c r="MH488" s="11"/>
      <c r="MI488" s="11"/>
      <c r="MJ488" s="11"/>
      <c r="MK488" s="11"/>
      <c r="ML488" s="11"/>
      <c r="MM488" s="11"/>
      <c r="MN488" s="11"/>
      <c r="MO488" s="11"/>
      <c r="MP488" s="11"/>
      <c r="MQ488" s="11"/>
      <c r="MR488" s="11"/>
      <c r="MS488" s="11"/>
      <c r="MT488" s="11"/>
      <c r="MU488" s="11"/>
      <c r="MV488" s="11"/>
      <c r="MW488" s="11"/>
      <c r="MX488" s="11"/>
      <c r="MY488" s="11"/>
      <c r="MZ488" s="11"/>
      <c r="NA488" s="11"/>
      <c r="NB488" s="11"/>
      <c r="NC488" s="11"/>
      <c r="ND488" s="11"/>
      <c r="NE488" s="11"/>
      <c r="NF488" s="11"/>
      <c r="NG488" s="11"/>
      <c r="NH488" s="11"/>
      <c r="NI488" s="11"/>
      <c r="NJ488" s="11"/>
      <c r="NK488" s="11"/>
      <c r="NL488" s="11"/>
      <c r="NM488" s="11"/>
    </row>
    <row r="489" spans="1:377" s="12" customFormat="1" ht="15" customHeight="1" x14ac:dyDescent="0.5">
      <c r="A489" s="230"/>
      <c r="B489" s="279"/>
      <c r="C489" s="280"/>
      <c r="D489" s="317"/>
      <c r="E489" s="34"/>
      <c r="F489" s="34"/>
      <c r="G489" s="34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334"/>
      <c r="AA489" s="34"/>
      <c r="AB489" s="34"/>
      <c r="AC489" s="34"/>
      <c r="AD489" s="34"/>
      <c r="AE489" s="34"/>
      <c r="AF489" s="34"/>
      <c r="AG489" s="34"/>
      <c r="AH489" s="34"/>
      <c r="AI489" s="334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3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34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334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334"/>
      <c r="EP489" s="9"/>
      <c r="EQ489" s="9"/>
      <c r="ER489" s="9"/>
      <c r="ES489" s="9"/>
      <c r="ET489" s="9"/>
      <c r="EU489" s="9"/>
      <c r="EV489" s="237"/>
      <c r="EW489" s="9"/>
      <c r="EX489" s="9"/>
      <c r="EY489" s="9"/>
      <c r="EZ489" s="9"/>
      <c r="FA489" s="410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334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10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  <c r="IW489" s="11"/>
      <c r="IX489" s="11"/>
      <c r="IY489" s="11"/>
      <c r="IZ489" s="11"/>
      <c r="JA489" s="11"/>
      <c r="JB489" s="11"/>
      <c r="JC489" s="11"/>
      <c r="JD489" s="11"/>
      <c r="JE489" s="11"/>
      <c r="JF489" s="11"/>
      <c r="JG489" s="11"/>
      <c r="JH489" s="11"/>
      <c r="JI489" s="11"/>
      <c r="JJ489" s="11"/>
      <c r="JK489" s="11"/>
      <c r="JL489" s="11"/>
      <c r="JM489" s="11"/>
      <c r="JN489" s="11"/>
      <c r="JO489" s="11"/>
      <c r="JP489" s="11"/>
      <c r="JQ489" s="11"/>
      <c r="JR489" s="11"/>
      <c r="JS489" s="11"/>
      <c r="JT489" s="11"/>
      <c r="JU489" s="11"/>
      <c r="JV489" s="11"/>
      <c r="JW489" s="11"/>
      <c r="JX489" s="11"/>
      <c r="JY489" s="11"/>
      <c r="JZ489" s="11"/>
      <c r="KA489" s="11"/>
      <c r="KB489" s="11"/>
      <c r="KC489" s="11"/>
      <c r="KD489" s="11"/>
      <c r="KE489" s="11"/>
      <c r="KF489" s="11"/>
      <c r="KG489" s="11"/>
      <c r="KH489" s="11"/>
      <c r="KI489" s="11"/>
      <c r="KJ489" s="11"/>
      <c r="KK489" s="11"/>
      <c r="KL489" s="11"/>
      <c r="KM489" s="11"/>
      <c r="KN489" s="11"/>
      <c r="KO489" s="11"/>
      <c r="KP489" s="11"/>
      <c r="KQ489" s="11"/>
      <c r="KR489" s="11"/>
      <c r="KS489" s="11"/>
      <c r="KT489" s="11"/>
      <c r="KU489" s="11"/>
      <c r="KV489" s="11"/>
      <c r="KW489" s="11"/>
      <c r="KX489" s="11"/>
      <c r="KY489" s="11"/>
      <c r="KZ489" s="11"/>
      <c r="LA489" s="11"/>
      <c r="LB489" s="11"/>
      <c r="LC489" s="11"/>
      <c r="LD489" s="11"/>
      <c r="LE489" s="11"/>
      <c r="LF489" s="11"/>
      <c r="LG489" s="11"/>
      <c r="LH489" s="11"/>
      <c r="LI489" s="11"/>
      <c r="LJ489" s="11"/>
      <c r="LK489" s="11"/>
      <c r="LL489" s="11"/>
      <c r="LM489" s="11"/>
      <c r="LN489" s="11"/>
      <c r="LO489" s="11"/>
      <c r="LP489" s="11"/>
      <c r="LQ489" s="11"/>
      <c r="LR489" s="11"/>
      <c r="LS489" s="11"/>
      <c r="LT489" s="11"/>
      <c r="LU489" s="11"/>
      <c r="LV489" s="11"/>
      <c r="LW489" s="11"/>
      <c r="LX489" s="11"/>
      <c r="LY489" s="11"/>
      <c r="LZ489" s="11"/>
      <c r="MA489" s="11"/>
      <c r="MB489" s="11"/>
      <c r="MC489" s="11"/>
      <c r="MD489" s="11"/>
      <c r="ME489" s="11"/>
      <c r="MF489" s="11"/>
      <c r="MG489" s="11"/>
      <c r="MH489" s="11"/>
      <c r="MI489" s="11"/>
      <c r="MJ489" s="11"/>
      <c r="MK489" s="11"/>
      <c r="ML489" s="11"/>
      <c r="MM489" s="11"/>
      <c r="MN489" s="11"/>
      <c r="MO489" s="11"/>
      <c r="MP489" s="11"/>
      <c r="MQ489" s="11"/>
      <c r="MR489" s="11"/>
      <c r="MS489" s="11"/>
      <c r="MT489" s="11"/>
      <c r="MU489" s="11"/>
      <c r="MV489" s="11"/>
      <c r="MW489" s="11"/>
      <c r="MX489" s="11"/>
      <c r="MY489" s="11"/>
      <c r="MZ489" s="11"/>
      <c r="NA489" s="11"/>
      <c r="NB489" s="11"/>
      <c r="NC489" s="11"/>
      <c r="ND489" s="11"/>
      <c r="NE489" s="11"/>
      <c r="NF489" s="11"/>
      <c r="NG489" s="11"/>
      <c r="NH489" s="11"/>
      <c r="NI489" s="11"/>
      <c r="NJ489" s="11"/>
      <c r="NK489" s="11"/>
      <c r="NL489" s="11"/>
      <c r="NM489" s="11"/>
    </row>
    <row r="490" spans="1:377" s="12" customFormat="1" ht="15" customHeight="1" x14ac:dyDescent="0.5">
      <c r="A490" s="230"/>
      <c r="B490" s="279"/>
      <c r="C490" s="280"/>
      <c r="D490" s="317"/>
      <c r="E490" s="34"/>
      <c r="F490" s="34"/>
      <c r="G490" s="34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334"/>
      <c r="AA490" s="34"/>
      <c r="AB490" s="34"/>
      <c r="AC490" s="34"/>
      <c r="AD490" s="34"/>
      <c r="AE490" s="34"/>
      <c r="AF490" s="34"/>
      <c r="AG490" s="34"/>
      <c r="AH490" s="34"/>
      <c r="AI490" s="334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3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34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334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334"/>
      <c r="EP490" s="9"/>
      <c r="EQ490" s="9"/>
      <c r="ER490" s="9"/>
      <c r="ES490" s="9"/>
      <c r="ET490" s="9"/>
      <c r="EU490" s="9"/>
      <c r="EV490" s="237"/>
      <c r="EW490" s="9"/>
      <c r="EX490" s="9"/>
      <c r="EY490" s="9"/>
      <c r="EZ490" s="9"/>
      <c r="FA490" s="410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334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10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  <c r="IW490" s="11"/>
      <c r="IX490" s="11"/>
      <c r="IY490" s="11"/>
      <c r="IZ490" s="11"/>
      <c r="JA490" s="11"/>
      <c r="JB490" s="11"/>
      <c r="JC490" s="11"/>
      <c r="JD490" s="11"/>
      <c r="JE490" s="11"/>
      <c r="JF490" s="11"/>
      <c r="JG490" s="11"/>
      <c r="JH490" s="11"/>
      <c r="JI490" s="11"/>
      <c r="JJ490" s="11"/>
      <c r="JK490" s="11"/>
      <c r="JL490" s="11"/>
      <c r="JM490" s="11"/>
      <c r="JN490" s="11"/>
      <c r="JO490" s="11"/>
      <c r="JP490" s="11"/>
      <c r="JQ490" s="11"/>
      <c r="JR490" s="11"/>
      <c r="JS490" s="11"/>
      <c r="JT490" s="11"/>
      <c r="JU490" s="11"/>
      <c r="JV490" s="11"/>
      <c r="JW490" s="11"/>
      <c r="JX490" s="11"/>
      <c r="JY490" s="11"/>
      <c r="JZ490" s="11"/>
      <c r="KA490" s="11"/>
      <c r="KB490" s="11"/>
      <c r="KC490" s="11"/>
      <c r="KD490" s="11"/>
      <c r="KE490" s="11"/>
      <c r="KF490" s="11"/>
      <c r="KG490" s="11"/>
      <c r="KH490" s="11"/>
      <c r="KI490" s="11"/>
      <c r="KJ490" s="11"/>
      <c r="KK490" s="11"/>
      <c r="KL490" s="11"/>
      <c r="KM490" s="11"/>
      <c r="KN490" s="11"/>
      <c r="KO490" s="11"/>
      <c r="KP490" s="11"/>
      <c r="KQ490" s="11"/>
      <c r="KR490" s="11"/>
      <c r="KS490" s="11"/>
      <c r="KT490" s="11"/>
      <c r="KU490" s="11"/>
      <c r="KV490" s="11"/>
      <c r="KW490" s="11"/>
      <c r="KX490" s="11"/>
      <c r="KY490" s="11"/>
      <c r="KZ490" s="11"/>
      <c r="LA490" s="11"/>
      <c r="LB490" s="11"/>
      <c r="LC490" s="11"/>
      <c r="LD490" s="11"/>
      <c r="LE490" s="11"/>
      <c r="LF490" s="11"/>
      <c r="LG490" s="11"/>
      <c r="LH490" s="11"/>
      <c r="LI490" s="11"/>
      <c r="LJ490" s="11"/>
      <c r="LK490" s="11"/>
      <c r="LL490" s="11"/>
      <c r="LM490" s="11"/>
      <c r="LN490" s="11"/>
      <c r="LO490" s="11"/>
      <c r="LP490" s="11"/>
      <c r="LQ490" s="11"/>
      <c r="LR490" s="11"/>
      <c r="LS490" s="11"/>
      <c r="LT490" s="11"/>
      <c r="LU490" s="11"/>
      <c r="LV490" s="11"/>
      <c r="LW490" s="11"/>
      <c r="LX490" s="11"/>
      <c r="LY490" s="11"/>
      <c r="LZ490" s="11"/>
      <c r="MA490" s="11"/>
      <c r="MB490" s="11"/>
      <c r="MC490" s="11"/>
      <c r="MD490" s="11"/>
      <c r="ME490" s="11"/>
      <c r="MF490" s="11"/>
      <c r="MG490" s="11"/>
      <c r="MH490" s="11"/>
      <c r="MI490" s="11"/>
      <c r="MJ490" s="11"/>
      <c r="MK490" s="11"/>
      <c r="ML490" s="11"/>
      <c r="MM490" s="11"/>
      <c r="MN490" s="11"/>
      <c r="MO490" s="11"/>
      <c r="MP490" s="11"/>
      <c r="MQ490" s="11"/>
      <c r="MR490" s="11"/>
      <c r="MS490" s="11"/>
      <c r="MT490" s="11"/>
      <c r="MU490" s="11"/>
      <c r="MV490" s="11"/>
      <c r="MW490" s="11"/>
      <c r="MX490" s="11"/>
      <c r="MY490" s="11"/>
      <c r="MZ490" s="11"/>
      <c r="NA490" s="11"/>
      <c r="NB490" s="11"/>
      <c r="NC490" s="11"/>
      <c r="ND490" s="11"/>
      <c r="NE490" s="11"/>
      <c r="NF490" s="11"/>
      <c r="NG490" s="11"/>
      <c r="NH490" s="11"/>
      <c r="NI490" s="11"/>
      <c r="NJ490" s="11"/>
      <c r="NK490" s="11"/>
      <c r="NL490" s="11"/>
      <c r="NM490" s="11"/>
    </row>
    <row r="491" spans="1:377" s="12" customFormat="1" ht="15" customHeight="1" x14ac:dyDescent="0.5">
      <c r="A491" s="230"/>
      <c r="B491" s="279"/>
      <c r="C491" s="280"/>
      <c r="D491" s="317"/>
      <c r="E491" s="34"/>
      <c r="F491" s="34"/>
      <c r="G491" s="34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334"/>
      <c r="AA491" s="34"/>
      <c r="AB491" s="34"/>
      <c r="AC491" s="34"/>
      <c r="AD491" s="34"/>
      <c r="AE491" s="34"/>
      <c r="AF491" s="34"/>
      <c r="AG491" s="34"/>
      <c r="AH491" s="34"/>
      <c r="AI491" s="334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3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34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334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334"/>
      <c r="EP491" s="9"/>
      <c r="EQ491" s="9"/>
      <c r="ER491" s="9"/>
      <c r="ES491" s="9"/>
      <c r="ET491" s="9"/>
      <c r="EU491" s="9"/>
      <c r="EV491" s="237"/>
      <c r="EW491" s="9"/>
      <c r="EX491" s="9"/>
      <c r="EY491" s="9"/>
      <c r="EZ491" s="9"/>
      <c r="FA491" s="410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334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10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  <c r="IW491" s="11"/>
      <c r="IX491" s="11"/>
      <c r="IY491" s="11"/>
      <c r="IZ491" s="11"/>
      <c r="JA491" s="11"/>
      <c r="JB491" s="11"/>
      <c r="JC491" s="11"/>
      <c r="JD491" s="11"/>
      <c r="JE491" s="11"/>
      <c r="JF491" s="11"/>
      <c r="JG491" s="11"/>
      <c r="JH491" s="11"/>
      <c r="JI491" s="11"/>
      <c r="JJ491" s="11"/>
      <c r="JK491" s="11"/>
      <c r="JL491" s="11"/>
      <c r="JM491" s="11"/>
      <c r="JN491" s="11"/>
      <c r="JO491" s="11"/>
      <c r="JP491" s="11"/>
      <c r="JQ491" s="11"/>
      <c r="JR491" s="11"/>
      <c r="JS491" s="11"/>
      <c r="JT491" s="11"/>
      <c r="JU491" s="11"/>
      <c r="JV491" s="11"/>
      <c r="JW491" s="11"/>
      <c r="JX491" s="11"/>
      <c r="JY491" s="11"/>
      <c r="JZ491" s="11"/>
      <c r="KA491" s="11"/>
      <c r="KB491" s="11"/>
      <c r="KC491" s="11"/>
      <c r="KD491" s="11"/>
      <c r="KE491" s="11"/>
      <c r="KF491" s="11"/>
      <c r="KG491" s="11"/>
      <c r="KH491" s="11"/>
      <c r="KI491" s="11"/>
      <c r="KJ491" s="11"/>
      <c r="KK491" s="11"/>
      <c r="KL491" s="11"/>
      <c r="KM491" s="11"/>
      <c r="KN491" s="11"/>
      <c r="KO491" s="11"/>
      <c r="KP491" s="11"/>
      <c r="KQ491" s="11"/>
      <c r="KR491" s="11"/>
      <c r="KS491" s="11"/>
      <c r="KT491" s="11"/>
      <c r="KU491" s="11"/>
      <c r="KV491" s="11"/>
      <c r="KW491" s="11"/>
      <c r="KX491" s="11"/>
      <c r="KY491" s="11"/>
      <c r="KZ491" s="11"/>
      <c r="LA491" s="11"/>
      <c r="LB491" s="11"/>
      <c r="LC491" s="11"/>
      <c r="LD491" s="11"/>
      <c r="LE491" s="11"/>
      <c r="LF491" s="11"/>
      <c r="LG491" s="11"/>
      <c r="LH491" s="11"/>
      <c r="LI491" s="11"/>
      <c r="LJ491" s="11"/>
      <c r="LK491" s="11"/>
      <c r="LL491" s="11"/>
      <c r="LM491" s="11"/>
      <c r="LN491" s="11"/>
      <c r="LO491" s="11"/>
      <c r="LP491" s="11"/>
      <c r="LQ491" s="11"/>
      <c r="LR491" s="11"/>
      <c r="LS491" s="11"/>
      <c r="LT491" s="11"/>
      <c r="LU491" s="11"/>
      <c r="LV491" s="11"/>
      <c r="LW491" s="11"/>
      <c r="LX491" s="11"/>
      <c r="LY491" s="11"/>
      <c r="LZ491" s="11"/>
      <c r="MA491" s="11"/>
      <c r="MB491" s="11"/>
      <c r="MC491" s="11"/>
      <c r="MD491" s="11"/>
      <c r="ME491" s="11"/>
      <c r="MF491" s="11"/>
      <c r="MG491" s="11"/>
      <c r="MH491" s="11"/>
      <c r="MI491" s="11"/>
      <c r="MJ491" s="11"/>
      <c r="MK491" s="11"/>
      <c r="ML491" s="11"/>
      <c r="MM491" s="11"/>
      <c r="MN491" s="11"/>
      <c r="MO491" s="11"/>
      <c r="MP491" s="11"/>
      <c r="MQ491" s="11"/>
      <c r="MR491" s="11"/>
      <c r="MS491" s="11"/>
      <c r="MT491" s="11"/>
      <c r="MU491" s="11"/>
      <c r="MV491" s="11"/>
      <c r="MW491" s="11"/>
      <c r="MX491" s="11"/>
      <c r="MY491" s="11"/>
      <c r="MZ491" s="11"/>
      <c r="NA491" s="11"/>
      <c r="NB491" s="11"/>
      <c r="NC491" s="11"/>
      <c r="ND491" s="11"/>
      <c r="NE491" s="11"/>
      <c r="NF491" s="11"/>
      <c r="NG491" s="11"/>
      <c r="NH491" s="11"/>
      <c r="NI491" s="11"/>
      <c r="NJ491" s="11"/>
      <c r="NK491" s="11"/>
      <c r="NL491" s="11"/>
      <c r="NM491" s="11"/>
    </row>
    <row r="492" spans="1:377" s="12" customFormat="1" ht="15" customHeight="1" x14ac:dyDescent="0.5">
      <c r="A492" s="230"/>
      <c r="B492" s="279"/>
      <c r="C492" s="280"/>
      <c r="D492" s="317"/>
      <c r="E492" s="34"/>
      <c r="F492" s="34"/>
      <c r="G492" s="34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334"/>
      <c r="AA492" s="34"/>
      <c r="AB492" s="34"/>
      <c r="AC492" s="34"/>
      <c r="AD492" s="34"/>
      <c r="AE492" s="34"/>
      <c r="AF492" s="34"/>
      <c r="AG492" s="34"/>
      <c r="AH492" s="34"/>
      <c r="AI492" s="334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3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34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334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334"/>
      <c r="EP492" s="9"/>
      <c r="EQ492" s="9"/>
      <c r="ER492" s="9"/>
      <c r="ES492" s="9"/>
      <c r="ET492" s="9"/>
      <c r="EU492" s="9"/>
      <c r="EV492" s="237"/>
      <c r="EW492" s="9"/>
      <c r="EX492" s="9"/>
      <c r="EY492" s="9"/>
      <c r="EZ492" s="9"/>
      <c r="FA492" s="410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334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10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  <c r="IW492" s="11"/>
      <c r="IX492" s="11"/>
      <c r="IY492" s="11"/>
      <c r="IZ492" s="11"/>
      <c r="JA492" s="11"/>
      <c r="JB492" s="11"/>
      <c r="JC492" s="11"/>
      <c r="JD492" s="11"/>
      <c r="JE492" s="11"/>
      <c r="JF492" s="11"/>
      <c r="JG492" s="11"/>
      <c r="JH492" s="11"/>
      <c r="JI492" s="11"/>
      <c r="JJ492" s="11"/>
      <c r="JK492" s="11"/>
      <c r="JL492" s="11"/>
      <c r="JM492" s="11"/>
      <c r="JN492" s="11"/>
      <c r="JO492" s="11"/>
      <c r="JP492" s="11"/>
      <c r="JQ492" s="11"/>
      <c r="JR492" s="11"/>
      <c r="JS492" s="11"/>
      <c r="JT492" s="11"/>
      <c r="JU492" s="11"/>
      <c r="JV492" s="11"/>
      <c r="JW492" s="11"/>
      <c r="JX492" s="11"/>
      <c r="JY492" s="11"/>
      <c r="JZ492" s="11"/>
      <c r="KA492" s="11"/>
      <c r="KB492" s="11"/>
      <c r="KC492" s="11"/>
      <c r="KD492" s="11"/>
      <c r="KE492" s="11"/>
      <c r="KF492" s="11"/>
      <c r="KG492" s="11"/>
      <c r="KH492" s="11"/>
      <c r="KI492" s="11"/>
      <c r="KJ492" s="11"/>
      <c r="KK492" s="11"/>
      <c r="KL492" s="11"/>
      <c r="KM492" s="11"/>
      <c r="KN492" s="11"/>
      <c r="KO492" s="11"/>
      <c r="KP492" s="11"/>
      <c r="KQ492" s="11"/>
      <c r="KR492" s="11"/>
      <c r="KS492" s="11"/>
      <c r="KT492" s="11"/>
      <c r="KU492" s="11"/>
      <c r="KV492" s="11"/>
      <c r="KW492" s="11"/>
      <c r="KX492" s="11"/>
      <c r="KY492" s="11"/>
      <c r="KZ492" s="11"/>
      <c r="LA492" s="11"/>
      <c r="LB492" s="11"/>
      <c r="LC492" s="11"/>
      <c r="LD492" s="11"/>
      <c r="LE492" s="11"/>
      <c r="LF492" s="11"/>
      <c r="LG492" s="11"/>
      <c r="LH492" s="11"/>
      <c r="LI492" s="11"/>
      <c r="LJ492" s="11"/>
      <c r="LK492" s="11"/>
      <c r="LL492" s="11"/>
      <c r="LM492" s="11"/>
      <c r="LN492" s="11"/>
      <c r="LO492" s="11"/>
      <c r="LP492" s="11"/>
      <c r="LQ492" s="11"/>
      <c r="LR492" s="11"/>
      <c r="LS492" s="11"/>
      <c r="LT492" s="11"/>
      <c r="LU492" s="11"/>
      <c r="LV492" s="11"/>
      <c r="LW492" s="11"/>
      <c r="LX492" s="11"/>
      <c r="LY492" s="11"/>
      <c r="LZ492" s="11"/>
      <c r="MA492" s="11"/>
      <c r="MB492" s="11"/>
      <c r="MC492" s="11"/>
      <c r="MD492" s="11"/>
      <c r="ME492" s="11"/>
      <c r="MF492" s="11"/>
      <c r="MG492" s="11"/>
      <c r="MH492" s="11"/>
      <c r="MI492" s="11"/>
      <c r="MJ492" s="11"/>
      <c r="MK492" s="11"/>
      <c r="ML492" s="11"/>
      <c r="MM492" s="11"/>
      <c r="MN492" s="11"/>
      <c r="MO492" s="11"/>
      <c r="MP492" s="11"/>
      <c r="MQ492" s="11"/>
      <c r="MR492" s="11"/>
      <c r="MS492" s="11"/>
      <c r="MT492" s="11"/>
      <c r="MU492" s="11"/>
      <c r="MV492" s="11"/>
      <c r="MW492" s="11"/>
      <c r="MX492" s="11"/>
      <c r="MY492" s="11"/>
      <c r="MZ492" s="11"/>
      <c r="NA492" s="11"/>
      <c r="NB492" s="11"/>
      <c r="NC492" s="11"/>
      <c r="ND492" s="11"/>
      <c r="NE492" s="11"/>
      <c r="NF492" s="11"/>
      <c r="NG492" s="11"/>
      <c r="NH492" s="11"/>
      <c r="NI492" s="11"/>
      <c r="NJ492" s="11"/>
      <c r="NK492" s="11"/>
      <c r="NL492" s="11"/>
      <c r="NM492" s="11"/>
    </row>
    <row r="493" spans="1:377" s="12" customFormat="1" ht="15" customHeight="1" x14ac:dyDescent="0.5">
      <c r="A493" s="230"/>
      <c r="B493" s="279"/>
      <c r="C493" s="280"/>
      <c r="D493" s="317"/>
      <c r="E493" s="34"/>
      <c r="F493" s="34"/>
      <c r="G493" s="34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334"/>
      <c r="AA493" s="34"/>
      <c r="AB493" s="34"/>
      <c r="AC493" s="34"/>
      <c r="AD493" s="34"/>
      <c r="AE493" s="34"/>
      <c r="AF493" s="34"/>
      <c r="AG493" s="34"/>
      <c r="AH493" s="34"/>
      <c r="AI493" s="334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3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34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334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334"/>
      <c r="EP493" s="9"/>
      <c r="EQ493" s="9"/>
      <c r="ER493" s="9"/>
      <c r="ES493" s="9"/>
      <c r="ET493" s="9"/>
      <c r="EU493" s="9"/>
      <c r="EV493" s="237"/>
      <c r="EW493" s="9"/>
      <c r="EX493" s="9"/>
      <c r="EY493" s="9"/>
      <c r="EZ493" s="9"/>
      <c r="FA493" s="410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334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10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  <c r="IW493" s="11"/>
      <c r="IX493" s="11"/>
      <c r="IY493" s="11"/>
      <c r="IZ493" s="11"/>
      <c r="JA493" s="11"/>
      <c r="JB493" s="11"/>
      <c r="JC493" s="11"/>
      <c r="JD493" s="11"/>
      <c r="JE493" s="11"/>
      <c r="JF493" s="11"/>
      <c r="JG493" s="11"/>
      <c r="JH493" s="11"/>
      <c r="JI493" s="11"/>
      <c r="JJ493" s="11"/>
      <c r="JK493" s="11"/>
      <c r="JL493" s="11"/>
      <c r="JM493" s="11"/>
      <c r="JN493" s="11"/>
      <c r="JO493" s="11"/>
      <c r="JP493" s="11"/>
      <c r="JQ493" s="11"/>
      <c r="JR493" s="11"/>
      <c r="JS493" s="11"/>
      <c r="JT493" s="11"/>
      <c r="JU493" s="11"/>
      <c r="JV493" s="11"/>
      <c r="JW493" s="11"/>
      <c r="JX493" s="11"/>
      <c r="JY493" s="11"/>
      <c r="JZ493" s="11"/>
      <c r="KA493" s="11"/>
      <c r="KB493" s="11"/>
      <c r="KC493" s="11"/>
      <c r="KD493" s="11"/>
      <c r="KE493" s="11"/>
      <c r="KF493" s="11"/>
      <c r="KG493" s="11"/>
      <c r="KH493" s="11"/>
      <c r="KI493" s="11"/>
      <c r="KJ493" s="11"/>
      <c r="KK493" s="11"/>
      <c r="KL493" s="11"/>
      <c r="KM493" s="11"/>
      <c r="KN493" s="11"/>
      <c r="KO493" s="11"/>
      <c r="KP493" s="11"/>
      <c r="KQ493" s="11"/>
      <c r="KR493" s="11"/>
      <c r="KS493" s="11"/>
      <c r="KT493" s="11"/>
      <c r="KU493" s="11"/>
      <c r="KV493" s="11"/>
      <c r="KW493" s="11"/>
      <c r="KX493" s="11"/>
      <c r="KY493" s="11"/>
      <c r="KZ493" s="11"/>
      <c r="LA493" s="11"/>
      <c r="LB493" s="11"/>
      <c r="LC493" s="11"/>
      <c r="LD493" s="11"/>
      <c r="LE493" s="11"/>
      <c r="LF493" s="11"/>
      <c r="LG493" s="11"/>
      <c r="LH493" s="11"/>
      <c r="LI493" s="11"/>
      <c r="LJ493" s="11"/>
      <c r="LK493" s="11"/>
      <c r="LL493" s="11"/>
      <c r="LM493" s="11"/>
      <c r="LN493" s="11"/>
      <c r="LO493" s="11"/>
      <c r="LP493" s="11"/>
      <c r="LQ493" s="11"/>
      <c r="LR493" s="11"/>
      <c r="LS493" s="11"/>
      <c r="LT493" s="11"/>
      <c r="LU493" s="11"/>
      <c r="LV493" s="11"/>
      <c r="LW493" s="11"/>
      <c r="LX493" s="11"/>
      <c r="LY493" s="11"/>
      <c r="LZ493" s="11"/>
      <c r="MA493" s="11"/>
      <c r="MB493" s="11"/>
      <c r="MC493" s="11"/>
      <c r="MD493" s="11"/>
      <c r="ME493" s="11"/>
      <c r="MF493" s="11"/>
      <c r="MG493" s="11"/>
      <c r="MH493" s="11"/>
      <c r="MI493" s="11"/>
      <c r="MJ493" s="11"/>
      <c r="MK493" s="11"/>
      <c r="ML493" s="11"/>
      <c r="MM493" s="11"/>
      <c r="MN493" s="11"/>
      <c r="MO493" s="11"/>
      <c r="MP493" s="11"/>
      <c r="MQ493" s="11"/>
      <c r="MR493" s="11"/>
      <c r="MS493" s="11"/>
      <c r="MT493" s="11"/>
      <c r="MU493" s="11"/>
      <c r="MV493" s="11"/>
      <c r="MW493" s="11"/>
      <c r="MX493" s="11"/>
      <c r="MY493" s="11"/>
      <c r="MZ493" s="11"/>
      <c r="NA493" s="11"/>
      <c r="NB493" s="11"/>
      <c r="NC493" s="11"/>
      <c r="ND493" s="11"/>
      <c r="NE493" s="11"/>
      <c r="NF493" s="11"/>
      <c r="NG493" s="11"/>
      <c r="NH493" s="11"/>
      <c r="NI493" s="11"/>
      <c r="NJ493" s="11"/>
      <c r="NK493" s="11"/>
      <c r="NL493" s="11"/>
      <c r="NM493" s="11"/>
    </row>
    <row r="494" spans="1:377" s="12" customFormat="1" ht="15" customHeight="1" x14ac:dyDescent="0.5">
      <c r="A494" s="230"/>
      <c r="B494" s="279"/>
      <c r="C494" s="280"/>
      <c r="D494" s="317"/>
      <c r="E494" s="34"/>
      <c r="F494" s="34"/>
      <c r="G494" s="34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334"/>
      <c r="AA494" s="34"/>
      <c r="AB494" s="34"/>
      <c r="AC494" s="34"/>
      <c r="AD494" s="34"/>
      <c r="AE494" s="34"/>
      <c r="AF494" s="34"/>
      <c r="AG494" s="34"/>
      <c r="AH494" s="34"/>
      <c r="AI494" s="334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3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34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334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334"/>
      <c r="EP494" s="9"/>
      <c r="EQ494" s="9"/>
      <c r="ER494" s="9"/>
      <c r="ES494" s="9"/>
      <c r="ET494" s="9"/>
      <c r="EU494" s="9"/>
      <c r="EV494" s="237"/>
      <c r="EW494" s="9"/>
      <c r="EX494" s="9"/>
      <c r="EY494" s="9"/>
      <c r="EZ494" s="9"/>
      <c r="FA494" s="410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334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10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  <c r="IW494" s="11"/>
      <c r="IX494" s="11"/>
      <c r="IY494" s="11"/>
      <c r="IZ494" s="11"/>
      <c r="JA494" s="11"/>
      <c r="JB494" s="11"/>
      <c r="JC494" s="11"/>
      <c r="JD494" s="11"/>
      <c r="JE494" s="11"/>
      <c r="JF494" s="11"/>
      <c r="JG494" s="11"/>
      <c r="JH494" s="11"/>
      <c r="JI494" s="11"/>
      <c r="JJ494" s="11"/>
      <c r="JK494" s="11"/>
      <c r="JL494" s="11"/>
      <c r="JM494" s="11"/>
      <c r="JN494" s="11"/>
      <c r="JO494" s="11"/>
      <c r="JP494" s="11"/>
      <c r="JQ494" s="11"/>
      <c r="JR494" s="11"/>
      <c r="JS494" s="11"/>
      <c r="JT494" s="11"/>
      <c r="JU494" s="11"/>
      <c r="JV494" s="11"/>
      <c r="JW494" s="11"/>
      <c r="JX494" s="11"/>
      <c r="JY494" s="11"/>
      <c r="JZ494" s="11"/>
      <c r="KA494" s="11"/>
      <c r="KB494" s="11"/>
      <c r="KC494" s="11"/>
      <c r="KD494" s="11"/>
      <c r="KE494" s="11"/>
      <c r="KF494" s="11"/>
      <c r="KG494" s="11"/>
      <c r="KH494" s="11"/>
      <c r="KI494" s="11"/>
      <c r="KJ494" s="11"/>
      <c r="KK494" s="11"/>
      <c r="KL494" s="11"/>
      <c r="KM494" s="11"/>
      <c r="KN494" s="11"/>
      <c r="KO494" s="11"/>
      <c r="KP494" s="11"/>
      <c r="KQ494" s="11"/>
      <c r="KR494" s="11"/>
      <c r="KS494" s="11"/>
      <c r="KT494" s="11"/>
      <c r="KU494" s="11"/>
      <c r="KV494" s="11"/>
      <c r="KW494" s="11"/>
      <c r="KX494" s="11"/>
      <c r="KY494" s="11"/>
      <c r="KZ494" s="11"/>
      <c r="LA494" s="11"/>
      <c r="LB494" s="11"/>
      <c r="LC494" s="11"/>
      <c r="LD494" s="11"/>
      <c r="LE494" s="11"/>
      <c r="LF494" s="11"/>
      <c r="LG494" s="11"/>
      <c r="LH494" s="11"/>
      <c r="LI494" s="11"/>
      <c r="LJ494" s="11"/>
      <c r="LK494" s="11"/>
      <c r="LL494" s="11"/>
      <c r="LM494" s="11"/>
      <c r="LN494" s="11"/>
      <c r="LO494" s="11"/>
      <c r="LP494" s="11"/>
      <c r="LQ494" s="11"/>
      <c r="LR494" s="11"/>
      <c r="LS494" s="11"/>
      <c r="LT494" s="11"/>
      <c r="LU494" s="11"/>
      <c r="LV494" s="11"/>
      <c r="LW494" s="11"/>
      <c r="LX494" s="11"/>
      <c r="LY494" s="11"/>
      <c r="LZ494" s="11"/>
      <c r="MA494" s="11"/>
      <c r="MB494" s="11"/>
      <c r="MC494" s="11"/>
      <c r="MD494" s="11"/>
      <c r="ME494" s="11"/>
      <c r="MF494" s="11"/>
      <c r="MG494" s="11"/>
      <c r="MH494" s="11"/>
      <c r="MI494" s="11"/>
      <c r="MJ494" s="11"/>
      <c r="MK494" s="11"/>
      <c r="ML494" s="11"/>
      <c r="MM494" s="11"/>
      <c r="MN494" s="11"/>
      <c r="MO494" s="11"/>
      <c r="MP494" s="11"/>
      <c r="MQ494" s="11"/>
      <c r="MR494" s="11"/>
      <c r="MS494" s="11"/>
      <c r="MT494" s="11"/>
      <c r="MU494" s="11"/>
      <c r="MV494" s="11"/>
      <c r="MW494" s="11"/>
      <c r="MX494" s="11"/>
      <c r="MY494" s="11"/>
      <c r="MZ494" s="11"/>
      <c r="NA494" s="11"/>
      <c r="NB494" s="11"/>
      <c r="NC494" s="11"/>
      <c r="ND494" s="11"/>
      <c r="NE494" s="11"/>
      <c r="NF494" s="11"/>
      <c r="NG494" s="11"/>
      <c r="NH494" s="11"/>
      <c r="NI494" s="11"/>
      <c r="NJ494" s="11"/>
      <c r="NK494" s="11"/>
      <c r="NL494" s="11"/>
      <c r="NM494" s="11"/>
    </row>
    <row r="495" spans="1:377" s="12" customFormat="1" ht="15" customHeight="1" x14ac:dyDescent="0.5">
      <c r="A495" s="230"/>
      <c r="B495" s="279"/>
      <c r="C495" s="280"/>
      <c r="D495" s="317"/>
      <c r="E495" s="34"/>
      <c r="F495" s="34"/>
      <c r="G495" s="34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334"/>
      <c r="AA495" s="34"/>
      <c r="AB495" s="34"/>
      <c r="AC495" s="34"/>
      <c r="AD495" s="34"/>
      <c r="AE495" s="34"/>
      <c r="AF495" s="34"/>
      <c r="AG495" s="34"/>
      <c r="AH495" s="34"/>
      <c r="AI495" s="334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3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34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334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334"/>
      <c r="EP495" s="9"/>
      <c r="EQ495" s="9"/>
      <c r="ER495" s="9"/>
      <c r="ES495" s="9"/>
      <c r="ET495" s="9"/>
      <c r="EU495" s="9"/>
      <c r="EV495" s="237"/>
      <c r="EW495" s="9"/>
      <c r="EX495" s="9"/>
      <c r="EY495" s="9"/>
      <c r="EZ495" s="9"/>
      <c r="FA495" s="410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334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10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11"/>
      <c r="KC495" s="11"/>
      <c r="KD495" s="11"/>
      <c r="KE495" s="11"/>
      <c r="KF495" s="11"/>
      <c r="KG495" s="11"/>
      <c r="KH495" s="11"/>
      <c r="KI495" s="11"/>
      <c r="KJ495" s="11"/>
      <c r="KK495" s="11"/>
      <c r="KL495" s="11"/>
      <c r="KM495" s="11"/>
      <c r="KN495" s="11"/>
      <c r="KO495" s="11"/>
      <c r="KP495" s="11"/>
      <c r="KQ495" s="11"/>
      <c r="KR495" s="11"/>
      <c r="KS495" s="11"/>
      <c r="KT495" s="11"/>
      <c r="KU495" s="11"/>
      <c r="KV495" s="11"/>
      <c r="KW495" s="11"/>
      <c r="KX495" s="11"/>
      <c r="KY495" s="11"/>
      <c r="KZ495" s="11"/>
      <c r="LA495" s="11"/>
      <c r="LB495" s="11"/>
      <c r="LC495" s="11"/>
      <c r="LD495" s="11"/>
      <c r="LE495" s="11"/>
      <c r="LF495" s="11"/>
      <c r="LG495" s="11"/>
      <c r="LH495" s="11"/>
      <c r="LI495" s="11"/>
      <c r="LJ495" s="11"/>
      <c r="LK495" s="11"/>
      <c r="LL495" s="11"/>
      <c r="LM495" s="11"/>
      <c r="LN495" s="11"/>
      <c r="LO495" s="11"/>
      <c r="LP495" s="11"/>
      <c r="LQ495" s="11"/>
      <c r="LR495" s="11"/>
      <c r="LS495" s="11"/>
      <c r="LT495" s="11"/>
      <c r="LU495" s="11"/>
      <c r="LV495" s="11"/>
      <c r="LW495" s="11"/>
      <c r="LX495" s="11"/>
      <c r="LY495" s="11"/>
      <c r="LZ495" s="11"/>
      <c r="MA495" s="11"/>
      <c r="MB495" s="11"/>
      <c r="MC495" s="11"/>
      <c r="MD495" s="11"/>
      <c r="ME495" s="11"/>
      <c r="MF495" s="11"/>
      <c r="MG495" s="11"/>
      <c r="MH495" s="11"/>
      <c r="MI495" s="11"/>
      <c r="MJ495" s="11"/>
      <c r="MK495" s="11"/>
      <c r="ML495" s="11"/>
      <c r="MM495" s="11"/>
      <c r="MN495" s="11"/>
      <c r="MO495" s="11"/>
      <c r="MP495" s="11"/>
      <c r="MQ495" s="11"/>
      <c r="MR495" s="11"/>
      <c r="MS495" s="11"/>
      <c r="MT495" s="11"/>
      <c r="MU495" s="11"/>
      <c r="MV495" s="11"/>
      <c r="MW495" s="11"/>
      <c r="MX495" s="11"/>
      <c r="MY495" s="11"/>
      <c r="MZ495" s="11"/>
      <c r="NA495" s="11"/>
      <c r="NB495" s="11"/>
      <c r="NC495" s="11"/>
      <c r="ND495" s="11"/>
      <c r="NE495" s="11"/>
      <c r="NF495" s="11"/>
      <c r="NG495" s="11"/>
      <c r="NH495" s="11"/>
      <c r="NI495" s="11"/>
      <c r="NJ495" s="11"/>
      <c r="NK495" s="11"/>
      <c r="NL495" s="11"/>
      <c r="NM495" s="11"/>
    </row>
    <row r="496" spans="1:377" s="12" customFormat="1" ht="15" customHeight="1" x14ac:dyDescent="0.5">
      <c r="A496" s="230"/>
      <c r="B496" s="279"/>
      <c r="C496" s="280"/>
      <c r="D496" s="317"/>
      <c r="E496" s="34"/>
      <c r="F496" s="34"/>
      <c r="G496" s="34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334"/>
      <c r="AA496" s="34"/>
      <c r="AB496" s="34"/>
      <c r="AC496" s="34"/>
      <c r="AD496" s="34"/>
      <c r="AE496" s="34"/>
      <c r="AF496" s="34"/>
      <c r="AG496" s="34"/>
      <c r="AH496" s="34"/>
      <c r="AI496" s="334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3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34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334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334"/>
      <c r="EP496" s="9"/>
      <c r="EQ496" s="9"/>
      <c r="ER496" s="9"/>
      <c r="ES496" s="9"/>
      <c r="ET496" s="9"/>
      <c r="EU496" s="9"/>
      <c r="EV496" s="237"/>
      <c r="EW496" s="9"/>
      <c r="EX496" s="9"/>
      <c r="EY496" s="9"/>
      <c r="EZ496" s="9"/>
      <c r="FA496" s="410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334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10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11"/>
      <c r="KC496" s="11"/>
      <c r="KD496" s="11"/>
      <c r="KE496" s="11"/>
      <c r="KF496" s="11"/>
      <c r="KG496" s="11"/>
      <c r="KH496" s="11"/>
      <c r="KI496" s="11"/>
      <c r="KJ496" s="11"/>
      <c r="KK496" s="11"/>
      <c r="KL496" s="11"/>
      <c r="KM496" s="11"/>
      <c r="KN496" s="11"/>
      <c r="KO496" s="11"/>
      <c r="KP496" s="11"/>
      <c r="KQ496" s="11"/>
      <c r="KR496" s="11"/>
      <c r="KS496" s="11"/>
      <c r="KT496" s="11"/>
      <c r="KU496" s="11"/>
      <c r="KV496" s="11"/>
      <c r="KW496" s="11"/>
      <c r="KX496" s="11"/>
      <c r="KY496" s="11"/>
      <c r="KZ496" s="11"/>
      <c r="LA496" s="11"/>
      <c r="LB496" s="11"/>
      <c r="LC496" s="11"/>
      <c r="LD496" s="11"/>
      <c r="LE496" s="11"/>
      <c r="LF496" s="11"/>
      <c r="LG496" s="11"/>
      <c r="LH496" s="11"/>
      <c r="LI496" s="11"/>
      <c r="LJ496" s="11"/>
      <c r="LK496" s="11"/>
      <c r="LL496" s="11"/>
      <c r="LM496" s="11"/>
      <c r="LN496" s="11"/>
      <c r="LO496" s="11"/>
      <c r="LP496" s="11"/>
      <c r="LQ496" s="11"/>
      <c r="LR496" s="11"/>
      <c r="LS496" s="11"/>
      <c r="LT496" s="11"/>
      <c r="LU496" s="11"/>
      <c r="LV496" s="11"/>
      <c r="LW496" s="11"/>
      <c r="LX496" s="11"/>
      <c r="LY496" s="11"/>
      <c r="LZ496" s="11"/>
      <c r="MA496" s="11"/>
      <c r="MB496" s="11"/>
      <c r="MC496" s="11"/>
      <c r="MD496" s="11"/>
      <c r="ME496" s="11"/>
      <c r="MF496" s="11"/>
      <c r="MG496" s="11"/>
      <c r="MH496" s="11"/>
      <c r="MI496" s="11"/>
      <c r="MJ496" s="11"/>
      <c r="MK496" s="11"/>
      <c r="ML496" s="11"/>
      <c r="MM496" s="11"/>
      <c r="MN496" s="11"/>
      <c r="MO496" s="11"/>
      <c r="MP496" s="11"/>
      <c r="MQ496" s="11"/>
      <c r="MR496" s="11"/>
      <c r="MS496" s="11"/>
      <c r="MT496" s="11"/>
      <c r="MU496" s="11"/>
      <c r="MV496" s="11"/>
      <c r="MW496" s="11"/>
      <c r="MX496" s="11"/>
      <c r="MY496" s="11"/>
      <c r="MZ496" s="11"/>
      <c r="NA496" s="11"/>
      <c r="NB496" s="11"/>
      <c r="NC496" s="11"/>
      <c r="ND496" s="11"/>
      <c r="NE496" s="11"/>
      <c r="NF496" s="11"/>
      <c r="NG496" s="11"/>
      <c r="NH496" s="11"/>
      <c r="NI496" s="11"/>
      <c r="NJ496" s="11"/>
      <c r="NK496" s="11"/>
      <c r="NL496" s="11"/>
      <c r="NM496" s="11"/>
    </row>
    <row r="497" spans="1:377" s="12" customFormat="1" ht="15" customHeight="1" x14ac:dyDescent="0.5">
      <c r="A497" s="230"/>
      <c r="B497" s="279"/>
      <c r="C497" s="280"/>
      <c r="D497" s="317"/>
      <c r="E497" s="34"/>
      <c r="F497" s="34"/>
      <c r="G497" s="34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334"/>
      <c r="AA497" s="34"/>
      <c r="AB497" s="34"/>
      <c r="AC497" s="34"/>
      <c r="AD497" s="34"/>
      <c r="AE497" s="34"/>
      <c r="AF497" s="34"/>
      <c r="AG497" s="34"/>
      <c r="AH497" s="34"/>
      <c r="AI497" s="334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3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34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334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334"/>
      <c r="EP497" s="9"/>
      <c r="EQ497" s="9"/>
      <c r="ER497" s="9"/>
      <c r="ES497" s="9"/>
      <c r="ET497" s="9"/>
      <c r="EU497" s="9"/>
      <c r="EV497" s="237"/>
      <c r="EW497" s="9"/>
      <c r="EX497" s="9"/>
      <c r="EY497" s="9"/>
      <c r="EZ497" s="9"/>
      <c r="FA497" s="410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334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10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11"/>
      <c r="KC497" s="11"/>
      <c r="KD497" s="11"/>
      <c r="KE497" s="11"/>
      <c r="KF497" s="11"/>
      <c r="KG497" s="11"/>
      <c r="KH497" s="11"/>
      <c r="KI497" s="11"/>
      <c r="KJ497" s="11"/>
      <c r="KK497" s="11"/>
      <c r="KL497" s="11"/>
      <c r="KM497" s="11"/>
      <c r="KN497" s="11"/>
      <c r="KO497" s="11"/>
      <c r="KP497" s="11"/>
      <c r="KQ497" s="11"/>
      <c r="KR497" s="11"/>
      <c r="KS497" s="11"/>
      <c r="KT497" s="11"/>
      <c r="KU497" s="11"/>
      <c r="KV497" s="11"/>
      <c r="KW497" s="11"/>
      <c r="KX497" s="11"/>
      <c r="KY497" s="11"/>
      <c r="KZ497" s="11"/>
      <c r="LA497" s="11"/>
      <c r="LB497" s="11"/>
      <c r="LC497" s="11"/>
      <c r="LD497" s="11"/>
      <c r="LE497" s="11"/>
      <c r="LF497" s="11"/>
      <c r="LG497" s="11"/>
      <c r="LH497" s="11"/>
      <c r="LI497" s="11"/>
      <c r="LJ497" s="11"/>
      <c r="LK497" s="11"/>
      <c r="LL497" s="11"/>
      <c r="LM497" s="11"/>
      <c r="LN497" s="11"/>
      <c r="LO497" s="11"/>
      <c r="LP497" s="11"/>
      <c r="LQ497" s="11"/>
      <c r="LR497" s="11"/>
      <c r="LS497" s="11"/>
      <c r="LT497" s="11"/>
      <c r="LU497" s="11"/>
      <c r="LV497" s="11"/>
      <c r="LW497" s="11"/>
      <c r="LX497" s="11"/>
      <c r="LY497" s="11"/>
      <c r="LZ497" s="11"/>
      <c r="MA497" s="11"/>
      <c r="MB497" s="11"/>
      <c r="MC497" s="11"/>
      <c r="MD497" s="11"/>
      <c r="ME497" s="11"/>
      <c r="MF497" s="11"/>
      <c r="MG497" s="11"/>
      <c r="MH497" s="11"/>
      <c r="MI497" s="11"/>
      <c r="MJ497" s="11"/>
      <c r="MK497" s="11"/>
      <c r="ML497" s="11"/>
      <c r="MM497" s="11"/>
      <c r="MN497" s="11"/>
      <c r="MO497" s="11"/>
      <c r="MP497" s="11"/>
      <c r="MQ497" s="11"/>
      <c r="MR497" s="11"/>
      <c r="MS497" s="11"/>
      <c r="MT497" s="11"/>
      <c r="MU497" s="11"/>
      <c r="MV497" s="11"/>
      <c r="MW497" s="11"/>
      <c r="MX497" s="11"/>
      <c r="MY497" s="11"/>
      <c r="MZ497" s="11"/>
      <c r="NA497" s="11"/>
      <c r="NB497" s="11"/>
      <c r="NC497" s="11"/>
      <c r="ND497" s="11"/>
      <c r="NE497" s="11"/>
      <c r="NF497" s="11"/>
      <c r="NG497" s="11"/>
      <c r="NH497" s="11"/>
      <c r="NI497" s="11"/>
      <c r="NJ497" s="11"/>
      <c r="NK497" s="11"/>
      <c r="NL497" s="11"/>
      <c r="NM497" s="11"/>
    </row>
    <row r="498" spans="1:377" s="12" customFormat="1" ht="15" customHeight="1" x14ac:dyDescent="0.5">
      <c r="A498" s="230"/>
      <c r="B498" s="279"/>
      <c r="C498" s="280"/>
      <c r="D498" s="317"/>
      <c r="E498" s="34"/>
      <c r="F498" s="34"/>
      <c r="G498" s="34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334"/>
      <c r="AA498" s="34"/>
      <c r="AB498" s="34"/>
      <c r="AC498" s="34"/>
      <c r="AD498" s="34"/>
      <c r="AE498" s="34"/>
      <c r="AF498" s="34"/>
      <c r="AG498" s="34"/>
      <c r="AH498" s="34"/>
      <c r="AI498" s="334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3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34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334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334"/>
      <c r="EP498" s="9"/>
      <c r="EQ498" s="9"/>
      <c r="ER498" s="9"/>
      <c r="ES498" s="9"/>
      <c r="ET498" s="9"/>
      <c r="EU498" s="9"/>
      <c r="EV498" s="237"/>
      <c r="EW498" s="9"/>
      <c r="EX498" s="9"/>
      <c r="EY498" s="9"/>
      <c r="EZ498" s="9"/>
      <c r="FA498" s="410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334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10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11"/>
      <c r="KC498" s="11"/>
      <c r="KD498" s="11"/>
      <c r="KE498" s="11"/>
      <c r="KF498" s="11"/>
      <c r="KG498" s="11"/>
      <c r="KH498" s="11"/>
      <c r="KI498" s="11"/>
      <c r="KJ498" s="11"/>
      <c r="KK498" s="11"/>
      <c r="KL498" s="11"/>
      <c r="KM498" s="11"/>
      <c r="KN498" s="11"/>
      <c r="KO498" s="11"/>
      <c r="KP498" s="11"/>
      <c r="KQ498" s="11"/>
      <c r="KR498" s="11"/>
      <c r="KS498" s="11"/>
      <c r="KT498" s="11"/>
      <c r="KU498" s="11"/>
      <c r="KV498" s="11"/>
      <c r="KW498" s="11"/>
      <c r="KX498" s="11"/>
      <c r="KY498" s="11"/>
      <c r="KZ498" s="11"/>
      <c r="LA498" s="11"/>
      <c r="LB498" s="11"/>
      <c r="LC498" s="11"/>
      <c r="LD498" s="11"/>
      <c r="LE498" s="11"/>
      <c r="LF498" s="11"/>
      <c r="LG498" s="11"/>
      <c r="LH498" s="11"/>
      <c r="LI498" s="11"/>
      <c r="LJ498" s="11"/>
      <c r="LK498" s="11"/>
      <c r="LL498" s="11"/>
      <c r="LM498" s="11"/>
      <c r="LN498" s="11"/>
      <c r="LO498" s="11"/>
      <c r="LP498" s="11"/>
      <c r="LQ498" s="11"/>
      <c r="LR498" s="11"/>
      <c r="LS498" s="11"/>
      <c r="LT498" s="11"/>
      <c r="LU498" s="11"/>
      <c r="LV498" s="11"/>
      <c r="LW498" s="11"/>
      <c r="LX498" s="11"/>
      <c r="LY498" s="11"/>
      <c r="LZ498" s="11"/>
      <c r="MA498" s="11"/>
      <c r="MB498" s="11"/>
      <c r="MC498" s="11"/>
      <c r="MD498" s="11"/>
      <c r="ME498" s="11"/>
      <c r="MF498" s="11"/>
      <c r="MG498" s="11"/>
      <c r="MH498" s="11"/>
      <c r="MI498" s="11"/>
      <c r="MJ498" s="11"/>
      <c r="MK498" s="11"/>
      <c r="ML498" s="11"/>
      <c r="MM498" s="11"/>
      <c r="MN498" s="11"/>
      <c r="MO498" s="11"/>
      <c r="MP498" s="11"/>
      <c r="MQ498" s="11"/>
      <c r="MR498" s="11"/>
      <c r="MS498" s="11"/>
      <c r="MT498" s="11"/>
      <c r="MU498" s="11"/>
      <c r="MV498" s="11"/>
      <c r="MW498" s="11"/>
      <c r="MX498" s="11"/>
      <c r="MY498" s="11"/>
      <c r="MZ498" s="11"/>
      <c r="NA498" s="11"/>
      <c r="NB498" s="11"/>
      <c r="NC498" s="11"/>
      <c r="ND498" s="11"/>
      <c r="NE498" s="11"/>
      <c r="NF498" s="11"/>
      <c r="NG498" s="11"/>
      <c r="NH498" s="11"/>
      <c r="NI498" s="11"/>
      <c r="NJ498" s="11"/>
      <c r="NK498" s="11"/>
      <c r="NL498" s="11"/>
      <c r="NM498" s="11"/>
    </row>
    <row r="499" spans="1:377" s="12" customFormat="1" ht="15" customHeight="1" x14ac:dyDescent="0.5">
      <c r="A499" s="230"/>
      <c r="B499" s="279"/>
      <c r="C499" s="280"/>
      <c r="D499" s="317"/>
      <c r="E499" s="34"/>
      <c r="F499" s="34"/>
      <c r="G499" s="34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334"/>
      <c r="AA499" s="34"/>
      <c r="AB499" s="34"/>
      <c r="AC499" s="34"/>
      <c r="AD499" s="34"/>
      <c r="AE499" s="34"/>
      <c r="AF499" s="34"/>
      <c r="AG499" s="34"/>
      <c r="AH499" s="34"/>
      <c r="AI499" s="334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3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34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334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334"/>
      <c r="EP499" s="9"/>
      <c r="EQ499" s="9"/>
      <c r="ER499" s="9"/>
      <c r="ES499" s="9"/>
      <c r="ET499" s="9"/>
      <c r="EU499" s="9"/>
      <c r="EV499" s="237"/>
      <c r="EW499" s="9"/>
      <c r="EX499" s="9"/>
      <c r="EY499" s="9"/>
      <c r="EZ499" s="9"/>
      <c r="FA499" s="410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334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10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11"/>
      <c r="KC499" s="11"/>
      <c r="KD499" s="11"/>
      <c r="KE499" s="11"/>
      <c r="KF499" s="11"/>
      <c r="KG499" s="11"/>
      <c r="KH499" s="11"/>
      <c r="KI499" s="11"/>
      <c r="KJ499" s="11"/>
      <c r="KK499" s="11"/>
      <c r="KL499" s="11"/>
      <c r="KM499" s="11"/>
      <c r="KN499" s="11"/>
      <c r="KO499" s="11"/>
      <c r="KP499" s="11"/>
      <c r="KQ499" s="11"/>
      <c r="KR499" s="11"/>
      <c r="KS499" s="11"/>
      <c r="KT499" s="11"/>
      <c r="KU499" s="11"/>
      <c r="KV499" s="11"/>
      <c r="KW499" s="11"/>
      <c r="KX499" s="11"/>
      <c r="KY499" s="11"/>
      <c r="KZ499" s="11"/>
      <c r="LA499" s="11"/>
      <c r="LB499" s="11"/>
      <c r="LC499" s="11"/>
      <c r="LD499" s="11"/>
      <c r="LE499" s="11"/>
      <c r="LF499" s="11"/>
      <c r="LG499" s="11"/>
      <c r="LH499" s="11"/>
      <c r="LI499" s="11"/>
      <c r="LJ499" s="11"/>
      <c r="LK499" s="11"/>
      <c r="LL499" s="11"/>
      <c r="LM499" s="11"/>
      <c r="LN499" s="11"/>
      <c r="LO499" s="11"/>
      <c r="LP499" s="11"/>
      <c r="LQ499" s="11"/>
      <c r="LR499" s="11"/>
      <c r="LS499" s="11"/>
      <c r="LT499" s="11"/>
      <c r="LU499" s="11"/>
      <c r="LV499" s="11"/>
      <c r="LW499" s="11"/>
      <c r="LX499" s="11"/>
      <c r="LY499" s="11"/>
      <c r="LZ499" s="11"/>
      <c r="MA499" s="11"/>
      <c r="MB499" s="11"/>
      <c r="MC499" s="11"/>
      <c r="MD499" s="11"/>
      <c r="ME499" s="11"/>
      <c r="MF499" s="11"/>
      <c r="MG499" s="11"/>
      <c r="MH499" s="11"/>
      <c r="MI499" s="11"/>
      <c r="MJ499" s="11"/>
      <c r="MK499" s="11"/>
      <c r="ML499" s="11"/>
      <c r="MM499" s="11"/>
      <c r="MN499" s="11"/>
      <c r="MO499" s="11"/>
      <c r="MP499" s="11"/>
      <c r="MQ499" s="11"/>
      <c r="MR499" s="11"/>
      <c r="MS499" s="11"/>
      <c r="MT499" s="11"/>
      <c r="MU499" s="11"/>
      <c r="MV499" s="11"/>
      <c r="MW499" s="11"/>
      <c r="MX499" s="11"/>
      <c r="MY499" s="11"/>
      <c r="MZ499" s="11"/>
      <c r="NA499" s="11"/>
      <c r="NB499" s="11"/>
      <c r="NC499" s="11"/>
      <c r="ND499" s="11"/>
      <c r="NE499" s="11"/>
      <c r="NF499" s="11"/>
      <c r="NG499" s="11"/>
      <c r="NH499" s="11"/>
      <c r="NI499" s="11"/>
      <c r="NJ499" s="11"/>
      <c r="NK499" s="11"/>
      <c r="NL499" s="11"/>
      <c r="NM499" s="11"/>
    </row>
    <row r="500" spans="1:377" s="12" customFormat="1" ht="15" customHeight="1" x14ac:dyDescent="0.5">
      <c r="A500" s="230"/>
      <c r="B500" s="279"/>
      <c r="C500" s="280"/>
      <c r="D500" s="317"/>
      <c r="E500" s="34"/>
      <c r="F500" s="34"/>
      <c r="G500" s="34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334"/>
      <c r="AA500" s="34"/>
      <c r="AB500" s="34"/>
      <c r="AC500" s="34"/>
      <c r="AD500" s="34"/>
      <c r="AE500" s="34"/>
      <c r="AF500" s="34"/>
      <c r="AG500" s="34"/>
      <c r="AH500" s="34"/>
      <c r="AI500" s="334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3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34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334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334"/>
      <c r="EP500" s="9"/>
      <c r="EQ500" s="9"/>
      <c r="ER500" s="9"/>
      <c r="ES500" s="9"/>
      <c r="ET500" s="9"/>
      <c r="EU500" s="9"/>
      <c r="EV500" s="237"/>
      <c r="EW500" s="9"/>
      <c r="EX500" s="9"/>
      <c r="EY500" s="9"/>
      <c r="EZ500" s="9"/>
      <c r="FA500" s="410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334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10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11"/>
      <c r="KC500" s="11"/>
      <c r="KD500" s="11"/>
      <c r="KE500" s="11"/>
      <c r="KF500" s="11"/>
      <c r="KG500" s="11"/>
      <c r="KH500" s="11"/>
      <c r="KI500" s="11"/>
      <c r="KJ500" s="11"/>
      <c r="KK500" s="11"/>
      <c r="KL500" s="11"/>
      <c r="KM500" s="11"/>
      <c r="KN500" s="11"/>
      <c r="KO500" s="11"/>
      <c r="KP500" s="11"/>
      <c r="KQ500" s="11"/>
      <c r="KR500" s="11"/>
      <c r="KS500" s="11"/>
      <c r="KT500" s="11"/>
      <c r="KU500" s="11"/>
      <c r="KV500" s="11"/>
      <c r="KW500" s="11"/>
      <c r="KX500" s="11"/>
      <c r="KY500" s="11"/>
      <c r="KZ500" s="11"/>
      <c r="LA500" s="11"/>
      <c r="LB500" s="11"/>
      <c r="LC500" s="11"/>
      <c r="LD500" s="11"/>
      <c r="LE500" s="11"/>
      <c r="LF500" s="11"/>
      <c r="LG500" s="11"/>
      <c r="LH500" s="11"/>
      <c r="LI500" s="11"/>
      <c r="LJ500" s="11"/>
      <c r="LK500" s="11"/>
      <c r="LL500" s="11"/>
      <c r="LM500" s="11"/>
      <c r="LN500" s="11"/>
      <c r="LO500" s="11"/>
      <c r="LP500" s="11"/>
      <c r="LQ500" s="11"/>
      <c r="LR500" s="11"/>
      <c r="LS500" s="11"/>
      <c r="LT500" s="11"/>
      <c r="LU500" s="11"/>
      <c r="LV500" s="11"/>
      <c r="LW500" s="11"/>
      <c r="LX500" s="11"/>
      <c r="LY500" s="11"/>
      <c r="LZ500" s="11"/>
      <c r="MA500" s="11"/>
      <c r="MB500" s="11"/>
      <c r="MC500" s="11"/>
      <c r="MD500" s="11"/>
      <c r="ME500" s="11"/>
      <c r="MF500" s="11"/>
      <c r="MG500" s="11"/>
      <c r="MH500" s="11"/>
      <c r="MI500" s="11"/>
      <c r="MJ500" s="11"/>
      <c r="MK500" s="11"/>
      <c r="ML500" s="11"/>
      <c r="MM500" s="11"/>
      <c r="MN500" s="11"/>
      <c r="MO500" s="11"/>
      <c r="MP500" s="11"/>
      <c r="MQ500" s="11"/>
      <c r="MR500" s="11"/>
      <c r="MS500" s="11"/>
      <c r="MT500" s="11"/>
      <c r="MU500" s="11"/>
      <c r="MV500" s="11"/>
      <c r="MW500" s="11"/>
      <c r="MX500" s="11"/>
      <c r="MY500" s="11"/>
      <c r="MZ500" s="11"/>
      <c r="NA500" s="11"/>
      <c r="NB500" s="11"/>
      <c r="NC500" s="11"/>
      <c r="ND500" s="11"/>
      <c r="NE500" s="11"/>
      <c r="NF500" s="11"/>
      <c r="NG500" s="11"/>
      <c r="NH500" s="11"/>
      <c r="NI500" s="11"/>
      <c r="NJ500" s="11"/>
      <c r="NK500" s="11"/>
      <c r="NL500" s="11"/>
      <c r="NM500" s="11"/>
    </row>
    <row r="501" spans="1:377" s="12" customFormat="1" ht="15" customHeight="1" x14ac:dyDescent="0.5">
      <c r="A501" s="230"/>
      <c r="B501" s="279"/>
      <c r="C501" s="280"/>
      <c r="D501" s="317"/>
      <c r="E501" s="34"/>
      <c r="F501" s="34"/>
      <c r="G501" s="34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334"/>
      <c r="AA501" s="34"/>
      <c r="AB501" s="34"/>
      <c r="AC501" s="34"/>
      <c r="AD501" s="34"/>
      <c r="AE501" s="34"/>
      <c r="AF501" s="34"/>
      <c r="AG501" s="34"/>
      <c r="AH501" s="34"/>
      <c r="AI501" s="334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3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34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334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334"/>
      <c r="EP501" s="9"/>
      <c r="EQ501" s="9"/>
      <c r="ER501" s="9"/>
      <c r="ES501" s="9"/>
      <c r="ET501" s="9"/>
      <c r="EU501" s="9"/>
      <c r="EV501" s="237"/>
      <c r="EW501" s="9"/>
      <c r="EX501" s="9"/>
      <c r="EY501" s="9"/>
      <c r="EZ501" s="9"/>
      <c r="FA501" s="410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334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10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11"/>
      <c r="KC501" s="11"/>
      <c r="KD501" s="11"/>
      <c r="KE501" s="11"/>
      <c r="KF501" s="11"/>
      <c r="KG501" s="11"/>
      <c r="KH501" s="11"/>
      <c r="KI501" s="11"/>
      <c r="KJ501" s="11"/>
      <c r="KK501" s="11"/>
      <c r="KL501" s="11"/>
      <c r="KM501" s="11"/>
      <c r="KN501" s="11"/>
      <c r="KO501" s="11"/>
      <c r="KP501" s="11"/>
      <c r="KQ501" s="11"/>
      <c r="KR501" s="11"/>
      <c r="KS501" s="11"/>
      <c r="KT501" s="11"/>
      <c r="KU501" s="11"/>
      <c r="KV501" s="11"/>
      <c r="KW501" s="11"/>
      <c r="KX501" s="11"/>
      <c r="KY501" s="11"/>
      <c r="KZ501" s="11"/>
      <c r="LA501" s="11"/>
      <c r="LB501" s="11"/>
      <c r="LC501" s="11"/>
      <c r="LD501" s="11"/>
      <c r="LE501" s="11"/>
      <c r="LF501" s="11"/>
      <c r="LG501" s="11"/>
      <c r="LH501" s="11"/>
      <c r="LI501" s="11"/>
      <c r="LJ501" s="11"/>
      <c r="LK501" s="11"/>
      <c r="LL501" s="11"/>
      <c r="LM501" s="11"/>
      <c r="LN501" s="11"/>
      <c r="LO501" s="11"/>
      <c r="LP501" s="11"/>
      <c r="LQ501" s="11"/>
      <c r="LR501" s="11"/>
      <c r="LS501" s="11"/>
      <c r="LT501" s="11"/>
      <c r="LU501" s="11"/>
      <c r="LV501" s="11"/>
      <c r="LW501" s="11"/>
      <c r="LX501" s="11"/>
      <c r="LY501" s="11"/>
      <c r="LZ501" s="11"/>
      <c r="MA501" s="11"/>
      <c r="MB501" s="11"/>
      <c r="MC501" s="11"/>
      <c r="MD501" s="11"/>
      <c r="ME501" s="11"/>
      <c r="MF501" s="11"/>
      <c r="MG501" s="11"/>
      <c r="MH501" s="11"/>
      <c r="MI501" s="11"/>
      <c r="MJ501" s="11"/>
      <c r="MK501" s="11"/>
      <c r="ML501" s="11"/>
      <c r="MM501" s="11"/>
      <c r="MN501" s="11"/>
      <c r="MO501" s="11"/>
      <c r="MP501" s="11"/>
      <c r="MQ501" s="11"/>
      <c r="MR501" s="11"/>
      <c r="MS501" s="11"/>
      <c r="MT501" s="11"/>
      <c r="MU501" s="11"/>
      <c r="MV501" s="11"/>
      <c r="MW501" s="11"/>
      <c r="MX501" s="11"/>
      <c r="MY501" s="11"/>
      <c r="MZ501" s="11"/>
      <c r="NA501" s="11"/>
      <c r="NB501" s="11"/>
      <c r="NC501" s="11"/>
      <c r="ND501" s="11"/>
      <c r="NE501" s="11"/>
      <c r="NF501" s="11"/>
      <c r="NG501" s="11"/>
      <c r="NH501" s="11"/>
      <c r="NI501" s="11"/>
      <c r="NJ501" s="11"/>
      <c r="NK501" s="11"/>
      <c r="NL501" s="11"/>
      <c r="NM501" s="11"/>
    </row>
    <row r="502" spans="1:377" s="12" customFormat="1" ht="15" customHeight="1" x14ac:dyDescent="0.5">
      <c r="A502" s="230"/>
      <c r="B502" s="279"/>
      <c r="C502" s="280"/>
      <c r="D502" s="317"/>
      <c r="E502" s="34"/>
      <c r="F502" s="34"/>
      <c r="G502" s="34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334"/>
      <c r="AA502" s="34"/>
      <c r="AB502" s="34"/>
      <c r="AC502" s="34"/>
      <c r="AD502" s="34"/>
      <c r="AE502" s="34"/>
      <c r="AF502" s="34"/>
      <c r="AG502" s="34"/>
      <c r="AH502" s="34"/>
      <c r="AI502" s="334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3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34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334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334"/>
      <c r="EP502" s="9"/>
      <c r="EQ502" s="9"/>
      <c r="ER502" s="9"/>
      <c r="ES502" s="9"/>
      <c r="ET502" s="9"/>
      <c r="EU502" s="9"/>
      <c r="EV502" s="237"/>
      <c r="EW502" s="9"/>
      <c r="EX502" s="9"/>
      <c r="EY502" s="9"/>
      <c r="EZ502" s="9"/>
      <c r="FA502" s="410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334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10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11"/>
      <c r="KC502" s="11"/>
      <c r="KD502" s="11"/>
      <c r="KE502" s="11"/>
      <c r="KF502" s="11"/>
      <c r="KG502" s="11"/>
      <c r="KH502" s="11"/>
      <c r="KI502" s="11"/>
      <c r="KJ502" s="11"/>
      <c r="KK502" s="11"/>
      <c r="KL502" s="11"/>
      <c r="KM502" s="11"/>
      <c r="KN502" s="11"/>
      <c r="KO502" s="11"/>
      <c r="KP502" s="11"/>
      <c r="KQ502" s="11"/>
      <c r="KR502" s="11"/>
      <c r="KS502" s="11"/>
      <c r="KT502" s="11"/>
      <c r="KU502" s="11"/>
      <c r="KV502" s="11"/>
      <c r="KW502" s="11"/>
      <c r="KX502" s="11"/>
      <c r="KY502" s="11"/>
      <c r="KZ502" s="11"/>
      <c r="LA502" s="11"/>
      <c r="LB502" s="11"/>
      <c r="LC502" s="11"/>
      <c r="LD502" s="11"/>
      <c r="LE502" s="11"/>
      <c r="LF502" s="11"/>
      <c r="LG502" s="11"/>
      <c r="LH502" s="11"/>
      <c r="LI502" s="11"/>
      <c r="LJ502" s="11"/>
      <c r="LK502" s="11"/>
      <c r="LL502" s="11"/>
      <c r="LM502" s="11"/>
      <c r="LN502" s="11"/>
      <c r="LO502" s="11"/>
      <c r="LP502" s="11"/>
      <c r="LQ502" s="11"/>
      <c r="LR502" s="11"/>
      <c r="LS502" s="11"/>
      <c r="LT502" s="11"/>
      <c r="LU502" s="11"/>
      <c r="LV502" s="11"/>
      <c r="LW502" s="11"/>
      <c r="LX502" s="11"/>
      <c r="LY502" s="11"/>
      <c r="LZ502" s="11"/>
      <c r="MA502" s="11"/>
      <c r="MB502" s="11"/>
      <c r="MC502" s="11"/>
      <c r="MD502" s="11"/>
      <c r="ME502" s="11"/>
      <c r="MF502" s="11"/>
      <c r="MG502" s="11"/>
      <c r="MH502" s="11"/>
      <c r="MI502" s="11"/>
      <c r="MJ502" s="11"/>
      <c r="MK502" s="11"/>
      <c r="ML502" s="11"/>
      <c r="MM502" s="11"/>
      <c r="MN502" s="11"/>
      <c r="MO502" s="11"/>
      <c r="MP502" s="11"/>
      <c r="MQ502" s="11"/>
      <c r="MR502" s="11"/>
      <c r="MS502" s="11"/>
      <c r="MT502" s="11"/>
      <c r="MU502" s="11"/>
      <c r="MV502" s="11"/>
      <c r="MW502" s="11"/>
      <c r="MX502" s="11"/>
      <c r="MY502" s="11"/>
      <c r="MZ502" s="11"/>
      <c r="NA502" s="11"/>
      <c r="NB502" s="11"/>
      <c r="NC502" s="11"/>
      <c r="ND502" s="11"/>
      <c r="NE502" s="11"/>
      <c r="NF502" s="11"/>
      <c r="NG502" s="11"/>
      <c r="NH502" s="11"/>
      <c r="NI502" s="11"/>
      <c r="NJ502" s="11"/>
      <c r="NK502" s="11"/>
      <c r="NL502" s="11"/>
      <c r="NM502" s="11"/>
    </row>
    <row r="503" spans="1:377" s="12" customFormat="1" ht="15" customHeight="1" x14ac:dyDescent="0.5">
      <c r="A503" s="230"/>
      <c r="B503" s="279"/>
      <c r="C503" s="280"/>
      <c r="D503" s="317"/>
      <c r="E503" s="34"/>
      <c r="F503" s="34"/>
      <c r="G503" s="34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334"/>
      <c r="AA503" s="34"/>
      <c r="AB503" s="34"/>
      <c r="AC503" s="34"/>
      <c r="AD503" s="34"/>
      <c r="AE503" s="34"/>
      <c r="AF503" s="34"/>
      <c r="AG503" s="34"/>
      <c r="AH503" s="34"/>
      <c r="AI503" s="334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3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34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334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334"/>
      <c r="EP503" s="9"/>
      <c r="EQ503" s="9"/>
      <c r="ER503" s="9"/>
      <c r="ES503" s="9"/>
      <c r="ET503" s="9"/>
      <c r="EU503" s="9"/>
      <c r="EV503" s="237"/>
      <c r="EW503" s="9"/>
      <c r="EX503" s="9"/>
      <c r="EY503" s="9"/>
      <c r="EZ503" s="9"/>
      <c r="FA503" s="410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334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10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  <c r="IW503" s="11"/>
      <c r="IX503" s="11"/>
      <c r="IY503" s="11"/>
      <c r="IZ503" s="11"/>
      <c r="JA503" s="11"/>
      <c r="JB503" s="11"/>
      <c r="JC503" s="11"/>
      <c r="JD503" s="11"/>
      <c r="JE503" s="11"/>
      <c r="JF503" s="11"/>
      <c r="JG503" s="11"/>
      <c r="JH503" s="11"/>
      <c r="JI503" s="11"/>
      <c r="JJ503" s="11"/>
      <c r="JK503" s="11"/>
      <c r="JL503" s="11"/>
      <c r="JM503" s="11"/>
      <c r="JN503" s="11"/>
      <c r="JO503" s="11"/>
      <c r="JP503" s="11"/>
      <c r="JQ503" s="11"/>
      <c r="JR503" s="11"/>
      <c r="JS503" s="11"/>
      <c r="JT503" s="11"/>
      <c r="JU503" s="11"/>
      <c r="JV503" s="11"/>
      <c r="JW503" s="11"/>
      <c r="JX503" s="11"/>
      <c r="JY503" s="11"/>
      <c r="JZ503" s="11"/>
      <c r="KA503" s="11"/>
      <c r="KB503" s="11"/>
      <c r="KC503" s="11"/>
      <c r="KD503" s="11"/>
      <c r="KE503" s="11"/>
      <c r="KF503" s="11"/>
      <c r="KG503" s="11"/>
      <c r="KH503" s="11"/>
      <c r="KI503" s="11"/>
      <c r="KJ503" s="11"/>
      <c r="KK503" s="11"/>
      <c r="KL503" s="11"/>
      <c r="KM503" s="11"/>
      <c r="KN503" s="11"/>
      <c r="KO503" s="11"/>
      <c r="KP503" s="11"/>
      <c r="KQ503" s="11"/>
      <c r="KR503" s="11"/>
      <c r="KS503" s="11"/>
      <c r="KT503" s="11"/>
      <c r="KU503" s="11"/>
      <c r="KV503" s="11"/>
      <c r="KW503" s="11"/>
      <c r="KX503" s="11"/>
      <c r="KY503" s="11"/>
      <c r="KZ503" s="11"/>
      <c r="LA503" s="11"/>
      <c r="LB503" s="11"/>
      <c r="LC503" s="11"/>
      <c r="LD503" s="11"/>
      <c r="LE503" s="11"/>
      <c r="LF503" s="11"/>
      <c r="LG503" s="11"/>
      <c r="LH503" s="11"/>
      <c r="LI503" s="11"/>
      <c r="LJ503" s="11"/>
      <c r="LK503" s="11"/>
      <c r="LL503" s="11"/>
      <c r="LM503" s="11"/>
      <c r="LN503" s="11"/>
      <c r="LO503" s="11"/>
      <c r="LP503" s="11"/>
      <c r="LQ503" s="11"/>
      <c r="LR503" s="11"/>
      <c r="LS503" s="11"/>
      <c r="LT503" s="11"/>
      <c r="LU503" s="11"/>
      <c r="LV503" s="11"/>
      <c r="LW503" s="11"/>
      <c r="LX503" s="11"/>
      <c r="LY503" s="11"/>
      <c r="LZ503" s="11"/>
      <c r="MA503" s="11"/>
      <c r="MB503" s="11"/>
      <c r="MC503" s="11"/>
      <c r="MD503" s="11"/>
      <c r="ME503" s="11"/>
      <c r="MF503" s="11"/>
      <c r="MG503" s="11"/>
      <c r="MH503" s="11"/>
      <c r="MI503" s="11"/>
      <c r="MJ503" s="11"/>
      <c r="MK503" s="11"/>
      <c r="ML503" s="11"/>
      <c r="MM503" s="11"/>
      <c r="MN503" s="11"/>
      <c r="MO503" s="11"/>
      <c r="MP503" s="11"/>
      <c r="MQ503" s="11"/>
      <c r="MR503" s="11"/>
      <c r="MS503" s="11"/>
      <c r="MT503" s="11"/>
      <c r="MU503" s="11"/>
      <c r="MV503" s="11"/>
      <c r="MW503" s="11"/>
      <c r="MX503" s="11"/>
      <c r="MY503" s="11"/>
      <c r="MZ503" s="11"/>
      <c r="NA503" s="11"/>
      <c r="NB503" s="11"/>
      <c r="NC503" s="11"/>
      <c r="ND503" s="11"/>
      <c r="NE503" s="11"/>
      <c r="NF503" s="11"/>
      <c r="NG503" s="11"/>
      <c r="NH503" s="11"/>
      <c r="NI503" s="11"/>
      <c r="NJ503" s="11"/>
      <c r="NK503" s="11"/>
      <c r="NL503" s="11"/>
      <c r="NM503" s="11"/>
    </row>
    <row r="504" spans="1:377" s="12" customFormat="1" ht="15" customHeight="1" x14ac:dyDescent="0.5">
      <c r="A504" s="230"/>
      <c r="B504" s="279"/>
      <c r="C504" s="280"/>
      <c r="D504" s="317"/>
      <c r="E504" s="34"/>
      <c r="F504" s="34"/>
      <c r="G504" s="34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334"/>
      <c r="AA504" s="34"/>
      <c r="AB504" s="34"/>
      <c r="AC504" s="34"/>
      <c r="AD504" s="34"/>
      <c r="AE504" s="34"/>
      <c r="AF504" s="34"/>
      <c r="AG504" s="34"/>
      <c r="AH504" s="34"/>
      <c r="AI504" s="334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3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34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334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334"/>
      <c r="EP504" s="9"/>
      <c r="EQ504" s="9"/>
      <c r="ER504" s="9"/>
      <c r="ES504" s="9"/>
      <c r="ET504" s="9"/>
      <c r="EU504" s="9"/>
      <c r="EV504" s="237"/>
      <c r="EW504" s="9"/>
      <c r="EX504" s="9"/>
      <c r="EY504" s="9"/>
      <c r="EZ504" s="9"/>
      <c r="FA504" s="410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334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10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  <c r="IW504" s="11"/>
      <c r="IX504" s="11"/>
      <c r="IY504" s="11"/>
      <c r="IZ504" s="11"/>
      <c r="JA504" s="11"/>
      <c r="JB504" s="11"/>
      <c r="JC504" s="11"/>
      <c r="JD504" s="11"/>
      <c r="JE504" s="11"/>
      <c r="JF504" s="11"/>
      <c r="JG504" s="11"/>
      <c r="JH504" s="11"/>
      <c r="JI504" s="11"/>
      <c r="JJ504" s="11"/>
      <c r="JK504" s="11"/>
      <c r="JL504" s="11"/>
      <c r="JM504" s="11"/>
      <c r="JN504" s="11"/>
      <c r="JO504" s="11"/>
      <c r="JP504" s="11"/>
      <c r="JQ504" s="11"/>
      <c r="JR504" s="11"/>
      <c r="JS504" s="11"/>
      <c r="JT504" s="11"/>
      <c r="JU504" s="11"/>
      <c r="JV504" s="11"/>
      <c r="JW504" s="11"/>
      <c r="JX504" s="11"/>
      <c r="JY504" s="11"/>
      <c r="JZ504" s="11"/>
      <c r="KA504" s="11"/>
      <c r="KB504" s="11"/>
      <c r="KC504" s="11"/>
      <c r="KD504" s="11"/>
      <c r="KE504" s="11"/>
      <c r="KF504" s="11"/>
      <c r="KG504" s="11"/>
      <c r="KH504" s="11"/>
      <c r="KI504" s="11"/>
      <c r="KJ504" s="11"/>
      <c r="KK504" s="11"/>
      <c r="KL504" s="11"/>
      <c r="KM504" s="11"/>
      <c r="KN504" s="11"/>
      <c r="KO504" s="11"/>
      <c r="KP504" s="11"/>
      <c r="KQ504" s="11"/>
      <c r="KR504" s="11"/>
      <c r="KS504" s="11"/>
      <c r="KT504" s="11"/>
      <c r="KU504" s="11"/>
      <c r="KV504" s="11"/>
      <c r="KW504" s="11"/>
      <c r="KX504" s="11"/>
      <c r="KY504" s="11"/>
      <c r="KZ504" s="11"/>
      <c r="LA504" s="11"/>
      <c r="LB504" s="11"/>
      <c r="LC504" s="11"/>
      <c r="LD504" s="11"/>
      <c r="LE504" s="11"/>
      <c r="LF504" s="11"/>
      <c r="LG504" s="11"/>
      <c r="LH504" s="11"/>
      <c r="LI504" s="11"/>
      <c r="LJ504" s="11"/>
      <c r="LK504" s="11"/>
      <c r="LL504" s="11"/>
      <c r="LM504" s="11"/>
      <c r="LN504" s="11"/>
      <c r="LO504" s="11"/>
      <c r="LP504" s="11"/>
      <c r="LQ504" s="11"/>
      <c r="LR504" s="11"/>
      <c r="LS504" s="11"/>
      <c r="LT504" s="11"/>
      <c r="LU504" s="11"/>
      <c r="LV504" s="11"/>
      <c r="LW504" s="11"/>
      <c r="LX504" s="11"/>
      <c r="LY504" s="11"/>
      <c r="LZ504" s="11"/>
      <c r="MA504" s="11"/>
      <c r="MB504" s="11"/>
      <c r="MC504" s="11"/>
      <c r="MD504" s="11"/>
      <c r="ME504" s="11"/>
      <c r="MF504" s="11"/>
      <c r="MG504" s="11"/>
      <c r="MH504" s="11"/>
      <c r="MI504" s="11"/>
      <c r="MJ504" s="11"/>
      <c r="MK504" s="11"/>
      <c r="ML504" s="11"/>
      <c r="MM504" s="11"/>
      <c r="MN504" s="11"/>
      <c r="MO504" s="11"/>
      <c r="MP504" s="11"/>
      <c r="MQ504" s="11"/>
      <c r="MR504" s="11"/>
      <c r="MS504" s="11"/>
      <c r="MT504" s="11"/>
      <c r="MU504" s="11"/>
      <c r="MV504" s="11"/>
      <c r="MW504" s="11"/>
      <c r="MX504" s="11"/>
      <c r="MY504" s="11"/>
      <c r="MZ504" s="11"/>
      <c r="NA504" s="11"/>
      <c r="NB504" s="11"/>
      <c r="NC504" s="11"/>
      <c r="ND504" s="11"/>
      <c r="NE504" s="11"/>
      <c r="NF504" s="11"/>
      <c r="NG504" s="11"/>
      <c r="NH504" s="11"/>
      <c r="NI504" s="11"/>
      <c r="NJ504" s="11"/>
      <c r="NK504" s="11"/>
      <c r="NL504" s="11"/>
      <c r="NM504" s="11"/>
    </row>
    <row r="505" spans="1:377" s="12" customFormat="1" ht="15" customHeight="1" x14ac:dyDescent="0.5">
      <c r="A505" s="230"/>
      <c r="B505" s="279"/>
      <c r="C505" s="280"/>
      <c r="D505" s="317"/>
      <c r="E505" s="34"/>
      <c r="F505" s="34"/>
      <c r="G505" s="34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334"/>
      <c r="AA505" s="34"/>
      <c r="AB505" s="34"/>
      <c r="AC505" s="34"/>
      <c r="AD505" s="34"/>
      <c r="AE505" s="34"/>
      <c r="AF505" s="34"/>
      <c r="AG505" s="34"/>
      <c r="AH505" s="34"/>
      <c r="AI505" s="334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3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34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334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334"/>
      <c r="EP505" s="9"/>
      <c r="EQ505" s="9"/>
      <c r="ER505" s="9"/>
      <c r="ES505" s="9"/>
      <c r="ET505" s="9"/>
      <c r="EU505" s="9"/>
      <c r="EV505" s="237"/>
      <c r="EW505" s="9"/>
      <c r="EX505" s="9"/>
      <c r="EY505" s="9"/>
      <c r="EZ505" s="9"/>
      <c r="FA505" s="410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334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10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  <c r="IW505" s="11"/>
      <c r="IX505" s="11"/>
      <c r="IY505" s="11"/>
      <c r="IZ505" s="11"/>
      <c r="JA505" s="11"/>
      <c r="JB505" s="11"/>
      <c r="JC505" s="11"/>
      <c r="JD505" s="11"/>
      <c r="JE505" s="11"/>
      <c r="JF505" s="11"/>
      <c r="JG505" s="11"/>
      <c r="JH505" s="11"/>
      <c r="JI505" s="11"/>
      <c r="JJ505" s="11"/>
      <c r="JK505" s="11"/>
      <c r="JL505" s="11"/>
      <c r="JM505" s="11"/>
      <c r="JN505" s="11"/>
      <c r="JO505" s="11"/>
      <c r="JP505" s="11"/>
      <c r="JQ505" s="11"/>
      <c r="JR505" s="11"/>
      <c r="JS505" s="11"/>
      <c r="JT505" s="11"/>
      <c r="JU505" s="11"/>
      <c r="JV505" s="11"/>
      <c r="JW505" s="11"/>
      <c r="JX505" s="11"/>
      <c r="JY505" s="11"/>
      <c r="JZ505" s="11"/>
      <c r="KA505" s="11"/>
      <c r="KB505" s="11"/>
      <c r="KC505" s="11"/>
      <c r="KD505" s="11"/>
      <c r="KE505" s="11"/>
      <c r="KF505" s="11"/>
      <c r="KG505" s="11"/>
      <c r="KH505" s="11"/>
      <c r="KI505" s="11"/>
      <c r="KJ505" s="11"/>
      <c r="KK505" s="11"/>
      <c r="KL505" s="11"/>
      <c r="KM505" s="11"/>
      <c r="KN505" s="11"/>
      <c r="KO505" s="11"/>
      <c r="KP505" s="11"/>
      <c r="KQ505" s="11"/>
      <c r="KR505" s="11"/>
      <c r="KS505" s="11"/>
      <c r="KT505" s="11"/>
      <c r="KU505" s="11"/>
      <c r="KV505" s="11"/>
      <c r="KW505" s="11"/>
      <c r="KX505" s="11"/>
      <c r="KY505" s="11"/>
      <c r="KZ505" s="11"/>
      <c r="LA505" s="11"/>
      <c r="LB505" s="11"/>
      <c r="LC505" s="11"/>
      <c r="LD505" s="11"/>
      <c r="LE505" s="11"/>
      <c r="LF505" s="11"/>
      <c r="LG505" s="11"/>
      <c r="LH505" s="11"/>
      <c r="LI505" s="11"/>
      <c r="LJ505" s="11"/>
      <c r="LK505" s="11"/>
      <c r="LL505" s="11"/>
      <c r="LM505" s="11"/>
      <c r="LN505" s="11"/>
      <c r="LO505" s="11"/>
      <c r="LP505" s="11"/>
      <c r="LQ505" s="11"/>
      <c r="LR505" s="11"/>
      <c r="LS505" s="11"/>
      <c r="LT505" s="11"/>
      <c r="LU505" s="11"/>
      <c r="LV505" s="11"/>
      <c r="LW505" s="11"/>
      <c r="LX505" s="11"/>
      <c r="LY505" s="11"/>
      <c r="LZ505" s="11"/>
      <c r="MA505" s="11"/>
      <c r="MB505" s="11"/>
      <c r="MC505" s="11"/>
      <c r="MD505" s="11"/>
      <c r="ME505" s="11"/>
      <c r="MF505" s="11"/>
      <c r="MG505" s="11"/>
      <c r="MH505" s="11"/>
      <c r="MI505" s="11"/>
      <c r="MJ505" s="11"/>
      <c r="MK505" s="11"/>
      <c r="ML505" s="11"/>
      <c r="MM505" s="11"/>
      <c r="MN505" s="11"/>
      <c r="MO505" s="11"/>
      <c r="MP505" s="11"/>
      <c r="MQ505" s="11"/>
      <c r="MR505" s="11"/>
      <c r="MS505" s="11"/>
      <c r="MT505" s="11"/>
      <c r="MU505" s="11"/>
      <c r="MV505" s="11"/>
      <c r="MW505" s="11"/>
      <c r="MX505" s="11"/>
      <c r="MY505" s="11"/>
      <c r="MZ505" s="11"/>
      <c r="NA505" s="11"/>
      <c r="NB505" s="11"/>
      <c r="NC505" s="11"/>
      <c r="ND505" s="11"/>
      <c r="NE505" s="11"/>
      <c r="NF505" s="11"/>
      <c r="NG505" s="11"/>
      <c r="NH505" s="11"/>
      <c r="NI505" s="11"/>
      <c r="NJ505" s="11"/>
      <c r="NK505" s="11"/>
      <c r="NL505" s="11"/>
      <c r="NM505" s="11"/>
    </row>
    <row r="506" spans="1:377" s="12" customFormat="1" ht="15" customHeight="1" x14ac:dyDescent="0.5">
      <c r="A506" s="230"/>
      <c r="B506" s="279"/>
      <c r="C506" s="280"/>
      <c r="D506" s="317"/>
      <c r="E506" s="34"/>
      <c r="F506" s="34"/>
      <c r="G506" s="34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334"/>
      <c r="AA506" s="34"/>
      <c r="AB506" s="34"/>
      <c r="AC506" s="34"/>
      <c r="AD506" s="34"/>
      <c r="AE506" s="34"/>
      <c r="AF506" s="34"/>
      <c r="AG506" s="34"/>
      <c r="AH506" s="34"/>
      <c r="AI506" s="334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3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34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334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334"/>
      <c r="EP506" s="9"/>
      <c r="EQ506" s="9"/>
      <c r="ER506" s="9"/>
      <c r="ES506" s="9"/>
      <c r="ET506" s="9"/>
      <c r="EU506" s="9"/>
      <c r="EV506" s="237"/>
      <c r="EW506" s="9"/>
      <c r="EX506" s="9"/>
      <c r="EY506" s="9"/>
      <c r="EZ506" s="9"/>
      <c r="FA506" s="410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334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10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  <c r="IW506" s="11"/>
      <c r="IX506" s="11"/>
      <c r="IY506" s="11"/>
      <c r="IZ506" s="11"/>
      <c r="JA506" s="11"/>
      <c r="JB506" s="11"/>
      <c r="JC506" s="11"/>
      <c r="JD506" s="11"/>
      <c r="JE506" s="11"/>
      <c r="JF506" s="11"/>
      <c r="JG506" s="11"/>
      <c r="JH506" s="11"/>
      <c r="JI506" s="11"/>
      <c r="JJ506" s="11"/>
      <c r="JK506" s="11"/>
      <c r="JL506" s="11"/>
      <c r="JM506" s="11"/>
      <c r="JN506" s="11"/>
      <c r="JO506" s="11"/>
      <c r="JP506" s="11"/>
      <c r="JQ506" s="11"/>
      <c r="JR506" s="11"/>
      <c r="JS506" s="11"/>
      <c r="JT506" s="11"/>
      <c r="JU506" s="11"/>
      <c r="JV506" s="11"/>
      <c r="JW506" s="11"/>
      <c r="JX506" s="11"/>
      <c r="JY506" s="11"/>
      <c r="JZ506" s="11"/>
      <c r="KA506" s="11"/>
      <c r="KB506" s="11"/>
      <c r="KC506" s="11"/>
      <c r="KD506" s="11"/>
      <c r="KE506" s="11"/>
      <c r="KF506" s="11"/>
      <c r="KG506" s="11"/>
      <c r="KH506" s="11"/>
      <c r="KI506" s="11"/>
      <c r="KJ506" s="11"/>
      <c r="KK506" s="11"/>
      <c r="KL506" s="11"/>
      <c r="KM506" s="11"/>
      <c r="KN506" s="11"/>
      <c r="KO506" s="11"/>
      <c r="KP506" s="11"/>
      <c r="KQ506" s="11"/>
      <c r="KR506" s="11"/>
      <c r="KS506" s="11"/>
      <c r="KT506" s="11"/>
      <c r="KU506" s="11"/>
      <c r="KV506" s="11"/>
      <c r="KW506" s="11"/>
      <c r="KX506" s="11"/>
      <c r="KY506" s="11"/>
      <c r="KZ506" s="11"/>
      <c r="LA506" s="11"/>
      <c r="LB506" s="11"/>
      <c r="LC506" s="11"/>
      <c r="LD506" s="11"/>
      <c r="LE506" s="11"/>
      <c r="LF506" s="11"/>
      <c r="LG506" s="11"/>
      <c r="LH506" s="11"/>
      <c r="LI506" s="11"/>
      <c r="LJ506" s="11"/>
      <c r="LK506" s="11"/>
      <c r="LL506" s="11"/>
      <c r="LM506" s="11"/>
      <c r="LN506" s="11"/>
      <c r="LO506" s="11"/>
      <c r="LP506" s="11"/>
      <c r="LQ506" s="11"/>
      <c r="LR506" s="11"/>
      <c r="LS506" s="11"/>
      <c r="LT506" s="11"/>
      <c r="LU506" s="11"/>
      <c r="LV506" s="11"/>
      <c r="LW506" s="11"/>
      <c r="LX506" s="11"/>
      <c r="LY506" s="11"/>
      <c r="LZ506" s="11"/>
      <c r="MA506" s="11"/>
      <c r="MB506" s="11"/>
      <c r="MC506" s="11"/>
      <c r="MD506" s="11"/>
      <c r="ME506" s="11"/>
      <c r="MF506" s="11"/>
      <c r="MG506" s="11"/>
      <c r="MH506" s="11"/>
      <c r="MI506" s="11"/>
      <c r="MJ506" s="11"/>
      <c r="MK506" s="11"/>
      <c r="ML506" s="11"/>
      <c r="MM506" s="11"/>
      <c r="MN506" s="11"/>
      <c r="MO506" s="11"/>
      <c r="MP506" s="11"/>
      <c r="MQ506" s="11"/>
      <c r="MR506" s="11"/>
      <c r="MS506" s="11"/>
      <c r="MT506" s="11"/>
      <c r="MU506" s="11"/>
      <c r="MV506" s="11"/>
      <c r="MW506" s="11"/>
      <c r="MX506" s="11"/>
      <c r="MY506" s="11"/>
      <c r="MZ506" s="11"/>
      <c r="NA506" s="11"/>
      <c r="NB506" s="11"/>
      <c r="NC506" s="11"/>
      <c r="ND506" s="11"/>
      <c r="NE506" s="11"/>
      <c r="NF506" s="11"/>
      <c r="NG506" s="11"/>
      <c r="NH506" s="11"/>
      <c r="NI506" s="11"/>
      <c r="NJ506" s="11"/>
      <c r="NK506" s="11"/>
      <c r="NL506" s="11"/>
      <c r="NM506" s="11"/>
    </row>
    <row r="507" spans="1:377" s="12" customFormat="1" ht="15" customHeight="1" x14ac:dyDescent="0.5">
      <c r="A507" s="230"/>
      <c r="B507" s="279"/>
      <c r="C507" s="280"/>
      <c r="D507" s="317"/>
      <c r="E507" s="34"/>
      <c r="F507" s="34"/>
      <c r="G507" s="34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334"/>
      <c r="AA507" s="34"/>
      <c r="AB507" s="34"/>
      <c r="AC507" s="34"/>
      <c r="AD507" s="34"/>
      <c r="AE507" s="34"/>
      <c r="AF507" s="34"/>
      <c r="AG507" s="34"/>
      <c r="AH507" s="34"/>
      <c r="AI507" s="334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3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34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334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334"/>
      <c r="EP507" s="9"/>
      <c r="EQ507" s="9"/>
      <c r="ER507" s="9"/>
      <c r="ES507" s="9"/>
      <c r="ET507" s="9"/>
      <c r="EU507" s="9"/>
      <c r="EV507" s="237"/>
      <c r="EW507" s="9"/>
      <c r="EX507" s="9"/>
      <c r="EY507" s="9"/>
      <c r="EZ507" s="9"/>
      <c r="FA507" s="410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334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10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  <c r="IW507" s="11"/>
      <c r="IX507" s="11"/>
      <c r="IY507" s="11"/>
      <c r="IZ507" s="11"/>
      <c r="JA507" s="11"/>
      <c r="JB507" s="11"/>
      <c r="JC507" s="11"/>
      <c r="JD507" s="11"/>
      <c r="JE507" s="11"/>
      <c r="JF507" s="11"/>
      <c r="JG507" s="11"/>
      <c r="JH507" s="11"/>
      <c r="JI507" s="11"/>
      <c r="JJ507" s="11"/>
      <c r="JK507" s="11"/>
      <c r="JL507" s="11"/>
      <c r="JM507" s="11"/>
      <c r="JN507" s="11"/>
      <c r="JO507" s="11"/>
      <c r="JP507" s="11"/>
      <c r="JQ507" s="11"/>
      <c r="JR507" s="11"/>
      <c r="JS507" s="11"/>
      <c r="JT507" s="11"/>
      <c r="JU507" s="11"/>
      <c r="JV507" s="11"/>
      <c r="JW507" s="11"/>
      <c r="JX507" s="11"/>
      <c r="JY507" s="11"/>
      <c r="JZ507" s="11"/>
      <c r="KA507" s="11"/>
      <c r="KB507" s="11"/>
      <c r="KC507" s="11"/>
      <c r="KD507" s="11"/>
      <c r="KE507" s="11"/>
      <c r="KF507" s="11"/>
      <c r="KG507" s="11"/>
      <c r="KH507" s="11"/>
      <c r="KI507" s="11"/>
      <c r="KJ507" s="11"/>
      <c r="KK507" s="11"/>
      <c r="KL507" s="11"/>
      <c r="KM507" s="11"/>
      <c r="KN507" s="11"/>
      <c r="KO507" s="11"/>
      <c r="KP507" s="11"/>
      <c r="KQ507" s="11"/>
      <c r="KR507" s="11"/>
      <c r="KS507" s="11"/>
      <c r="KT507" s="11"/>
      <c r="KU507" s="11"/>
      <c r="KV507" s="11"/>
      <c r="KW507" s="11"/>
      <c r="KX507" s="11"/>
      <c r="KY507" s="11"/>
      <c r="KZ507" s="11"/>
      <c r="LA507" s="11"/>
      <c r="LB507" s="11"/>
      <c r="LC507" s="11"/>
      <c r="LD507" s="11"/>
      <c r="LE507" s="11"/>
      <c r="LF507" s="11"/>
      <c r="LG507" s="11"/>
      <c r="LH507" s="11"/>
      <c r="LI507" s="11"/>
      <c r="LJ507" s="11"/>
      <c r="LK507" s="11"/>
      <c r="LL507" s="11"/>
      <c r="LM507" s="11"/>
      <c r="LN507" s="11"/>
      <c r="LO507" s="11"/>
      <c r="LP507" s="11"/>
      <c r="LQ507" s="11"/>
      <c r="LR507" s="11"/>
      <c r="LS507" s="11"/>
      <c r="LT507" s="11"/>
      <c r="LU507" s="11"/>
      <c r="LV507" s="11"/>
      <c r="LW507" s="11"/>
      <c r="LX507" s="11"/>
      <c r="LY507" s="11"/>
      <c r="LZ507" s="11"/>
      <c r="MA507" s="11"/>
      <c r="MB507" s="11"/>
      <c r="MC507" s="11"/>
      <c r="MD507" s="11"/>
      <c r="ME507" s="11"/>
      <c r="MF507" s="11"/>
      <c r="MG507" s="11"/>
      <c r="MH507" s="11"/>
      <c r="MI507" s="11"/>
      <c r="MJ507" s="11"/>
      <c r="MK507" s="11"/>
      <c r="ML507" s="11"/>
      <c r="MM507" s="11"/>
      <c r="MN507" s="11"/>
      <c r="MO507" s="11"/>
      <c r="MP507" s="11"/>
      <c r="MQ507" s="11"/>
      <c r="MR507" s="11"/>
      <c r="MS507" s="11"/>
      <c r="MT507" s="11"/>
      <c r="MU507" s="11"/>
      <c r="MV507" s="11"/>
      <c r="MW507" s="11"/>
      <c r="MX507" s="11"/>
      <c r="MY507" s="11"/>
      <c r="MZ507" s="11"/>
      <c r="NA507" s="11"/>
      <c r="NB507" s="11"/>
      <c r="NC507" s="11"/>
      <c r="ND507" s="11"/>
      <c r="NE507" s="11"/>
      <c r="NF507" s="11"/>
      <c r="NG507" s="11"/>
      <c r="NH507" s="11"/>
      <c r="NI507" s="11"/>
      <c r="NJ507" s="11"/>
      <c r="NK507" s="11"/>
      <c r="NL507" s="11"/>
      <c r="NM507" s="11"/>
    </row>
    <row r="508" spans="1:377" s="12" customFormat="1" ht="15" customHeight="1" x14ac:dyDescent="0.5">
      <c r="A508" s="230"/>
      <c r="B508" s="279"/>
      <c r="C508" s="280"/>
      <c r="D508" s="317"/>
      <c r="E508" s="34"/>
      <c r="F508" s="34"/>
      <c r="G508" s="34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334"/>
      <c r="AA508" s="34"/>
      <c r="AB508" s="34"/>
      <c r="AC508" s="34"/>
      <c r="AD508" s="34"/>
      <c r="AE508" s="34"/>
      <c r="AF508" s="34"/>
      <c r="AG508" s="34"/>
      <c r="AH508" s="34"/>
      <c r="AI508" s="334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3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34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334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334"/>
      <c r="EP508" s="9"/>
      <c r="EQ508" s="9"/>
      <c r="ER508" s="9"/>
      <c r="ES508" s="9"/>
      <c r="ET508" s="9"/>
      <c r="EU508" s="9"/>
      <c r="EV508" s="237"/>
      <c r="EW508" s="9"/>
      <c r="EX508" s="9"/>
      <c r="EY508" s="9"/>
      <c r="EZ508" s="9"/>
      <c r="FA508" s="410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334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10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11"/>
      <c r="KC508" s="11"/>
      <c r="KD508" s="11"/>
      <c r="KE508" s="11"/>
      <c r="KF508" s="11"/>
      <c r="KG508" s="11"/>
      <c r="KH508" s="11"/>
      <c r="KI508" s="11"/>
      <c r="KJ508" s="11"/>
      <c r="KK508" s="11"/>
      <c r="KL508" s="11"/>
      <c r="KM508" s="11"/>
      <c r="KN508" s="11"/>
      <c r="KO508" s="11"/>
      <c r="KP508" s="11"/>
      <c r="KQ508" s="11"/>
      <c r="KR508" s="11"/>
      <c r="KS508" s="11"/>
      <c r="KT508" s="11"/>
      <c r="KU508" s="11"/>
      <c r="KV508" s="11"/>
      <c r="KW508" s="11"/>
      <c r="KX508" s="11"/>
      <c r="KY508" s="11"/>
      <c r="KZ508" s="11"/>
      <c r="LA508" s="11"/>
      <c r="LB508" s="11"/>
      <c r="LC508" s="11"/>
      <c r="LD508" s="11"/>
      <c r="LE508" s="11"/>
      <c r="LF508" s="11"/>
      <c r="LG508" s="11"/>
      <c r="LH508" s="11"/>
      <c r="LI508" s="11"/>
      <c r="LJ508" s="11"/>
      <c r="LK508" s="11"/>
      <c r="LL508" s="11"/>
      <c r="LM508" s="11"/>
      <c r="LN508" s="11"/>
      <c r="LO508" s="11"/>
      <c r="LP508" s="11"/>
      <c r="LQ508" s="11"/>
      <c r="LR508" s="11"/>
      <c r="LS508" s="11"/>
      <c r="LT508" s="11"/>
      <c r="LU508" s="11"/>
      <c r="LV508" s="11"/>
      <c r="LW508" s="11"/>
      <c r="LX508" s="11"/>
      <c r="LY508" s="11"/>
      <c r="LZ508" s="11"/>
      <c r="MA508" s="11"/>
      <c r="MB508" s="11"/>
      <c r="MC508" s="11"/>
      <c r="MD508" s="11"/>
      <c r="ME508" s="11"/>
      <c r="MF508" s="11"/>
      <c r="MG508" s="11"/>
      <c r="MH508" s="11"/>
      <c r="MI508" s="11"/>
      <c r="MJ508" s="11"/>
      <c r="MK508" s="11"/>
      <c r="ML508" s="11"/>
      <c r="MM508" s="11"/>
      <c r="MN508" s="11"/>
      <c r="MO508" s="11"/>
      <c r="MP508" s="11"/>
      <c r="MQ508" s="11"/>
      <c r="MR508" s="11"/>
      <c r="MS508" s="11"/>
      <c r="MT508" s="11"/>
      <c r="MU508" s="11"/>
      <c r="MV508" s="11"/>
      <c r="MW508" s="11"/>
      <c r="MX508" s="11"/>
      <c r="MY508" s="11"/>
      <c r="MZ508" s="11"/>
      <c r="NA508" s="11"/>
      <c r="NB508" s="11"/>
      <c r="NC508" s="11"/>
      <c r="ND508" s="11"/>
      <c r="NE508" s="11"/>
      <c r="NF508" s="11"/>
      <c r="NG508" s="11"/>
      <c r="NH508" s="11"/>
      <c r="NI508" s="11"/>
      <c r="NJ508" s="11"/>
      <c r="NK508" s="11"/>
      <c r="NL508" s="11"/>
      <c r="NM508" s="11"/>
    </row>
    <row r="509" spans="1:377" s="12" customFormat="1" ht="15" customHeight="1" x14ac:dyDescent="0.5">
      <c r="A509" s="230"/>
      <c r="B509" s="279"/>
      <c r="C509" s="280"/>
      <c r="D509" s="317"/>
      <c r="E509" s="34"/>
      <c r="F509" s="34"/>
      <c r="G509" s="34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334"/>
      <c r="AA509" s="34"/>
      <c r="AB509" s="34"/>
      <c r="AC509" s="34"/>
      <c r="AD509" s="34"/>
      <c r="AE509" s="34"/>
      <c r="AF509" s="34"/>
      <c r="AG509" s="34"/>
      <c r="AH509" s="34"/>
      <c r="AI509" s="334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3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34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334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334"/>
      <c r="EP509" s="9"/>
      <c r="EQ509" s="9"/>
      <c r="ER509" s="9"/>
      <c r="ES509" s="9"/>
      <c r="ET509" s="9"/>
      <c r="EU509" s="9"/>
      <c r="EV509" s="237"/>
      <c r="EW509" s="9"/>
      <c r="EX509" s="9"/>
      <c r="EY509" s="9"/>
      <c r="EZ509" s="9"/>
      <c r="FA509" s="410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334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10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  <c r="IW509" s="11"/>
      <c r="IX509" s="11"/>
      <c r="IY509" s="11"/>
      <c r="IZ509" s="11"/>
      <c r="JA509" s="11"/>
      <c r="JB509" s="11"/>
      <c r="JC509" s="11"/>
      <c r="JD509" s="11"/>
      <c r="JE509" s="11"/>
      <c r="JF509" s="11"/>
      <c r="JG509" s="11"/>
      <c r="JH509" s="11"/>
      <c r="JI509" s="11"/>
      <c r="JJ509" s="11"/>
      <c r="JK509" s="11"/>
      <c r="JL509" s="11"/>
      <c r="JM509" s="11"/>
      <c r="JN509" s="11"/>
      <c r="JO509" s="11"/>
      <c r="JP509" s="11"/>
      <c r="JQ509" s="11"/>
      <c r="JR509" s="11"/>
      <c r="JS509" s="11"/>
      <c r="JT509" s="11"/>
      <c r="JU509" s="11"/>
      <c r="JV509" s="11"/>
      <c r="JW509" s="11"/>
      <c r="JX509" s="11"/>
      <c r="JY509" s="11"/>
      <c r="JZ509" s="11"/>
      <c r="KA509" s="11"/>
      <c r="KB509" s="11"/>
      <c r="KC509" s="11"/>
      <c r="KD509" s="11"/>
      <c r="KE509" s="11"/>
      <c r="KF509" s="11"/>
      <c r="KG509" s="11"/>
      <c r="KH509" s="11"/>
      <c r="KI509" s="11"/>
      <c r="KJ509" s="11"/>
      <c r="KK509" s="11"/>
      <c r="KL509" s="11"/>
      <c r="KM509" s="11"/>
      <c r="KN509" s="11"/>
      <c r="KO509" s="11"/>
      <c r="KP509" s="11"/>
      <c r="KQ509" s="11"/>
      <c r="KR509" s="11"/>
      <c r="KS509" s="11"/>
      <c r="KT509" s="11"/>
      <c r="KU509" s="11"/>
      <c r="KV509" s="11"/>
      <c r="KW509" s="11"/>
      <c r="KX509" s="11"/>
      <c r="KY509" s="11"/>
      <c r="KZ509" s="11"/>
      <c r="LA509" s="11"/>
      <c r="LB509" s="11"/>
      <c r="LC509" s="11"/>
      <c r="LD509" s="11"/>
      <c r="LE509" s="11"/>
      <c r="LF509" s="11"/>
      <c r="LG509" s="11"/>
      <c r="LH509" s="11"/>
      <c r="LI509" s="11"/>
      <c r="LJ509" s="11"/>
      <c r="LK509" s="11"/>
      <c r="LL509" s="11"/>
      <c r="LM509" s="11"/>
      <c r="LN509" s="11"/>
      <c r="LO509" s="11"/>
      <c r="LP509" s="11"/>
      <c r="LQ509" s="11"/>
      <c r="LR509" s="11"/>
      <c r="LS509" s="11"/>
      <c r="LT509" s="11"/>
      <c r="LU509" s="11"/>
      <c r="LV509" s="11"/>
      <c r="LW509" s="11"/>
      <c r="LX509" s="11"/>
      <c r="LY509" s="11"/>
      <c r="LZ509" s="11"/>
      <c r="MA509" s="11"/>
      <c r="MB509" s="11"/>
      <c r="MC509" s="11"/>
      <c r="MD509" s="11"/>
      <c r="ME509" s="11"/>
      <c r="MF509" s="11"/>
      <c r="MG509" s="11"/>
      <c r="MH509" s="11"/>
      <c r="MI509" s="11"/>
      <c r="MJ509" s="11"/>
      <c r="MK509" s="11"/>
      <c r="ML509" s="11"/>
      <c r="MM509" s="11"/>
      <c r="MN509" s="11"/>
      <c r="MO509" s="11"/>
      <c r="MP509" s="11"/>
      <c r="MQ509" s="11"/>
      <c r="MR509" s="11"/>
      <c r="MS509" s="11"/>
      <c r="MT509" s="11"/>
      <c r="MU509" s="11"/>
      <c r="MV509" s="11"/>
      <c r="MW509" s="11"/>
      <c r="MX509" s="11"/>
      <c r="MY509" s="11"/>
      <c r="MZ509" s="11"/>
      <c r="NA509" s="11"/>
      <c r="NB509" s="11"/>
      <c r="NC509" s="11"/>
      <c r="ND509" s="11"/>
      <c r="NE509" s="11"/>
      <c r="NF509" s="11"/>
      <c r="NG509" s="11"/>
      <c r="NH509" s="11"/>
      <c r="NI509" s="11"/>
      <c r="NJ509" s="11"/>
      <c r="NK509" s="11"/>
      <c r="NL509" s="11"/>
      <c r="NM509" s="11"/>
    </row>
    <row r="510" spans="1:377" s="12" customFormat="1" ht="15" customHeight="1" x14ac:dyDescent="0.5">
      <c r="A510" s="230"/>
      <c r="B510" s="279"/>
      <c r="C510" s="280"/>
      <c r="D510" s="317"/>
      <c r="E510" s="34"/>
      <c r="F510" s="34"/>
      <c r="G510" s="34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334"/>
      <c r="AA510" s="34"/>
      <c r="AB510" s="34"/>
      <c r="AC510" s="34"/>
      <c r="AD510" s="34"/>
      <c r="AE510" s="34"/>
      <c r="AF510" s="34"/>
      <c r="AG510" s="34"/>
      <c r="AH510" s="34"/>
      <c r="AI510" s="334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3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34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334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334"/>
      <c r="EP510" s="9"/>
      <c r="EQ510" s="9"/>
      <c r="ER510" s="9"/>
      <c r="ES510" s="9"/>
      <c r="ET510" s="9"/>
      <c r="EU510" s="9"/>
      <c r="EV510" s="237"/>
      <c r="EW510" s="9"/>
      <c r="EX510" s="9"/>
      <c r="EY510" s="9"/>
      <c r="EZ510" s="9"/>
      <c r="FA510" s="410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334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10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  <c r="IW510" s="11"/>
      <c r="IX510" s="11"/>
      <c r="IY510" s="11"/>
      <c r="IZ510" s="11"/>
      <c r="JA510" s="11"/>
      <c r="JB510" s="11"/>
      <c r="JC510" s="11"/>
      <c r="JD510" s="11"/>
      <c r="JE510" s="11"/>
      <c r="JF510" s="11"/>
      <c r="JG510" s="11"/>
      <c r="JH510" s="11"/>
      <c r="JI510" s="11"/>
      <c r="JJ510" s="11"/>
      <c r="JK510" s="11"/>
      <c r="JL510" s="11"/>
      <c r="JM510" s="11"/>
      <c r="JN510" s="11"/>
      <c r="JO510" s="11"/>
      <c r="JP510" s="11"/>
      <c r="JQ510" s="11"/>
      <c r="JR510" s="11"/>
      <c r="JS510" s="11"/>
      <c r="JT510" s="11"/>
      <c r="JU510" s="11"/>
      <c r="JV510" s="11"/>
      <c r="JW510" s="11"/>
      <c r="JX510" s="11"/>
      <c r="JY510" s="11"/>
      <c r="JZ510" s="11"/>
      <c r="KA510" s="11"/>
      <c r="KB510" s="11"/>
      <c r="KC510" s="11"/>
      <c r="KD510" s="11"/>
      <c r="KE510" s="11"/>
      <c r="KF510" s="11"/>
      <c r="KG510" s="11"/>
      <c r="KH510" s="11"/>
      <c r="KI510" s="11"/>
      <c r="KJ510" s="11"/>
      <c r="KK510" s="11"/>
      <c r="KL510" s="11"/>
      <c r="KM510" s="11"/>
      <c r="KN510" s="11"/>
      <c r="KO510" s="11"/>
      <c r="KP510" s="11"/>
      <c r="KQ510" s="11"/>
      <c r="KR510" s="11"/>
      <c r="KS510" s="11"/>
      <c r="KT510" s="11"/>
      <c r="KU510" s="11"/>
      <c r="KV510" s="11"/>
      <c r="KW510" s="11"/>
      <c r="KX510" s="11"/>
      <c r="KY510" s="11"/>
      <c r="KZ510" s="11"/>
      <c r="LA510" s="11"/>
      <c r="LB510" s="11"/>
      <c r="LC510" s="11"/>
      <c r="LD510" s="11"/>
      <c r="LE510" s="11"/>
      <c r="LF510" s="11"/>
      <c r="LG510" s="11"/>
      <c r="LH510" s="11"/>
      <c r="LI510" s="11"/>
      <c r="LJ510" s="11"/>
      <c r="LK510" s="11"/>
      <c r="LL510" s="11"/>
      <c r="LM510" s="11"/>
      <c r="LN510" s="11"/>
      <c r="LO510" s="11"/>
      <c r="LP510" s="11"/>
      <c r="LQ510" s="11"/>
      <c r="LR510" s="11"/>
      <c r="LS510" s="11"/>
      <c r="LT510" s="11"/>
      <c r="LU510" s="11"/>
      <c r="LV510" s="11"/>
      <c r="LW510" s="11"/>
      <c r="LX510" s="11"/>
      <c r="LY510" s="11"/>
      <c r="LZ510" s="11"/>
      <c r="MA510" s="11"/>
      <c r="MB510" s="11"/>
      <c r="MC510" s="11"/>
      <c r="MD510" s="11"/>
      <c r="ME510" s="11"/>
      <c r="MF510" s="11"/>
      <c r="MG510" s="11"/>
      <c r="MH510" s="11"/>
      <c r="MI510" s="11"/>
      <c r="MJ510" s="11"/>
      <c r="MK510" s="11"/>
      <c r="ML510" s="11"/>
      <c r="MM510" s="11"/>
      <c r="MN510" s="11"/>
      <c r="MO510" s="11"/>
      <c r="MP510" s="11"/>
      <c r="MQ510" s="11"/>
      <c r="MR510" s="11"/>
      <c r="MS510" s="11"/>
      <c r="MT510" s="11"/>
      <c r="MU510" s="11"/>
      <c r="MV510" s="11"/>
      <c r="MW510" s="11"/>
      <c r="MX510" s="11"/>
      <c r="MY510" s="11"/>
      <c r="MZ510" s="11"/>
      <c r="NA510" s="11"/>
      <c r="NB510" s="11"/>
      <c r="NC510" s="11"/>
      <c r="ND510" s="11"/>
      <c r="NE510" s="11"/>
      <c r="NF510" s="11"/>
      <c r="NG510" s="11"/>
      <c r="NH510" s="11"/>
      <c r="NI510" s="11"/>
      <c r="NJ510" s="11"/>
      <c r="NK510" s="11"/>
      <c r="NL510" s="11"/>
      <c r="NM510" s="11"/>
    </row>
    <row r="511" spans="1:377" s="12" customFormat="1" ht="15" customHeight="1" x14ac:dyDescent="0.5">
      <c r="A511" s="230"/>
      <c r="B511" s="279"/>
      <c r="C511" s="280"/>
      <c r="D511" s="317"/>
      <c r="E511" s="34"/>
      <c r="F511" s="34"/>
      <c r="G511" s="34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334"/>
      <c r="AA511" s="34"/>
      <c r="AB511" s="34"/>
      <c r="AC511" s="34"/>
      <c r="AD511" s="34"/>
      <c r="AE511" s="34"/>
      <c r="AF511" s="34"/>
      <c r="AG511" s="34"/>
      <c r="AH511" s="34"/>
      <c r="AI511" s="334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3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34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334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334"/>
      <c r="EP511" s="9"/>
      <c r="EQ511" s="9"/>
      <c r="ER511" s="9"/>
      <c r="ES511" s="9"/>
      <c r="ET511" s="9"/>
      <c r="EU511" s="9"/>
      <c r="EV511" s="237"/>
      <c r="EW511" s="9"/>
      <c r="EX511" s="9"/>
      <c r="EY511" s="9"/>
      <c r="EZ511" s="9"/>
      <c r="FA511" s="410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334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10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  <c r="IW511" s="11"/>
      <c r="IX511" s="11"/>
      <c r="IY511" s="11"/>
      <c r="IZ511" s="11"/>
      <c r="JA511" s="11"/>
      <c r="JB511" s="11"/>
      <c r="JC511" s="11"/>
      <c r="JD511" s="11"/>
      <c r="JE511" s="11"/>
      <c r="JF511" s="11"/>
      <c r="JG511" s="11"/>
      <c r="JH511" s="11"/>
      <c r="JI511" s="11"/>
      <c r="JJ511" s="11"/>
      <c r="JK511" s="11"/>
      <c r="JL511" s="11"/>
      <c r="JM511" s="11"/>
      <c r="JN511" s="11"/>
      <c r="JO511" s="11"/>
      <c r="JP511" s="11"/>
      <c r="JQ511" s="11"/>
      <c r="JR511" s="11"/>
      <c r="JS511" s="11"/>
      <c r="JT511" s="11"/>
      <c r="JU511" s="11"/>
      <c r="JV511" s="11"/>
      <c r="JW511" s="11"/>
      <c r="JX511" s="11"/>
      <c r="JY511" s="11"/>
      <c r="JZ511" s="11"/>
      <c r="KA511" s="11"/>
      <c r="KB511" s="11"/>
      <c r="KC511" s="11"/>
      <c r="KD511" s="11"/>
      <c r="KE511" s="11"/>
      <c r="KF511" s="11"/>
      <c r="KG511" s="11"/>
      <c r="KH511" s="11"/>
      <c r="KI511" s="11"/>
      <c r="KJ511" s="11"/>
      <c r="KK511" s="11"/>
      <c r="KL511" s="11"/>
      <c r="KM511" s="11"/>
      <c r="KN511" s="11"/>
      <c r="KO511" s="11"/>
      <c r="KP511" s="11"/>
      <c r="KQ511" s="11"/>
      <c r="KR511" s="11"/>
      <c r="KS511" s="11"/>
      <c r="KT511" s="11"/>
      <c r="KU511" s="11"/>
      <c r="KV511" s="11"/>
      <c r="KW511" s="11"/>
      <c r="KX511" s="11"/>
      <c r="KY511" s="11"/>
      <c r="KZ511" s="11"/>
      <c r="LA511" s="11"/>
      <c r="LB511" s="11"/>
      <c r="LC511" s="11"/>
      <c r="LD511" s="11"/>
      <c r="LE511" s="11"/>
      <c r="LF511" s="11"/>
      <c r="LG511" s="11"/>
      <c r="LH511" s="11"/>
      <c r="LI511" s="11"/>
      <c r="LJ511" s="11"/>
      <c r="LK511" s="11"/>
      <c r="LL511" s="11"/>
      <c r="LM511" s="11"/>
      <c r="LN511" s="11"/>
      <c r="LO511" s="11"/>
      <c r="LP511" s="11"/>
      <c r="LQ511" s="11"/>
      <c r="LR511" s="11"/>
      <c r="LS511" s="11"/>
      <c r="LT511" s="11"/>
      <c r="LU511" s="11"/>
      <c r="LV511" s="11"/>
      <c r="LW511" s="11"/>
      <c r="LX511" s="11"/>
      <c r="LY511" s="11"/>
      <c r="LZ511" s="11"/>
      <c r="MA511" s="11"/>
      <c r="MB511" s="11"/>
      <c r="MC511" s="11"/>
      <c r="MD511" s="11"/>
      <c r="ME511" s="11"/>
      <c r="MF511" s="11"/>
      <c r="MG511" s="11"/>
      <c r="MH511" s="11"/>
      <c r="MI511" s="11"/>
      <c r="MJ511" s="11"/>
      <c r="MK511" s="11"/>
      <c r="ML511" s="11"/>
      <c r="MM511" s="11"/>
      <c r="MN511" s="11"/>
      <c r="MO511" s="11"/>
      <c r="MP511" s="11"/>
      <c r="MQ511" s="11"/>
      <c r="MR511" s="11"/>
      <c r="MS511" s="11"/>
      <c r="MT511" s="11"/>
      <c r="MU511" s="11"/>
      <c r="MV511" s="11"/>
      <c r="MW511" s="11"/>
      <c r="MX511" s="11"/>
      <c r="MY511" s="11"/>
      <c r="MZ511" s="11"/>
      <c r="NA511" s="11"/>
      <c r="NB511" s="11"/>
      <c r="NC511" s="11"/>
      <c r="ND511" s="11"/>
      <c r="NE511" s="11"/>
      <c r="NF511" s="11"/>
      <c r="NG511" s="11"/>
      <c r="NH511" s="11"/>
      <c r="NI511" s="11"/>
      <c r="NJ511" s="11"/>
      <c r="NK511" s="11"/>
      <c r="NL511" s="11"/>
      <c r="NM511" s="11"/>
    </row>
    <row r="512" spans="1:377" s="12" customFormat="1" ht="15" customHeight="1" x14ac:dyDescent="0.5">
      <c r="A512" s="230"/>
      <c r="B512" s="279"/>
      <c r="C512" s="280"/>
      <c r="D512" s="317"/>
      <c r="E512" s="34"/>
      <c r="F512" s="34"/>
      <c r="G512" s="34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334"/>
      <c r="AA512" s="34"/>
      <c r="AB512" s="34"/>
      <c r="AC512" s="34"/>
      <c r="AD512" s="34"/>
      <c r="AE512" s="34"/>
      <c r="AF512" s="34"/>
      <c r="AG512" s="34"/>
      <c r="AH512" s="34"/>
      <c r="AI512" s="334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3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34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334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334"/>
      <c r="EP512" s="9"/>
      <c r="EQ512" s="9"/>
      <c r="ER512" s="9"/>
      <c r="ES512" s="9"/>
      <c r="ET512" s="9"/>
      <c r="EU512" s="9"/>
      <c r="EV512" s="237"/>
      <c r="EW512" s="9"/>
      <c r="EX512" s="9"/>
      <c r="EY512" s="9"/>
      <c r="EZ512" s="9"/>
      <c r="FA512" s="410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334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10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  <c r="IW512" s="11"/>
      <c r="IX512" s="11"/>
      <c r="IY512" s="11"/>
      <c r="IZ512" s="11"/>
      <c r="JA512" s="11"/>
      <c r="JB512" s="11"/>
      <c r="JC512" s="11"/>
      <c r="JD512" s="11"/>
      <c r="JE512" s="11"/>
      <c r="JF512" s="11"/>
      <c r="JG512" s="11"/>
      <c r="JH512" s="11"/>
      <c r="JI512" s="11"/>
      <c r="JJ512" s="11"/>
      <c r="JK512" s="11"/>
      <c r="JL512" s="11"/>
      <c r="JM512" s="11"/>
      <c r="JN512" s="11"/>
      <c r="JO512" s="11"/>
      <c r="JP512" s="11"/>
      <c r="JQ512" s="11"/>
      <c r="JR512" s="11"/>
      <c r="JS512" s="11"/>
      <c r="JT512" s="11"/>
      <c r="JU512" s="11"/>
      <c r="JV512" s="11"/>
      <c r="JW512" s="11"/>
      <c r="JX512" s="11"/>
      <c r="JY512" s="11"/>
      <c r="JZ512" s="11"/>
      <c r="KA512" s="11"/>
      <c r="KB512" s="11"/>
      <c r="KC512" s="11"/>
      <c r="KD512" s="11"/>
      <c r="KE512" s="11"/>
      <c r="KF512" s="11"/>
      <c r="KG512" s="11"/>
      <c r="KH512" s="11"/>
      <c r="KI512" s="11"/>
      <c r="KJ512" s="11"/>
      <c r="KK512" s="11"/>
      <c r="KL512" s="11"/>
      <c r="KM512" s="11"/>
      <c r="KN512" s="11"/>
      <c r="KO512" s="11"/>
      <c r="KP512" s="11"/>
      <c r="KQ512" s="11"/>
      <c r="KR512" s="11"/>
      <c r="KS512" s="11"/>
      <c r="KT512" s="11"/>
      <c r="KU512" s="11"/>
      <c r="KV512" s="11"/>
      <c r="KW512" s="11"/>
      <c r="KX512" s="11"/>
      <c r="KY512" s="11"/>
      <c r="KZ512" s="11"/>
      <c r="LA512" s="11"/>
      <c r="LB512" s="11"/>
      <c r="LC512" s="11"/>
      <c r="LD512" s="11"/>
      <c r="LE512" s="11"/>
      <c r="LF512" s="11"/>
      <c r="LG512" s="11"/>
      <c r="LH512" s="11"/>
      <c r="LI512" s="11"/>
      <c r="LJ512" s="11"/>
      <c r="LK512" s="11"/>
      <c r="LL512" s="11"/>
      <c r="LM512" s="11"/>
      <c r="LN512" s="11"/>
      <c r="LO512" s="11"/>
      <c r="LP512" s="11"/>
      <c r="LQ512" s="11"/>
      <c r="LR512" s="11"/>
      <c r="LS512" s="11"/>
      <c r="LT512" s="11"/>
      <c r="LU512" s="11"/>
      <c r="LV512" s="11"/>
      <c r="LW512" s="11"/>
      <c r="LX512" s="11"/>
      <c r="LY512" s="11"/>
      <c r="LZ512" s="11"/>
      <c r="MA512" s="11"/>
      <c r="MB512" s="11"/>
      <c r="MC512" s="11"/>
      <c r="MD512" s="11"/>
      <c r="ME512" s="11"/>
      <c r="MF512" s="11"/>
      <c r="MG512" s="11"/>
      <c r="MH512" s="11"/>
      <c r="MI512" s="11"/>
      <c r="MJ512" s="11"/>
      <c r="MK512" s="11"/>
      <c r="ML512" s="11"/>
      <c r="MM512" s="11"/>
      <c r="MN512" s="11"/>
      <c r="MO512" s="11"/>
      <c r="MP512" s="11"/>
      <c r="MQ512" s="11"/>
      <c r="MR512" s="11"/>
      <c r="MS512" s="11"/>
      <c r="MT512" s="11"/>
      <c r="MU512" s="11"/>
      <c r="MV512" s="11"/>
      <c r="MW512" s="11"/>
      <c r="MX512" s="11"/>
      <c r="MY512" s="11"/>
      <c r="MZ512" s="11"/>
      <c r="NA512" s="11"/>
      <c r="NB512" s="11"/>
      <c r="NC512" s="11"/>
      <c r="ND512" s="11"/>
      <c r="NE512" s="11"/>
      <c r="NF512" s="11"/>
      <c r="NG512" s="11"/>
      <c r="NH512" s="11"/>
      <c r="NI512" s="11"/>
      <c r="NJ512" s="11"/>
      <c r="NK512" s="11"/>
      <c r="NL512" s="11"/>
      <c r="NM512" s="11"/>
    </row>
    <row r="513" spans="1:377" s="12" customFormat="1" ht="15" customHeight="1" x14ac:dyDescent="0.5">
      <c r="A513" s="230"/>
      <c r="B513" s="279"/>
      <c r="C513" s="280"/>
      <c r="D513" s="317"/>
      <c r="E513" s="34"/>
      <c r="F513" s="34"/>
      <c r="G513" s="34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334"/>
      <c r="AA513" s="34"/>
      <c r="AB513" s="34"/>
      <c r="AC513" s="34"/>
      <c r="AD513" s="34"/>
      <c r="AE513" s="34"/>
      <c r="AF513" s="34"/>
      <c r="AG513" s="34"/>
      <c r="AH513" s="34"/>
      <c r="AI513" s="334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3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34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334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334"/>
      <c r="EP513" s="9"/>
      <c r="EQ513" s="9"/>
      <c r="ER513" s="9"/>
      <c r="ES513" s="9"/>
      <c r="ET513" s="9"/>
      <c r="EU513" s="9"/>
      <c r="EV513" s="237"/>
      <c r="EW513" s="9"/>
      <c r="EX513" s="9"/>
      <c r="EY513" s="9"/>
      <c r="EZ513" s="9"/>
      <c r="FA513" s="410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334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10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  <c r="IW513" s="11"/>
      <c r="IX513" s="11"/>
      <c r="IY513" s="11"/>
      <c r="IZ513" s="11"/>
      <c r="JA513" s="11"/>
      <c r="JB513" s="11"/>
      <c r="JC513" s="11"/>
      <c r="JD513" s="11"/>
      <c r="JE513" s="11"/>
      <c r="JF513" s="11"/>
      <c r="JG513" s="11"/>
      <c r="JH513" s="11"/>
      <c r="JI513" s="11"/>
      <c r="JJ513" s="11"/>
      <c r="JK513" s="11"/>
      <c r="JL513" s="11"/>
      <c r="JM513" s="11"/>
      <c r="JN513" s="11"/>
      <c r="JO513" s="11"/>
      <c r="JP513" s="11"/>
      <c r="JQ513" s="11"/>
      <c r="JR513" s="11"/>
      <c r="JS513" s="11"/>
      <c r="JT513" s="11"/>
      <c r="JU513" s="11"/>
      <c r="JV513" s="11"/>
      <c r="JW513" s="11"/>
      <c r="JX513" s="11"/>
      <c r="JY513" s="11"/>
      <c r="JZ513" s="11"/>
      <c r="KA513" s="11"/>
      <c r="KB513" s="11"/>
      <c r="KC513" s="11"/>
      <c r="KD513" s="11"/>
      <c r="KE513" s="11"/>
      <c r="KF513" s="11"/>
      <c r="KG513" s="11"/>
      <c r="KH513" s="11"/>
      <c r="KI513" s="11"/>
      <c r="KJ513" s="11"/>
      <c r="KK513" s="11"/>
      <c r="KL513" s="11"/>
      <c r="KM513" s="11"/>
      <c r="KN513" s="11"/>
      <c r="KO513" s="11"/>
      <c r="KP513" s="11"/>
      <c r="KQ513" s="11"/>
      <c r="KR513" s="11"/>
      <c r="KS513" s="11"/>
      <c r="KT513" s="11"/>
      <c r="KU513" s="11"/>
      <c r="KV513" s="11"/>
      <c r="KW513" s="11"/>
      <c r="KX513" s="11"/>
      <c r="KY513" s="11"/>
      <c r="KZ513" s="11"/>
      <c r="LA513" s="11"/>
      <c r="LB513" s="11"/>
      <c r="LC513" s="11"/>
      <c r="LD513" s="11"/>
      <c r="LE513" s="11"/>
      <c r="LF513" s="11"/>
      <c r="LG513" s="11"/>
      <c r="LH513" s="11"/>
      <c r="LI513" s="11"/>
      <c r="LJ513" s="11"/>
      <c r="LK513" s="11"/>
      <c r="LL513" s="11"/>
      <c r="LM513" s="11"/>
      <c r="LN513" s="11"/>
      <c r="LO513" s="11"/>
      <c r="LP513" s="11"/>
      <c r="LQ513" s="11"/>
      <c r="LR513" s="11"/>
      <c r="LS513" s="11"/>
      <c r="LT513" s="11"/>
      <c r="LU513" s="11"/>
      <c r="LV513" s="11"/>
      <c r="LW513" s="11"/>
      <c r="LX513" s="11"/>
      <c r="LY513" s="11"/>
      <c r="LZ513" s="11"/>
      <c r="MA513" s="11"/>
      <c r="MB513" s="11"/>
      <c r="MC513" s="11"/>
      <c r="MD513" s="11"/>
      <c r="ME513" s="11"/>
      <c r="MF513" s="11"/>
      <c r="MG513" s="11"/>
      <c r="MH513" s="11"/>
      <c r="MI513" s="11"/>
      <c r="MJ513" s="11"/>
      <c r="MK513" s="11"/>
      <c r="ML513" s="11"/>
      <c r="MM513" s="11"/>
      <c r="MN513" s="11"/>
      <c r="MO513" s="11"/>
      <c r="MP513" s="11"/>
      <c r="MQ513" s="11"/>
      <c r="MR513" s="11"/>
      <c r="MS513" s="11"/>
      <c r="MT513" s="11"/>
      <c r="MU513" s="11"/>
      <c r="MV513" s="11"/>
      <c r="MW513" s="11"/>
      <c r="MX513" s="11"/>
      <c r="MY513" s="11"/>
      <c r="MZ513" s="11"/>
      <c r="NA513" s="11"/>
      <c r="NB513" s="11"/>
      <c r="NC513" s="11"/>
      <c r="ND513" s="11"/>
      <c r="NE513" s="11"/>
      <c r="NF513" s="11"/>
      <c r="NG513" s="11"/>
      <c r="NH513" s="11"/>
      <c r="NI513" s="11"/>
      <c r="NJ513" s="11"/>
      <c r="NK513" s="11"/>
      <c r="NL513" s="11"/>
      <c r="NM513" s="11"/>
    </row>
    <row r="514" spans="1:377" s="12" customFormat="1" ht="15" customHeight="1" x14ac:dyDescent="0.5">
      <c r="A514" s="230"/>
      <c r="B514" s="279"/>
      <c r="C514" s="280"/>
      <c r="D514" s="317"/>
      <c r="E514" s="34"/>
      <c r="F514" s="34"/>
      <c r="G514" s="34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334"/>
      <c r="AA514" s="34"/>
      <c r="AB514" s="34"/>
      <c r="AC514" s="34"/>
      <c r="AD514" s="34"/>
      <c r="AE514" s="34"/>
      <c r="AF514" s="34"/>
      <c r="AG514" s="34"/>
      <c r="AH514" s="34"/>
      <c r="AI514" s="334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3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34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334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334"/>
      <c r="EP514" s="9"/>
      <c r="EQ514" s="9"/>
      <c r="ER514" s="9"/>
      <c r="ES514" s="9"/>
      <c r="ET514" s="9"/>
      <c r="EU514" s="9"/>
      <c r="EV514" s="237"/>
      <c r="EW514" s="9"/>
      <c r="EX514" s="9"/>
      <c r="EY514" s="9"/>
      <c r="EZ514" s="9"/>
      <c r="FA514" s="410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334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10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  <c r="IW514" s="11"/>
      <c r="IX514" s="11"/>
      <c r="IY514" s="11"/>
      <c r="IZ514" s="11"/>
      <c r="JA514" s="11"/>
      <c r="JB514" s="11"/>
      <c r="JC514" s="11"/>
      <c r="JD514" s="11"/>
      <c r="JE514" s="11"/>
      <c r="JF514" s="11"/>
      <c r="JG514" s="11"/>
      <c r="JH514" s="11"/>
      <c r="JI514" s="11"/>
      <c r="JJ514" s="11"/>
      <c r="JK514" s="11"/>
      <c r="JL514" s="11"/>
      <c r="JM514" s="11"/>
      <c r="JN514" s="11"/>
      <c r="JO514" s="11"/>
      <c r="JP514" s="11"/>
      <c r="JQ514" s="11"/>
      <c r="JR514" s="11"/>
      <c r="JS514" s="11"/>
      <c r="JT514" s="11"/>
      <c r="JU514" s="11"/>
      <c r="JV514" s="11"/>
      <c r="JW514" s="11"/>
      <c r="JX514" s="11"/>
      <c r="JY514" s="11"/>
      <c r="JZ514" s="11"/>
      <c r="KA514" s="11"/>
      <c r="KB514" s="11"/>
      <c r="KC514" s="11"/>
      <c r="KD514" s="11"/>
      <c r="KE514" s="11"/>
      <c r="KF514" s="11"/>
      <c r="KG514" s="11"/>
      <c r="KH514" s="11"/>
      <c r="KI514" s="11"/>
      <c r="KJ514" s="11"/>
      <c r="KK514" s="11"/>
      <c r="KL514" s="11"/>
      <c r="KM514" s="11"/>
      <c r="KN514" s="11"/>
      <c r="KO514" s="11"/>
      <c r="KP514" s="11"/>
      <c r="KQ514" s="11"/>
      <c r="KR514" s="11"/>
      <c r="KS514" s="11"/>
      <c r="KT514" s="11"/>
      <c r="KU514" s="11"/>
      <c r="KV514" s="11"/>
      <c r="KW514" s="11"/>
      <c r="KX514" s="11"/>
      <c r="KY514" s="11"/>
      <c r="KZ514" s="11"/>
      <c r="LA514" s="11"/>
      <c r="LB514" s="11"/>
      <c r="LC514" s="11"/>
      <c r="LD514" s="11"/>
      <c r="LE514" s="11"/>
      <c r="LF514" s="11"/>
      <c r="LG514" s="11"/>
      <c r="LH514" s="11"/>
      <c r="LI514" s="11"/>
      <c r="LJ514" s="11"/>
      <c r="LK514" s="11"/>
      <c r="LL514" s="11"/>
      <c r="LM514" s="11"/>
      <c r="LN514" s="11"/>
      <c r="LO514" s="11"/>
      <c r="LP514" s="11"/>
      <c r="LQ514" s="11"/>
      <c r="LR514" s="11"/>
      <c r="LS514" s="11"/>
      <c r="LT514" s="11"/>
      <c r="LU514" s="11"/>
      <c r="LV514" s="11"/>
      <c r="LW514" s="11"/>
      <c r="LX514" s="11"/>
      <c r="LY514" s="11"/>
      <c r="LZ514" s="11"/>
      <c r="MA514" s="11"/>
      <c r="MB514" s="11"/>
      <c r="MC514" s="11"/>
      <c r="MD514" s="11"/>
      <c r="ME514" s="11"/>
      <c r="MF514" s="11"/>
      <c r="MG514" s="11"/>
      <c r="MH514" s="11"/>
      <c r="MI514" s="11"/>
      <c r="MJ514" s="11"/>
      <c r="MK514" s="11"/>
      <c r="ML514" s="11"/>
      <c r="MM514" s="11"/>
      <c r="MN514" s="11"/>
      <c r="MO514" s="11"/>
      <c r="MP514" s="11"/>
      <c r="MQ514" s="11"/>
      <c r="MR514" s="11"/>
      <c r="MS514" s="11"/>
      <c r="MT514" s="11"/>
      <c r="MU514" s="11"/>
      <c r="MV514" s="11"/>
      <c r="MW514" s="11"/>
      <c r="MX514" s="11"/>
      <c r="MY514" s="11"/>
      <c r="MZ514" s="11"/>
      <c r="NA514" s="11"/>
      <c r="NB514" s="11"/>
      <c r="NC514" s="11"/>
      <c r="ND514" s="11"/>
      <c r="NE514" s="11"/>
      <c r="NF514" s="11"/>
      <c r="NG514" s="11"/>
      <c r="NH514" s="11"/>
      <c r="NI514" s="11"/>
      <c r="NJ514" s="11"/>
      <c r="NK514" s="11"/>
      <c r="NL514" s="11"/>
      <c r="NM514" s="11"/>
    </row>
    <row r="515" spans="1:377" s="12" customFormat="1" ht="15" customHeight="1" x14ac:dyDescent="0.5">
      <c r="A515" s="230"/>
      <c r="B515" s="279"/>
      <c r="C515" s="280"/>
      <c r="D515" s="317"/>
      <c r="E515" s="34"/>
      <c r="F515" s="34"/>
      <c r="G515" s="34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334"/>
      <c r="AA515" s="34"/>
      <c r="AB515" s="34"/>
      <c r="AC515" s="34"/>
      <c r="AD515" s="34"/>
      <c r="AE515" s="34"/>
      <c r="AF515" s="34"/>
      <c r="AG515" s="34"/>
      <c r="AH515" s="34"/>
      <c r="AI515" s="334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3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34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334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334"/>
      <c r="EP515" s="9"/>
      <c r="EQ515" s="9"/>
      <c r="ER515" s="9"/>
      <c r="ES515" s="9"/>
      <c r="ET515" s="9"/>
      <c r="EU515" s="9"/>
      <c r="EV515" s="237"/>
      <c r="EW515" s="9"/>
      <c r="EX515" s="9"/>
      <c r="EY515" s="9"/>
      <c r="EZ515" s="9"/>
      <c r="FA515" s="410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334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10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  <c r="IW515" s="11"/>
      <c r="IX515" s="11"/>
      <c r="IY515" s="11"/>
      <c r="IZ515" s="11"/>
      <c r="JA515" s="11"/>
      <c r="JB515" s="11"/>
      <c r="JC515" s="11"/>
      <c r="JD515" s="11"/>
      <c r="JE515" s="11"/>
      <c r="JF515" s="11"/>
      <c r="JG515" s="11"/>
      <c r="JH515" s="11"/>
      <c r="JI515" s="11"/>
      <c r="JJ515" s="11"/>
      <c r="JK515" s="11"/>
      <c r="JL515" s="11"/>
      <c r="JM515" s="11"/>
      <c r="JN515" s="11"/>
      <c r="JO515" s="11"/>
      <c r="JP515" s="11"/>
      <c r="JQ515" s="11"/>
      <c r="JR515" s="11"/>
      <c r="JS515" s="11"/>
      <c r="JT515" s="11"/>
      <c r="JU515" s="11"/>
      <c r="JV515" s="11"/>
      <c r="JW515" s="11"/>
      <c r="JX515" s="11"/>
      <c r="JY515" s="11"/>
      <c r="JZ515" s="11"/>
      <c r="KA515" s="11"/>
      <c r="KB515" s="11"/>
      <c r="KC515" s="11"/>
      <c r="KD515" s="11"/>
      <c r="KE515" s="11"/>
      <c r="KF515" s="11"/>
      <c r="KG515" s="11"/>
      <c r="KH515" s="11"/>
      <c r="KI515" s="11"/>
      <c r="KJ515" s="11"/>
      <c r="KK515" s="11"/>
      <c r="KL515" s="11"/>
      <c r="KM515" s="11"/>
      <c r="KN515" s="11"/>
      <c r="KO515" s="11"/>
      <c r="KP515" s="11"/>
      <c r="KQ515" s="11"/>
      <c r="KR515" s="11"/>
      <c r="KS515" s="11"/>
      <c r="KT515" s="11"/>
      <c r="KU515" s="11"/>
      <c r="KV515" s="11"/>
      <c r="KW515" s="11"/>
      <c r="KX515" s="11"/>
      <c r="KY515" s="11"/>
      <c r="KZ515" s="11"/>
      <c r="LA515" s="11"/>
      <c r="LB515" s="11"/>
      <c r="LC515" s="11"/>
      <c r="LD515" s="11"/>
      <c r="LE515" s="11"/>
      <c r="LF515" s="11"/>
      <c r="LG515" s="11"/>
      <c r="LH515" s="11"/>
      <c r="LI515" s="11"/>
      <c r="LJ515" s="11"/>
      <c r="LK515" s="11"/>
      <c r="LL515" s="11"/>
      <c r="LM515" s="11"/>
      <c r="LN515" s="11"/>
      <c r="LO515" s="11"/>
      <c r="LP515" s="11"/>
      <c r="LQ515" s="11"/>
      <c r="LR515" s="11"/>
      <c r="LS515" s="11"/>
      <c r="LT515" s="11"/>
      <c r="LU515" s="11"/>
      <c r="LV515" s="11"/>
      <c r="LW515" s="11"/>
      <c r="LX515" s="11"/>
      <c r="LY515" s="11"/>
      <c r="LZ515" s="11"/>
      <c r="MA515" s="11"/>
      <c r="MB515" s="11"/>
      <c r="MC515" s="11"/>
      <c r="MD515" s="11"/>
      <c r="ME515" s="11"/>
      <c r="MF515" s="11"/>
      <c r="MG515" s="11"/>
      <c r="MH515" s="11"/>
      <c r="MI515" s="11"/>
      <c r="MJ515" s="11"/>
      <c r="MK515" s="11"/>
      <c r="ML515" s="11"/>
      <c r="MM515" s="11"/>
      <c r="MN515" s="11"/>
      <c r="MO515" s="11"/>
      <c r="MP515" s="11"/>
      <c r="MQ515" s="11"/>
      <c r="MR515" s="11"/>
      <c r="MS515" s="11"/>
      <c r="MT515" s="11"/>
      <c r="MU515" s="11"/>
      <c r="MV515" s="11"/>
      <c r="MW515" s="11"/>
      <c r="MX515" s="11"/>
      <c r="MY515" s="11"/>
      <c r="MZ515" s="11"/>
      <c r="NA515" s="11"/>
      <c r="NB515" s="11"/>
      <c r="NC515" s="11"/>
      <c r="ND515" s="11"/>
      <c r="NE515" s="11"/>
      <c r="NF515" s="11"/>
      <c r="NG515" s="11"/>
      <c r="NH515" s="11"/>
      <c r="NI515" s="11"/>
      <c r="NJ515" s="11"/>
      <c r="NK515" s="11"/>
      <c r="NL515" s="11"/>
      <c r="NM515" s="11"/>
    </row>
    <row r="516" spans="1:377" s="12" customFormat="1" ht="15" customHeight="1" x14ac:dyDescent="0.5">
      <c r="A516" s="230"/>
      <c r="B516" s="279"/>
      <c r="C516" s="280"/>
      <c r="D516" s="317"/>
      <c r="E516" s="34"/>
      <c r="F516" s="34"/>
      <c r="G516" s="34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334"/>
      <c r="AA516" s="34"/>
      <c r="AB516" s="34"/>
      <c r="AC516" s="34"/>
      <c r="AD516" s="34"/>
      <c r="AE516" s="34"/>
      <c r="AF516" s="34"/>
      <c r="AG516" s="34"/>
      <c r="AH516" s="34"/>
      <c r="AI516" s="334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3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34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334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334"/>
      <c r="EP516" s="9"/>
      <c r="EQ516" s="9"/>
      <c r="ER516" s="9"/>
      <c r="ES516" s="9"/>
      <c r="ET516" s="9"/>
      <c r="EU516" s="9"/>
      <c r="EV516" s="237"/>
      <c r="EW516" s="9"/>
      <c r="EX516" s="9"/>
      <c r="EY516" s="9"/>
      <c r="EZ516" s="9"/>
      <c r="FA516" s="410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334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10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  <c r="IW516" s="11"/>
      <c r="IX516" s="11"/>
      <c r="IY516" s="11"/>
      <c r="IZ516" s="11"/>
      <c r="JA516" s="11"/>
      <c r="JB516" s="11"/>
      <c r="JC516" s="11"/>
      <c r="JD516" s="11"/>
      <c r="JE516" s="11"/>
      <c r="JF516" s="11"/>
      <c r="JG516" s="11"/>
      <c r="JH516" s="11"/>
      <c r="JI516" s="11"/>
      <c r="JJ516" s="11"/>
      <c r="JK516" s="11"/>
      <c r="JL516" s="11"/>
      <c r="JM516" s="11"/>
      <c r="JN516" s="11"/>
      <c r="JO516" s="11"/>
      <c r="JP516" s="11"/>
      <c r="JQ516" s="11"/>
      <c r="JR516" s="11"/>
      <c r="JS516" s="11"/>
      <c r="JT516" s="11"/>
      <c r="JU516" s="11"/>
      <c r="JV516" s="11"/>
      <c r="JW516" s="11"/>
      <c r="JX516" s="11"/>
      <c r="JY516" s="11"/>
      <c r="JZ516" s="11"/>
      <c r="KA516" s="11"/>
      <c r="KB516" s="11"/>
      <c r="KC516" s="11"/>
      <c r="KD516" s="11"/>
      <c r="KE516" s="11"/>
      <c r="KF516" s="11"/>
      <c r="KG516" s="11"/>
      <c r="KH516" s="11"/>
      <c r="KI516" s="11"/>
      <c r="KJ516" s="11"/>
      <c r="KK516" s="11"/>
      <c r="KL516" s="11"/>
      <c r="KM516" s="11"/>
      <c r="KN516" s="11"/>
      <c r="KO516" s="11"/>
      <c r="KP516" s="11"/>
      <c r="KQ516" s="11"/>
      <c r="KR516" s="11"/>
      <c r="KS516" s="11"/>
      <c r="KT516" s="11"/>
      <c r="KU516" s="11"/>
      <c r="KV516" s="11"/>
      <c r="KW516" s="11"/>
      <c r="KX516" s="11"/>
      <c r="KY516" s="11"/>
      <c r="KZ516" s="11"/>
      <c r="LA516" s="11"/>
      <c r="LB516" s="11"/>
      <c r="LC516" s="11"/>
      <c r="LD516" s="11"/>
      <c r="LE516" s="11"/>
      <c r="LF516" s="11"/>
      <c r="LG516" s="11"/>
      <c r="LH516" s="11"/>
      <c r="LI516" s="11"/>
      <c r="LJ516" s="11"/>
      <c r="LK516" s="11"/>
      <c r="LL516" s="11"/>
      <c r="LM516" s="11"/>
      <c r="LN516" s="11"/>
      <c r="LO516" s="11"/>
      <c r="LP516" s="11"/>
      <c r="LQ516" s="11"/>
      <c r="LR516" s="11"/>
      <c r="LS516" s="11"/>
      <c r="LT516" s="11"/>
      <c r="LU516" s="11"/>
      <c r="LV516" s="11"/>
      <c r="LW516" s="11"/>
      <c r="LX516" s="11"/>
      <c r="LY516" s="11"/>
      <c r="LZ516" s="11"/>
      <c r="MA516" s="11"/>
      <c r="MB516" s="11"/>
      <c r="MC516" s="11"/>
      <c r="MD516" s="11"/>
      <c r="ME516" s="11"/>
      <c r="MF516" s="11"/>
      <c r="MG516" s="11"/>
      <c r="MH516" s="11"/>
      <c r="MI516" s="11"/>
      <c r="MJ516" s="11"/>
      <c r="MK516" s="11"/>
      <c r="ML516" s="11"/>
      <c r="MM516" s="11"/>
      <c r="MN516" s="11"/>
      <c r="MO516" s="11"/>
      <c r="MP516" s="11"/>
      <c r="MQ516" s="11"/>
      <c r="MR516" s="11"/>
      <c r="MS516" s="11"/>
      <c r="MT516" s="11"/>
      <c r="MU516" s="11"/>
      <c r="MV516" s="11"/>
      <c r="MW516" s="11"/>
      <c r="MX516" s="11"/>
      <c r="MY516" s="11"/>
      <c r="MZ516" s="11"/>
      <c r="NA516" s="11"/>
      <c r="NB516" s="11"/>
      <c r="NC516" s="11"/>
      <c r="ND516" s="11"/>
      <c r="NE516" s="11"/>
      <c r="NF516" s="11"/>
      <c r="NG516" s="11"/>
      <c r="NH516" s="11"/>
      <c r="NI516" s="11"/>
      <c r="NJ516" s="11"/>
      <c r="NK516" s="11"/>
      <c r="NL516" s="11"/>
      <c r="NM516" s="11"/>
    </row>
    <row r="517" spans="1:377" s="12" customFormat="1" ht="15" customHeight="1" x14ac:dyDescent="0.5">
      <c r="A517" s="230"/>
      <c r="B517" s="279"/>
      <c r="C517" s="280"/>
      <c r="D517" s="317"/>
      <c r="E517" s="34"/>
      <c r="F517" s="34"/>
      <c r="G517" s="34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334"/>
      <c r="AA517" s="34"/>
      <c r="AB517" s="34"/>
      <c r="AC517" s="34"/>
      <c r="AD517" s="34"/>
      <c r="AE517" s="34"/>
      <c r="AF517" s="34"/>
      <c r="AG517" s="34"/>
      <c r="AH517" s="34"/>
      <c r="AI517" s="334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3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34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334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334"/>
      <c r="EP517" s="9"/>
      <c r="EQ517" s="9"/>
      <c r="ER517" s="9"/>
      <c r="ES517" s="9"/>
      <c r="ET517" s="9"/>
      <c r="EU517" s="9"/>
      <c r="EV517" s="237"/>
      <c r="EW517" s="9"/>
      <c r="EX517" s="9"/>
      <c r="EY517" s="9"/>
      <c r="EZ517" s="9"/>
      <c r="FA517" s="410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334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10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  <c r="IW517" s="11"/>
      <c r="IX517" s="11"/>
      <c r="IY517" s="11"/>
      <c r="IZ517" s="11"/>
      <c r="JA517" s="11"/>
      <c r="JB517" s="11"/>
      <c r="JC517" s="11"/>
      <c r="JD517" s="11"/>
      <c r="JE517" s="11"/>
      <c r="JF517" s="11"/>
      <c r="JG517" s="11"/>
      <c r="JH517" s="11"/>
      <c r="JI517" s="11"/>
      <c r="JJ517" s="11"/>
      <c r="JK517" s="11"/>
      <c r="JL517" s="11"/>
      <c r="JM517" s="11"/>
      <c r="JN517" s="11"/>
      <c r="JO517" s="11"/>
      <c r="JP517" s="11"/>
      <c r="JQ517" s="11"/>
      <c r="JR517" s="11"/>
      <c r="JS517" s="11"/>
      <c r="JT517" s="11"/>
      <c r="JU517" s="11"/>
      <c r="JV517" s="11"/>
      <c r="JW517" s="11"/>
      <c r="JX517" s="11"/>
      <c r="JY517" s="11"/>
      <c r="JZ517" s="11"/>
      <c r="KA517" s="11"/>
      <c r="KB517" s="11"/>
      <c r="KC517" s="11"/>
      <c r="KD517" s="11"/>
      <c r="KE517" s="11"/>
      <c r="KF517" s="11"/>
      <c r="KG517" s="11"/>
      <c r="KH517" s="11"/>
      <c r="KI517" s="11"/>
      <c r="KJ517" s="11"/>
      <c r="KK517" s="11"/>
      <c r="KL517" s="11"/>
      <c r="KM517" s="11"/>
      <c r="KN517" s="11"/>
      <c r="KO517" s="11"/>
      <c r="KP517" s="11"/>
      <c r="KQ517" s="11"/>
      <c r="KR517" s="11"/>
      <c r="KS517" s="11"/>
      <c r="KT517" s="11"/>
      <c r="KU517" s="11"/>
      <c r="KV517" s="11"/>
      <c r="KW517" s="11"/>
      <c r="KX517" s="11"/>
      <c r="KY517" s="11"/>
      <c r="KZ517" s="11"/>
      <c r="LA517" s="11"/>
      <c r="LB517" s="11"/>
      <c r="LC517" s="11"/>
      <c r="LD517" s="11"/>
      <c r="LE517" s="11"/>
      <c r="LF517" s="11"/>
      <c r="LG517" s="11"/>
      <c r="LH517" s="11"/>
      <c r="LI517" s="11"/>
      <c r="LJ517" s="11"/>
      <c r="LK517" s="11"/>
      <c r="LL517" s="11"/>
      <c r="LM517" s="11"/>
      <c r="LN517" s="11"/>
      <c r="LO517" s="11"/>
      <c r="LP517" s="11"/>
      <c r="LQ517" s="11"/>
      <c r="LR517" s="11"/>
      <c r="LS517" s="11"/>
      <c r="LT517" s="11"/>
      <c r="LU517" s="11"/>
      <c r="LV517" s="11"/>
      <c r="LW517" s="11"/>
      <c r="LX517" s="11"/>
      <c r="LY517" s="11"/>
      <c r="LZ517" s="11"/>
      <c r="MA517" s="11"/>
      <c r="MB517" s="11"/>
      <c r="MC517" s="11"/>
      <c r="MD517" s="11"/>
      <c r="ME517" s="11"/>
      <c r="MF517" s="11"/>
      <c r="MG517" s="11"/>
      <c r="MH517" s="11"/>
      <c r="MI517" s="11"/>
      <c r="MJ517" s="11"/>
      <c r="MK517" s="11"/>
      <c r="ML517" s="11"/>
      <c r="MM517" s="11"/>
      <c r="MN517" s="11"/>
      <c r="MO517" s="11"/>
      <c r="MP517" s="11"/>
      <c r="MQ517" s="11"/>
      <c r="MR517" s="11"/>
      <c r="MS517" s="11"/>
      <c r="MT517" s="11"/>
      <c r="MU517" s="11"/>
      <c r="MV517" s="11"/>
      <c r="MW517" s="11"/>
      <c r="MX517" s="11"/>
      <c r="MY517" s="11"/>
      <c r="MZ517" s="11"/>
      <c r="NA517" s="11"/>
      <c r="NB517" s="11"/>
      <c r="NC517" s="11"/>
      <c r="ND517" s="11"/>
      <c r="NE517" s="11"/>
      <c r="NF517" s="11"/>
      <c r="NG517" s="11"/>
      <c r="NH517" s="11"/>
      <c r="NI517" s="11"/>
      <c r="NJ517" s="11"/>
      <c r="NK517" s="11"/>
      <c r="NL517" s="11"/>
      <c r="NM517" s="11"/>
    </row>
    <row r="518" spans="1:377" s="12" customFormat="1" ht="15" customHeight="1" x14ac:dyDescent="0.5">
      <c r="A518" s="230"/>
      <c r="B518" s="279"/>
      <c r="C518" s="280"/>
      <c r="D518" s="317"/>
      <c r="E518" s="34"/>
      <c r="F518" s="34"/>
      <c r="G518" s="34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334"/>
      <c r="AA518" s="34"/>
      <c r="AB518" s="34"/>
      <c r="AC518" s="34"/>
      <c r="AD518" s="34"/>
      <c r="AE518" s="34"/>
      <c r="AF518" s="34"/>
      <c r="AG518" s="34"/>
      <c r="AH518" s="34"/>
      <c r="AI518" s="334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3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34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334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334"/>
      <c r="EP518" s="9"/>
      <c r="EQ518" s="9"/>
      <c r="ER518" s="9"/>
      <c r="ES518" s="9"/>
      <c r="ET518" s="9"/>
      <c r="EU518" s="9"/>
      <c r="EV518" s="237"/>
      <c r="EW518" s="9"/>
      <c r="EX518" s="9"/>
      <c r="EY518" s="9"/>
      <c r="EZ518" s="9"/>
      <c r="FA518" s="410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334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10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  <c r="IW518" s="11"/>
      <c r="IX518" s="11"/>
      <c r="IY518" s="11"/>
      <c r="IZ518" s="11"/>
      <c r="JA518" s="11"/>
      <c r="JB518" s="11"/>
      <c r="JC518" s="11"/>
      <c r="JD518" s="11"/>
      <c r="JE518" s="11"/>
      <c r="JF518" s="11"/>
      <c r="JG518" s="11"/>
      <c r="JH518" s="11"/>
      <c r="JI518" s="11"/>
      <c r="JJ518" s="11"/>
      <c r="JK518" s="11"/>
      <c r="JL518" s="11"/>
      <c r="JM518" s="11"/>
      <c r="JN518" s="11"/>
      <c r="JO518" s="11"/>
      <c r="JP518" s="11"/>
      <c r="JQ518" s="11"/>
      <c r="JR518" s="11"/>
      <c r="JS518" s="11"/>
      <c r="JT518" s="11"/>
      <c r="JU518" s="11"/>
      <c r="JV518" s="11"/>
      <c r="JW518" s="11"/>
      <c r="JX518" s="11"/>
      <c r="JY518" s="11"/>
      <c r="JZ518" s="11"/>
      <c r="KA518" s="11"/>
      <c r="KB518" s="11"/>
      <c r="KC518" s="11"/>
      <c r="KD518" s="11"/>
      <c r="KE518" s="11"/>
      <c r="KF518" s="11"/>
      <c r="KG518" s="11"/>
      <c r="KH518" s="11"/>
      <c r="KI518" s="11"/>
      <c r="KJ518" s="11"/>
      <c r="KK518" s="11"/>
      <c r="KL518" s="11"/>
      <c r="KM518" s="11"/>
      <c r="KN518" s="11"/>
      <c r="KO518" s="11"/>
      <c r="KP518" s="11"/>
      <c r="KQ518" s="11"/>
      <c r="KR518" s="11"/>
      <c r="KS518" s="11"/>
      <c r="KT518" s="11"/>
      <c r="KU518" s="11"/>
      <c r="KV518" s="11"/>
      <c r="KW518" s="11"/>
      <c r="KX518" s="11"/>
      <c r="KY518" s="11"/>
      <c r="KZ518" s="11"/>
      <c r="LA518" s="11"/>
      <c r="LB518" s="11"/>
      <c r="LC518" s="11"/>
      <c r="LD518" s="11"/>
      <c r="LE518" s="11"/>
      <c r="LF518" s="11"/>
      <c r="LG518" s="11"/>
      <c r="LH518" s="11"/>
      <c r="LI518" s="11"/>
      <c r="LJ518" s="11"/>
      <c r="LK518" s="11"/>
      <c r="LL518" s="11"/>
      <c r="LM518" s="11"/>
      <c r="LN518" s="11"/>
      <c r="LO518" s="11"/>
      <c r="LP518" s="11"/>
      <c r="LQ518" s="11"/>
      <c r="LR518" s="11"/>
      <c r="LS518" s="11"/>
      <c r="LT518" s="11"/>
      <c r="LU518" s="11"/>
      <c r="LV518" s="11"/>
      <c r="LW518" s="11"/>
      <c r="LX518" s="11"/>
      <c r="LY518" s="11"/>
      <c r="LZ518" s="11"/>
      <c r="MA518" s="11"/>
      <c r="MB518" s="11"/>
      <c r="MC518" s="11"/>
      <c r="MD518" s="11"/>
      <c r="ME518" s="11"/>
      <c r="MF518" s="11"/>
      <c r="MG518" s="11"/>
      <c r="MH518" s="11"/>
      <c r="MI518" s="11"/>
      <c r="MJ518" s="11"/>
      <c r="MK518" s="11"/>
      <c r="ML518" s="11"/>
      <c r="MM518" s="11"/>
      <c r="MN518" s="11"/>
      <c r="MO518" s="11"/>
      <c r="MP518" s="11"/>
      <c r="MQ518" s="11"/>
      <c r="MR518" s="11"/>
      <c r="MS518" s="11"/>
      <c r="MT518" s="11"/>
      <c r="MU518" s="11"/>
      <c r="MV518" s="11"/>
      <c r="MW518" s="11"/>
      <c r="MX518" s="11"/>
      <c r="MY518" s="11"/>
      <c r="MZ518" s="11"/>
      <c r="NA518" s="11"/>
      <c r="NB518" s="11"/>
      <c r="NC518" s="11"/>
      <c r="ND518" s="11"/>
      <c r="NE518" s="11"/>
      <c r="NF518" s="11"/>
      <c r="NG518" s="11"/>
      <c r="NH518" s="11"/>
      <c r="NI518" s="11"/>
      <c r="NJ518" s="11"/>
      <c r="NK518" s="11"/>
      <c r="NL518" s="11"/>
      <c r="NM518" s="11"/>
    </row>
    <row r="519" spans="1:377" s="12" customFormat="1" ht="15" customHeight="1" x14ac:dyDescent="0.5">
      <c r="A519" s="230"/>
      <c r="B519" s="279"/>
      <c r="C519" s="280"/>
      <c r="D519" s="317"/>
      <c r="E519" s="34"/>
      <c r="F519" s="34"/>
      <c r="G519" s="34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334"/>
      <c r="AA519" s="34"/>
      <c r="AB519" s="34"/>
      <c r="AC519" s="34"/>
      <c r="AD519" s="34"/>
      <c r="AE519" s="34"/>
      <c r="AF519" s="34"/>
      <c r="AG519" s="34"/>
      <c r="AH519" s="34"/>
      <c r="AI519" s="334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3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34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334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334"/>
      <c r="EP519" s="9"/>
      <c r="EQ519" s="9"/>
      <c r="ER519" s="9"/>
      <c r="ES519" s="9"/>
      <c r="ET519" s="9"/>
      <c r="EU519" s="9"/>
      <c r="EV519" s="237"/>
      <c r="EW519" s="9"/>
      <c r="EX519" s="9"/>
      <c r="EY519" s="9"/>
      <c r="EZ519" s="9"/>
      <c r="FA519" s="410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334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10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  <c r="IW519" s="11"/>
      <c r="IX519" s="11"/>
      <c r="IY519" s="11"/>
      <c r="IZ519" s="11"/>
      <c r="JA519" s="11"/>
      <c r="JB519" s="11"/>
      <c r="JC519" s="11"/>
      <c r="JD519" s="11"/>
      <c r="JE519" s="11"/>
      <c r="JF519" s="11"/>
      <c r="JG519" s="11"/>
      <c r="JH519" s="11"/>
      <c r="JI519" s="11"/>
      <c r="JJ519" s="11"/>
      <c r="JK519" s="11"/>
      <c r="JL519" s="11"/>
      <c r="JM519" s="11"/>
      <c r="JN519" s="11"/>
      <c r="JO519" s="11"/>
      <c r="JP519" s="11"/>
      <c r="JQ519" s="11"/>
      <c r="JR519" s="11"/>
      <c r="JS519" s="11"/>
      <c r="JT519" s="11"/>
      <c r="JU519" s="11"/>
      <c r="JV519" s="11"/>
      <c r="JW519" s="11"/>
      <c r="JX519" s="11"/>
      <c r="JY519" s="11"/>
      <c r="JZ519" s="11"/>
      <c r="KA519" s="11"/>
      <c r="KB519" s="11"/>
      <c r="KC519" s="11"/>
      <c r="KD519" s="11"/>
      <c r="KE519" s="11"/>
      <c r="KF519" s="11"/>
      <c r="KG519" s="11"/>
      <c r="KH519" s="11"/>
      <c r="KI519" s="11"/>
      <c r="KJ519" s="11"/>
      <c r="KK519" s="11"/>
      <c r="KL519" s="11"/>
      <c r="KM519" s="11"/>
      <c r="KN519" s="11"/>
      <c r="KO519" s="11"/>
      <c r="KP519" s="11"/>
      <c r="KQ519" s="11"/>
      <c r="KR519" s="11"/>
      <c r="KS519" s="11"/>
      <c r="KT519" s="11"/>
      <c r="KU519" s="11"/>
      <c r="KV519" s="11"/>
      <c r="KW519" s="11"/>
      <c r="KX519" s="11"/>
      <c r="KY519" s="11"/>
      <c r="KZ519" s="11"/>
      <c r="LA519" s="11"/>
      <c r="LB519" s="11"/>
      <c r="LC519" s="11"/>
      <c r="LD519" s="11"/>
      <c r="LE519" s="11"/>
      <c r="LF519" s="11"/>
      <c r="LG519" s="11"/>
      <c r="LH519" s="11"/>
      <c r="LI519" s="11"/>
      <c r="LJ519" s="11"/>
      <c r="LK519" s="11"/>
      <c r="LL519" s="11"/>
      <c r="LM519" s="11"/>
      <c r="LN519" s="11"/>
      <c r="LO519" s="11"/>
      <c r="LP519" s="11"/>
      <c r="LQ519" s="11"/>
      <c r="LR519" s="11"/>
      <c r="LS519" s="11"/>
      <c r="LT519" s="11"/>
      <c r="LU519" s="11"/>
      <c r="LV519" s="11"/>
      <c r="LW519" s="11"/>
      <c r="LX519" s="11"/>
      <c r="LY519" s="11"/>
      <c r="LZ519" s="11"/>
      <c r="MA519" s="11"/>
      <c r="MB519" s="11"/>
      <c r="MC519" s="11"/>
      <c r="MD519" s="11"/>
      <c r="ME519" s="11"/>
      <c r="MF519" s="11"/>
      <c r="MG519" s="11"/>
      <c r="MH519" s="11"/>
      <c r="MI519" s="11"/>
      <c r="MJ519" s="11"/>
      <c r="MK519" s="11"/>
      <c r="ML519" s="11"/>
      <c r="MM519" s="11"/>
      <c r="MN519" s="11"/>
      <c r="MO519" s="11"/>
      <c r="MP519" s="11"/>
      <c r="MQ519" s="11"/>
      <c r="MR519" s="11"/>
      <c r="MS519" s="11"/>
      <c r="MT519" s="11"/>
      <c r="MU519" s="11"/>
      <c r="MV519" s="11"/>
      <c r="MW519" s="11"/>
      <c r="MX519" s="11"/>
      <c r="MY519" s="11"/>
      <c r="MZ519" s="11"/>
      <c r="NA519" s="11"/>
      <c r="NB519" s="11"/>
      <c r="NC519" s="11"/>
      <c r="ND519" s="11"/>
      <c r="NE519" s="11"/>
      <c r="NF519" s="11"/>
      <c r="NG519" s="11"/>
      <c r="NH519" s="11"/>
      <c r="NI519" s="11"/>
      <c r="NJ519" s="11"/>
      <c r="NK519" s="11"/>
      <c r="NL519" s="11"/>
      <c r="NM519" s="11"/>
    </row>
    <row r="520" spans="1:377" s="12" customFormat="1" ht="15" customHeight="1" x14ac:dyDescent="0.5">
      <c r="A520" s="230"/>
      <c r="B520" s="279"/>
      <c r="C520" s="280"/>
      <c r="D520" s="317"/>
      <c r="E520" s="34"/>
      <c r="F520" s="34"/>
      <c r="G520" s="34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334"/>
      <c r="AA520" s="34"/>
      <c r="AB520" s="34"/>
      <c r="AC520" s="34"/>
      <c r="AD520" s="34"/>
      <c r="AE520" s="34"/>
      <c r="AF520" s="34"/>
      <c r="AG520" s="34"/>
      <c r="AH520" s="34"/>
      <c r="AI520" s="334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3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34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334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334"/>
      <c r="EP520" s="9"/>
      <c r="EQ520" s="9"/>
      <c r="ER520" s="9"/>
      <c r="ES520" s="9"/>
      <c r="ET520" s="9"/>
      <c r="EU520" s="9"/>
      <c r="EV520" s="237"/>
      <c r="EW520" s="9"/>
      <c r="EX520" s="9"/>
      <c r="EY520" s="9"/>
      <c r="EZ520" s="9"/>
      <c r="FA520" s="410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334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10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  <c r="IW520" s="11"/>
      <c r="IX520" s="11"/>
      <c r="IY520" s="11"/>
      <c r="IZ520" s="11"/>
      <c r="JA520" s="11"/>
      <c r="JB520" s="11"/>
      <c r="JC520" s="11"/>
      <c r="JD520" s="11"/>
      <c r="JE520" s="11"/>
      <c r="JF520" s="11"/>
      <c r="JG520" s="11"/>
      <c r="JH520" s="11"/>
      <c r="JI520" s="11"/>
      <c r="JJ520" s="11"/>
      <c r="JK520" s="11"/>
      <c r="JL520" s="11"/>
      <c r="JM520" s="11"/>
      <c r="JN520" s="11"/>
      <c r="JO520" s="11"/>
      <c r="JP520" s="11"/>
      <c r="JQ520" s="11"/>
      <c r="JR520" s="11"/>
      <c r="JS520" s="11"/>
      <c r="JT520" s="11"/>
      <c r="JU520" s="11"/>
      <c r="JV520" s="11"/>
      <c r="JW520" s="11"/>
      <c r="JX520" s="11"/>
      <c r="JY520" s="11"/>
      <c r="JZ520" s="11"/>
      <c r="KA520" s="11"/>
      <c r="KB520" s="11"/>
      <c r="KC520" s="11"/>
      <c r="KD520" s="11"/>
      <c r="KE520" s="11"/>
      <c r="KF520" s="11"/>
      <c r="KG520" s="11"/>
      <c r="KH520" s="11"/>
      <c r="KI520" s="11"/>
      <c r="KJ520" s="11"/>
      <c r="KK520" s="11"/>
      <c r="KL520" s="11"/>
      <c r="KM520" s="11"/>
      <c r="KN520" s="11"/>
      <c r="KO520" s="11"/>
      <c r="KP520" s="11"/>
      <c r="KQ520" s="11"/>
      <c r="KR520" s="11"/>
      <c r="KS520" s="11"/>
      <c r="KT520" s="11"/>
      <c r="KU520" s="11"/>
      <c r="KV520" s="11"/>
      <c r="KW520" s="11"/>
      <c r="KX520" s="11"/>
      <c r="KY520" s="11"/>
      <c r="KZ520" s="11"/>
      <c r="LA520" s="11"/>
      <c r="LB520" s="11"/>
      <c r="LC520" s="11"/>
      <c r="LD520" s="11"/>
      <c r="LE520" s="11"/>
      <c r="LF520" s="11"/>
      <c r="LG520" s="11"/>
      <c r="LH520" s="11"/>
      <c r="LI520" s="11"/>
      <c r="LJ520" s="11"/>
      <c r="LK520" s="11"/>
      <c r="LL520" s="11"/>
      <c r="LM520" s="11"/>
      <c r="LN520" s="11"/>
      <c r="LO520" s="11"/>
      <c r="LP520" s="11"/>
      <c r="LQ520" s="11"/>
      <c r="LR520" s="11"/>
      <c r="LS520" s="11"/>
      <c r="LT520" s="11"/>
      <c r="LU520" s="11"/>
      <c r="LV520" s="11"/>
      <c r="LW520" s="11"/>
      <c r="LX520" s="11"/>
      <c r="LY520" s="11"/>
      <c r="LZ520" s="11"/>
      <c r="MA520" s="11"/>
      <c r="MB520" s="11"/>
      <c r="MC520" s="11"/>
      <c r="MD520" s="11"/>
      <c r="ME520" s="11"/>
      <c r="MF520" s="11"/>
      <c r="MG520" s="11"/>
      <c r="MH520" s="11"/>
      <c r="MI520" s="11"/>
      <c r="MJ520" s="11"/>
      <c r="MK520" s="11"/>
      <c r="ML520" s="11"/>
      <c r="MM520" s="11"/>
      <c r="MN520" s="11"/>
      <c r="MO520" s="11"/>
      <c r="MP520" s="11"/>
      <c r="MQ520" s="11"/>
      <c r="MR520" s="11"/>
      <c r="MS520" s="11"/>
      <c r="MT520" s="11"/>
      <c r="MU520" s="11"/>
      <c r="MV520" s="11"/>
      <c r="MW520" s="11"/>
      <c r="MX520" s="11"/>
      <c r="MY520" s="11"/>
      <c r="MZ520" s="11"/>
      <c r="NA520" s="11"/>
      <c r="NB520" s="11"/>
      <c r="NC520" s="11"/>
      <c r="ND520" s="11"/>
      <c r="NE520" s="11"/>
      <c r="NF520" s="11"/>
      <c r="NG520" s="11"/>
      <c r="NH520" s="11"/>
      <c r="NI520" s="11"/>
      <c r="NJ520" s="11"/>
      <c r="NK520" s="11"/>
      <c r="NL520" s="11"/>
      <c r="NM520" s="11"/>
    </row>
    <row r="521" spans="1:377" s="12" customFormat="1" ht="15" customHeight="1" x14ac:dyDescent="0.5">
      <c r="A521" s="230"/>
      <c r="B521" s="279"/>
      <c r="C521" s="280"/>
      <c r="D521" s="317"/>
      <c r="E521" s="34"/>
      <c r="F521" s="34"/>
      <c r="G521" s="34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334"/>
      <c r="AA521" s="34"/>
      <c r="AB521" s="34"/>
      <c r="AC521" s="34"/>
      <c r="AD521" s="34"/>
      <c r="AE521" s="34"/>
      <c r="AF521" s="34"/>
      <c r="AG521" s="34"/>
      <c r="AH521" s="34"/>
      <c r="AI521" s="334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3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34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334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334"/>
      <c r="EP521" s="9"/>
      <c r="EQ521" s="9"/>
      <c r="ER521" s="9"/>
      <c r="ES521" s="9"/>
      <c r="ET521" s="9"/>
      <c r="EU521" s="9"/>
      <c r="EV521" s="237"/>
      <c r="EW521" s="9"/>
      <c r="EX521" s="9"/>
      <c r="EY521" s="9"/>
      <c r="EZ521" s="9"/>
      <c r="FA521" s="410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334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10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  <c r="IW521" s="11"/>
      <c r="IX521" s="11"/>
      <c r="IY521" s="11"/>
      <c r="IZ521" s="11"/>
      <c r="JA521" s="11"/>
      <c r="JB521" s="11"/>
      <c r="JC521" s="11"/>
      <c r="JD521" s="11"/>
      <c r="JE521" s="11"/>
      <c r="JF521" s="11"/>
      <c r="JG521" s="11"/>
      <c r="JH521" s="11"/>
      <c r="JI521" s="11"/>
      <c r="JJ521" s="11"/>
      <c r="JK521" s="11"/>
      <c r="JL521" s="11"/>
      <c r="JM521" s="11"/>
      <c r="JN521" s="11"/>
      <c r="JO521" s="11"/>
      <c r="JP521" s="11"/>
      <c r="JQ521" s="11"/>
      <c r="JR521" s="11"/>
      <c r="JS521" s="11"/>
      <c r="JT521" s="11"/>
      <c r="JU521" s="11"/>
      <c r="JV521" s="11"/>
      <c r="JW521" s="11"/>
      <c r="JX521" s="11"/>
      <c r="JY521" s="11"/>
      <c r="JZ521" s="11"/>
      <c r="KA521" s="11"/>
      <c r="KB521" s="11"/>
      <c r="KC521" s="11"/>
      <c r="KD521" s="11"/>
      <c r="KE521" s="11"/>
      <c r="KF521" s="11"/>
      <c r="KG521" s="11"/>
      <c r="KH521" s="11"/>
      <c r="KI521" s="11"/>
      <c r="KJ521" s="11"/>
      <c r="KK521" s="11"/>
      <c r="KL521" s="11"/>
      <c r="KM521" s="11"/>
      <c r="KN521" s="11"/>
      <c r="KO521" s="11"/>
      <c r="KP521" s="11"/>
      <c r="KQ521" s="11"/>
      <c r="KR521" s="11"/>
      <c r="KS521" s="11"/>
      <c r="KT521" s="11"/>
      <c r="KU521" s="11"/>
      <c r="KV521" s="11"/>
      <c r="KW521" s="11"/>
      <c r="KX521" s="11"/>
      <c r="KY521" s="11"/>
      <c r="KZ521" s="11"/>
      <c r="LA521" s="11"/>
      <c r="LB521" s="11"/>
      <c r="LC521" s="11"/>
      <c r="LD521" s="11"/>
      <c r="LE521" s="11"/>
      <c r="LF521" s="11"/>
      <c r="LG521" s="11"/>
      <c r="LH521" s="11"/>
      <c r="LI521" s="11"/>
      <c r="LJ521" s="11"/>
      <c r="LK521" s="11"/>
      <c r="LL521" s="11"/>
      <c r="LM521" s="11"/>
      <c r="LN521" s="11"/>
      <c r="LO521" s="11"/>
      <c r="LP521" s="11"/>
      <c r="LQ521" s="11"/>
      <c r="LR521" s="11"/>
      <c r="LS521" s="11"/>
      <c r="LT521" s="11"/>
      <c r="LU521" s="11"/>
      <c r="LV521" s="11"/>
      <c r="LW521" s="11"/>
      <c r="LX521" s="11"/>
      <c r="LY521" s="11"/>
      <c r="LZ521" s="11"/>
      <c r="MA521" s="11"/>
      <c r="MB521" s="11"/>
      <c r="MC521" s="11"/>
      <c r="MD521" s="11"/>
      <c r="ME521" s="11"/>
      <c r="MF521" s="11"/>
      <c r="MG521" s="11"/>
      <c r="MH521" s="11"/>
      <c r="MI521" s="11"/>
      <c r="MJ521" s="11"/>
      <c r="MK521" s="11"/>
      <c r="ML521" s="11"/>
      <c r="MM521" s="11"/>
      <c r="MN521" s="11"/>
      <c r="MO521" s="11"/>
      <c r="MP521" s="11"/>
      <c r="MQ521" s="11"/>
      <c r="MR521" s="11"/>
      <c r="MS521" s="11"/>
      <c r="MT521" s="11"/>
      <c r="MU521" s="11"/>
      <c r="MV521" s="11"/>
      <c r="MW521" s="11"/>
      <c r="MX521" s="11"/>
      <c r="MY521" s="11"/>
      <c r="MZ521" s="11"/>
      <c r="NA521" s="11"/>
      <c r="NB521" s="11"/>
      <c r="NC521" s="11"/>
      <c r="ND521" s="11"/>
      <c r="NE521" s="11"/>
      <c r="NF521" s="11"/>
      <c r="NG521" s="11"/>
      <c r="NH521" s="11"/>
      <c r="NI521" s="11"/>
      <c r="NJ521" s="11"/>
      <c r="NK521" s="11"/>
      <c r="NL521" s="11"/>
      <c r="NM521" s="11"/>
    </row>
    <row r="522" spans="1:377" s="12" customFormat="1" ht="15" customHeight="1" x14ac:dyDescent="0.5">
      <c r="A522" s="230"/>
      <c r="B522" s="279"/>
      <c r="C522" s="280"/>
      <c r="D522" s="317"/>
      <c r="E522" s="34"/>
      <c r="F522" s="34"/>
      <c r="G522" s="34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334"/>
      <c r="AA522" s="34"/>
      <c r="AB522" s="34"/>
      <c r="AC522" s="34"/>
      <c r="AD522" s="34"/>
      <c r="AE522" s="34"/>
      <c r="AF522" s="34"/>
      <c r="AG522" s="34"/>
      <c r="AH522" s="34"/>
      <c r="AI522" s="334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3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34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334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334"/>
      <c r="EP522" s="9"/>
      <c r="EQ522" s="9"/>
      <c r="ER522" s="9"/>
      <c r="ES522" s="9"/>
      <c r="ET522" s="9"/>
      <c r="EU522" s="9"/>
      <c r="EV522" s="237"/>
      <c r="EW522" s="9"/>
      <c r="EX522" s="9"/>
      <c r="EY522" s="9"/>
      <c r="EZ522" s="9"/>
      <c r="FA522" s="410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334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10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  <c r="IW522" s="11"/>
      <c r="IX522" s="11"/>
      <c r="IY522" s="11"/>
      <c r="IZ522" s="11"/>
      <c r="JA522" s="11"/>
      <c r="JB522" s="11"/>
      <c r="JC522" s="11"/>
      <c r="JD522" s="11"/>
      <c r="JE522" s="11"/>
      <c r="JF522" s="11"/>
      <c r="JG522" s="11"/>
      <c r="JH522" s="11"/>
      <c r="JI522" s="11"/>
      <c r="JJ522" s="11"/>
      <c r="JK522" s="11"/>
      <c r="JL522" s="11"/>
      <c r="JM522" s="11"/>
      <c r="JN522" s="11"/>
      <c r="JO522" s="11"/>
      <c r="JP522" s="11"/>
      <c r="JQ522" s="11"/>
      <c r="JR522" s="11"/>
      <c r="JS522" s="11"/>
      <c r="JT522" s="11"/>
      <c r="JU522" s="11"/>
      <c r="JV522" s="11"/>
      <c r="JW522" s="11"/>
      <c r="JX522" s="11"/>
      <c r="JY522" s="11"/>
      <c r="JZ522" s="11"/>
      <c r="KA522" s="11"/>
      <c r="KB522" s="11"/>
      <c r="KC522" s="11"/>
      <c r="KD522" s="11"/>
      <c r="KE522" s="11"/>
      <c r="KF522" s="11"/>
      <c r="KG522" s="11"/>
      <c r="KH522" s="11"/>
      <c r="KI522" s="11"/>
      <c r="KJ522" s="11"/>
      <c r="KK522" s="11"/>
      <c r="KL522" s="11"/>
      <c r="KM522" s="11"/>
      <c r="KN522" s="11"/>
      <c r="KO522" s="11"/>
      <c r="KP522" s="11"/>
      <c r="KQ522" s="11"/>
      <c r="KR522" s="11"/>
      <c r="KS522" s="11"/>
      <c r="KT522" s="11"/>
      <c r="KU522" s="11"/>
      <c r="KV522" s="11"/>
      <c r="KW522" s="11"/>
      <c r="KX522" s="11"/>
      <c r="KY522" s="11"/>
      <c r="KZ522" s="11"/>
      <c r="LA522" s="11"/>
      <c r="LB522" s="11"/>
      <c r="LC522" s="11"/>
      <c r="LD522" s="11"/>
      <c r="LE522" s="11"/>
      <c r="LF522" s="11"/>
      <c r="LG522" s="11"/>
      <c r="LH522" s="11"/>
      <c r="LI522" s="11"/>
      <c r="LJ522" s="11"/>
      <c r="LK522" s="11"/>
      <c r="LL522" s="11"/>
      <c r="LM522" s="11"/>
      <c r="LN522" s="11"/>
      <c r="LO522" s="11"/>
      <c r="LP522" s="11"/>
      <c r="LQ522" s="11"/>
      <c r="LR522" s="11"/>
      <c r="LS522" s="11"/>
      <c r="LT522" s="11"/>
      <c r="LU522" s="11"/>
      <c r="LV522" s="11"/>
      <c r="LW522" s="11"/>
      <c r="LX522" s="11"/>
      <c r="LY522" s="11"/>
      <c r="LZ522" s="11"/>
      <c r="MA522" s="11"/>
      <c r="MB522" s="11"/>
      <c r="MC522" s="11"/>
      <c r="MD522" s="11"/>
      <c r="ME522" s="11"/>
      <c r="MF522" s="11"/>
      <c r="MG522" s="11"/>
      <c r="MH522" s="11"/>
      <c r="MI522" s="11"/>
      <c r="MJ522" s="11"/>
      <c r="MK522" s="11"/>
      <c r="ML522" s="11"/>
      <c r="MM522" s="11"/>
      <c r="MN522" s="11"/>
      <c r="MO522" s="11"/>
      <c r="MP522" s="11"/>
      <c r="MQ522" s="11"/>
      <c r="MR522" s="11"/>
      <c r="MS522" s="11"/>
      <c r="MT522" s="11"/>
      <c r="MU522" s="11"/>
      <c r="MV522" s="11"/>
      <c r="MW522" s="11"/>
      <c r="MX522" s="11"/>
      <c r="MY522" s="11"/>
      <c r="MZ522" s="11"/>
      <c r="NA522" s="11"/>
      <c r="NB522" s="11"/>
      <c r="NC522" s="11"/>
      <c r="ND522" s="11"/>
      <c r="NE522" s="11"/>
      <c r="NF522" s="11"/>
      <c r="NG522" s="11"/>
      <c r="NH522" s="11"/>
      <c r="NI522" s="11"/>
      <c r="NJ522" s="11"/>
      <c r="NK522" s="11"/>
      <c r="NL522" s="11"/>
      <c r="NM522" s="11"/>
    </row>
    <row r="523" spans="1:377" s="12" customFormat="1" ht="15" customHeight="1" x14ac:dyDescent="0.5">
      <c r="A523" s="230"/>
      <c r="B523" s="279"/>
      <c r="C523" s="280"/>
      <c r="D523" s="317"/>
      <c r="E523" s="34"/>
      <c r="F523" s="34"/>
      <c r="G523" s="34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334"/>
      <c r="AA523" s="34"/>
      <c r="AB523" s="34"/>
      <c r="AC523" s="34"/>
      <c r="AD523" s="34"/>
      <c r="AE523" s="34"/>
      <c r="AF523" s="34"/>
      <c r="AG523" s="34"/>
      <c r="AH523" s="34"/>
      <c r="AI523" s="334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3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34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334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334"/>
      <c r="EP523" s="9"/>
      <c r="EQ523" s="9"/>
      <c r="ER523" s="9"/>
      <c r="ES523" s="9"/>
      <c r="ET523" s="9"/>
      <c r="EU523" s="9"/>
      <c r="EV523" s="237"/>
      <c r="EW523" s="9"/>
      <c r="EX523" s="9"/>
      <c r="EY523" s="9"/>
      <c r="EZ523" s="9"/>
      <c r="FA523" s="410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334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10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  <c r="IW523" s="11"/>
      <c r="IX523" s="11"/>
      <c r="IY523" s="11"/>
      <c r="IZ523" s="11"/>
      <c r="JA523" s="11"/>
      <c r="JB523" s="11"/>
      <c r="JC523" s="11"/>
      <c r="JD523" s="11"/>
      <c r="JE523" s="11"/>
      <c r="JF523" s="11"/>
      <c r="JG523" s="11"/>
      <c r="JH523" s="11"/>
      <c r="JI523" s="11"/>
      <c r="JJ523" s="11"/>
      <c r="JK523" s="11"/>
      <c r="JL523" s="11"/>
      <c r="JM523" s="11"/>
      <c r="JN523" s="11"/>
      <c r="JO523" s="11"/>
      <c r="JP523" s="11"/>
      <c r="JQ523" s="11"/>
      <c r="JR523" s="11"/>
      <c r="JS523" s="11"/>
      <c r="JT523" s="11"/>
      <c r="JU523" s="11"/>
      <c r="JV523" s="11"/>
      <c r="JW523" s="11"/>
      <c r="JX523" s="11"/>
      <c r="JY523" s="11"/>
      <c r="JZ523" s="11"/>
      <c r="KA523" s="11"/>
      <c r="KB523" s="11"/>
      <c r="KC523" s="11"/>
      <c r="KD523" s="11"/>
      <c r="KE523" s="11"/>
      <c r="KF523" s="11"/>
      <c r="KG523" s="11"/>
      <c r="KH523" s="11"/>
      <c r="KI523" s="11"/>
      <c r="KJ523" s="11"/>
      <c r="KK523" s="11"/>
      <c r="KL523" s="11"/>
      <c r="KM523" s="11"/>
      <c r="KN523" s="11"/>
      <c r="KO523" s="11"/>
      <c r="KP523" s="11"/>
      <c r="KQ523" s="11"/>
      <c r="KR523" s="11"/>
      <c r="KS523" s="11"/>
      <c r="KT523" s="11"/>
      <c r="KU523" s="11"/>
      <c r="KV523" s="11"/>
      <c r="KW523" s="11"/>
      <c r="KX523" s="11"/>
      <c r="KY523" s="11"/>
      <c r="KZ523" s="11"/>
      <c r="LA523" s="11"/>
      <c r="LB523" s="11"/>
      <c r="LC523" s="11"/>
      <c r="LD523" s="11"/>
      <c r="LE523" s="11"/>
      <c r="LF523" s="11"/>
      <c r="LG523" s="11"/>
      <c r="LH523" s="11"/>
      <c r="LI523" s="11"/>
      <c r="LJ523" s="11"/>
      <c r="LK523" s="11"/>
      <c r="LL523" s="11"/>
      <c r="LM523" s="11"/>
      <c r="LN523" s="11"/>
      <c r="LO523" s="11"/>
      <c r="LP523" s="11"/>
      <c r="LQ523" s="11"/>
      <c r="LR523" s="11"/>
      <c r="LS523" s="11"/>
      <c r="LT523" s="11"/>
      <c r="LU523" s="11"/>
      <c r="LV523" s="11"/>
      <c r="LW523" s="11"/>
      <c r="LX523" s="11"/>
      <c r="LY523" s="11"/>
      <c r="LZ523" s="11"/>
      <c r="MA523" s="11"/>
      <c r="MB523" s="11"/>
      <c r="MC523" s="11"/>
      <c r="MD523" s="11"/>
      <c r="ME523" s="11"/>
      <c r="MF523" s="11"/>
      <c r="MG523" s="11"/>
      <c r="MH523" s="11"/>
      <c r="MI523" s="11"/>
      <c r="MJ523" s="11"/>
      <c r="MK523" s="11"/>
      <c r="ML523" s="11"/>
      <c r="MM523" s="11"/>
      <c r="MN523" s="11"/>
      <c r="MO523" s="11"/>
      <c r="MP523" s="11"/>
      <c r="MQ523" s="11"/>
      <c r="MR523" s="11"/>
      <c r="MS523" s="11"/>
      <c r="MT523" s="11"/>
      <c r="MU523" s="11"/>
      <c r="MV523" s="11"/>
      <c r="MW523" s="11"/>
      <c r="MX523" s="11"/>
      <c r="MY523" s="11"/>
      <c r="MZ523" s="11"/>
      <c r="NA523" s="11"/>
      <c r="NB523" s="11"/>
      <c r="NC523" s="11"/>
      <c r="ND523" s="11"/>
      <c r="NE523" s="11"/>
      <c r="NF523" s="11"/>
      <c r="NG523" s="11"/>
      <c r="NH523" s="11"/>
      <c r="NI523" s="11"/>
      <c r="NJ523" s="11"/>
      <c r="NK523" s="11"/>
      <c r="NL523" s="11"/>
      <c r="NM523" s="11"/>
    </row>
    <row r="524" spans="1:377" s="12" customFormat="1" ht="15" customHeight="1" x14ac:dyDescent="0.5">
      <c r="A524" s="230"/>
      <c r="B524" s="279"/>
      <c r="C524" s="280"/>
      <c r="D524" s="317"/>
      <c r="E524" s="34"/>
      <c r="F524" s="34"/>
      <c r="G524" s="34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334"/>
      <c r="AA524" s="34"/>
      <c r="AB524" s="34"/>
      <c r="AC524" s="34"/>
      <c r="AD524" s="34"/>
      <c r="AE524" s="34"/>
      <c r="AF524" s="34"/>
      <c r="AG524" s="34"/>
      <c r="AH524" s="34"/>
      <c r="AI524" s="334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3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34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334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334"/>
      <c r="EP524" s="9"/>
      <c r="EQ524" s="9"/>
      <c r="ER524" s="9"/>
      <c r="ES524" s="9"/>
      <c r="ET524" s="9"/>
      <c r="EU524" s="9"/>
      <c r="EV524" s="237"/>
      <c r="EW524" s="9"/>
      <c r="EX524" s="9"/>
      <c r="EY524" s="9"/>
      <c r="EZ524" s="9"/>
      <c r="FA524" s="410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334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10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  <c r="IW524" s="11"/>
      <c r="IX524" s="11"/>
      <c r="IY524" s="11"/>
      <c r="IZ524" s="11"/>
      <c r="JA524" s="11"/>
      <c r="JB524" s="11"/>
      <c r="JC524" s="11"/>
      <c r="JD524" s="11"/>
      <c r="JE524" s="11"/>
      <c r="JF524" s="11"/>
      <c r="JG524" s="11"/>
      <c r="JH524" s="11"/>
      <c r="JI524" s="11"/>
      <c r="JJ524" s="11"/>
      <c r="JK524" s="11"/>
      <c r="JL524" s="11"/>
      <c r="JM524" s="11"/>
      <c r="JN524" s="11"/>
      <c r="JO524" s="11"/>
      <c r="JP524" s="11"/>
      <c r="JQ524" s="11"/>
      <c r="JR524" s="11"/>
      <c r="JS524" s="11"/>
      <c r="JT524" s="11"/>
      <c r="JU524" s="11"/>
      <c r="JV524" s="11"/>
      <c r="JW524" s="11"/>
      <c r="JX524" s="11"/>
      <c r="JY524" s="11"/>
      <c r="JZ524" s="11"/>
      <c r="KA524" s="11"/>
      <c r="KB524" s="11"/>
      <c r="KC524" s="11"/>
      <c r="KD524" s="11"/>
      <c r="KE524" s="11"/>
      <c r="KF524" s="11"/>
      <c r="KG524" s="11"/>
      <c r="KH524" s="11"/>
      <c r="KI524" s="11"/>
      <c r="KJ524" s="11"/>
      <c r="KK524" s="11"/>
      <c r="KL524" s="11"/>
      <c r="KM524" s="11"/>
      <c r="KN524" s="11"/>
      <c r="KO524" s="11"/>
      <c r="KP524" s="11"/>
      <c r="KQ524" s="11"/>
      <c r="KR524" s="11"/>
      <c r="KS524" s="11"/>
      <c r="KT524" s="11"/>
      <c r="KU524" s="11"/>
      <c r="KV524" s="11"/>
      <c r="KW524" s="11"/>
      <c r="KX524" s="11"/>
      <c r="KY524" s="11"/>
      <c r="KZ524" s="11"/>
      <c r="LA524" s="11"/>
      <c r="LB524" s="11"/>
      <c r="LC524" s="11"/>
      <c r="LD524" s="11"/>
      <c r="LE524" s="11"/>
      <c r="LF524" s="11"/>
      <c r="LG524" s="11"/>
      <c r="LH524" s="11"/>
      <c r="LI524" s="11"/>
      <c r="LJ524" s="11"/>
      <c r="LK524" s="11"/>
      <c r="LL524" s="11"/>
      <c r="LM524" s="11"/>
      <c r="LN524" s="11"/>
      <c r="LO524" s="11"/>
      <c r="LP524" s="11"/>
      <c r="LQ524" s="11"/>
      <c r="LR524" s="11"/>
      <c r="LS524" s="11"/>
      <c r="LT524" s="11"/>
      <c r="LU524" s="11"/>
      <c r="LV524" s="11"/>
      <c r="LW524" s="11"/>
      <c r="LX524" s="11"/>
      <c r="LY524" s="11"/>
      <c r="LZ524" s="11"/>
      <c r="MA524" s="11"/>
      <c r="MB524" s="11"/>
      <c r="MC524" s="11"/>
      <c r="MD524" s="11"/>
      <c r="ME524" s="11"/>
      <c r="MF524" s="11"/>
      <c r="MG524" s="11"/>
      <c r="MH524" s="11"/>
      <c r="MI524" s="11"/>
      <c r="MJ524" s="11"/>
      <c r="MK524" s="11"/>
      <c r="ML524" s="11"/>
      <c r="MM524" s="11"/>
      <c r="MN524" s="11"/>
      <c r="MO524" s="11"/>
      <c r="MP524" s="11"/>
      <c r="MQ524" s="11"/>
      <c r="MR524" s="11"/>
      <c r="MS524" s="11"/>
      <c r="MT524" s="11"/>
      <c r="MU524" s="11"/>
      <c r="MV524" s="11"/>
      <c r="MW524" s="11"/>
      <c r="MX524" s="11"/>
      <c r="MY524" s="11"/>
      <c r="MZ524" s="11"/>
      <c r="NA524" s="11"/>
      <c r="NB524" s="11"/>
      <c r="NC524" s="11"/>
      <c r="ND524" s="11"/>
      <c r="NE524" s="11"/>
      <c r="NF524" s="11"/>
      <c r="NG524" s="11"/>
      <c r="NH524" s="11"/>
      <c r="NI524" s="11"/>
      <c r="NJ524" s="11"/>
      <c r="NK524" s="11"/>
      <c r="NL524" s="11"/>
      <c r="NM524" s="11"/>
    </row>
    <row r="525" spans="1:377" s="12" customFormat="1" ht="15" customHeight="1" x14ac:dyDescent="0.5">
      <c r="A525" s="230"/>
      <c r="B525" s="279"/>
      <c r="C525" s="280"/>
      <c r="D525" s="317"/>
      <c r="E525" s="34"/>
      <c r="F525" s="34"/>
      <c r="G525" s="34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334"/>
      <c r="AA525" s="34"/>
      <c r="AB525" s="34"/>
      <c r="AC525" s="34"/>
      <c r="AD525" s="34"/>
      <c r="AE525" s="34"/>
      <c r="AF525" s="34"/>
      <c r="AG525" s="34"/>
      <c r="AH525" s="34"/>
      <c r="AI525" s="334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3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34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334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334"/>
      <c r="EP525" s="9"/>
      <c r="EQ525" s="9"/>
      <c r="ER525" s="9"/>
      <c r="ES525" s="9"/>
      <c r="ET525" s="9"/>
      <c r="EU525" s="9"/>
      <c r="EV525" s="237"/>
      <c r="EW525" s="9"/>
      <c r="EX525" s="9"/>
      <c r="EY525" s="9"/>
      <c r="EZ525" s="9"/>
      <c r="FA525" s="410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334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10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  <c r="IW525" s="11"/>
      <c r="IX525" s="11"/>
      <c r="IY525" s="11"/>
      <c r="IZ525" s="11"/>
      <c r="JA525" s="11"/>
      <c r="JB525" s="11"/>
      <c r="JC525" s="11"/>
      <c r="JD525" s="11"/>
      <c r="JE525" s="11"/>
      <c r="JF525" s="11"/>
      <c r="JG525" s="11"/>
      <c r="JH525" s="11"/>
      <c r="JI525" s="11"/>
      <c r="JJ525" s="11"/>
      <c r="JK525" s="11"/>
      <c r="JL525" s="11"/>
      <c r="JM525" s="11"/>
      <c r="JN525" s="11"/>
      <c r="JO525" s="11"/>
      <c r="JP525" s="11"/>
      <c r="JQ525" s="11"/>
      <c r="JR525" s="11"/>
      <c r="JS525" s="11"/>
      <c r="JT525" s="11"/>
      <c r="JU525" s="11"/>
      <c r="JV525" s="11"/>
      <c r="JW525" s="11"/>
      <c r="JX525" s="11"/>
      <c r="JY525" s="11"/>
      <c r="JZ525" s="11"/>
      <c r="KA525" s="11"/>
      <c r="KB525" s="11"/>
      <c r="KC525" s="11"/>
      <c r="KD525" s="11"/>
      <c r="KE525" s="11"/>
      <c r="KF525" s="11"/>
      <c r="KG525" s="11"/>
      <c r="KH525" s="11"/>
      <c r="KI525" s="11"/>
      <c r="KJ525" s="11"/>
      <c r="KK525" s="11"/>
      <c r="KL525" s="11"/>
      <c r="KM525" s="11"/>
      <c r="KN525" s="11"/>
      <c r="KO525" s="11"/>
      <c r="KP525" s="11"/>
      <c r="KQ525" s="11"/>
      <c r="KR525" s="11"/>
      <c r="KS525" s="11"/>
      <c r="KT525" s="11"/>
      <c r="KU525" s="11"/>
      <c r="KV525" s="11"/>
      <c r="KW525" s="11"/>
      <c r="KX525" s="11"/>
      <c r="KY525" s="11"/>
      <c r="KZ525" s="11"/>
      <c r="LA525" s="11"/>
      <c r="LB525" s="11"/>
      <c r="LC525" s="11"/>
      <c r="LD525" s="11"/>
      <c r="LE525" s="11"/>
      <c r="LF525" s="11"/>
      <c r="LG525" s="11"/>
      <c r="LH525" s="11"/>
      <c r="LI525" s="11"/>
      <c r="LJ525" s="11"/>
      <c r="LK525" s="11"/>
      <c r="LL525" s="11"/>
      <c r="LM525" s="11"/>
      <c r="LN525" s="11"/>
      <c r="LO525" s="11"/>
      <c r="LP525" s="11"/>
      <c r="LQ525" s="11"/>
      <c r="LR525" s="11"/>
      <c r="LS525" s="11"/>
      <c r="LT525" s="11"/>
      <c r="LU525" s="11"/>
      <c r="LV525" s="11"/>
      <c r="LW525" s="11"/>
      <c r="LX525" s="11"/>
      <c r="LY525" s="11"/>
      <c r="LZ525" s="11"/>
      <c r="MA525" s="11"/>
      <c r="MB525" s="11"/>
      <c r="MC525" s="11"/>
      <c r="MD525" s="11"/>
      <c r="ME525" s="11"/>
      <c r="MF525" s="11"/>
      <c r="MG525" s="11"/>
      <c r="MH525" s="11"/>
      <c r="MI525" s="11"/>
      <c r="MJ525" s="11"/>
      <c r="MK525" s="11"/>
      <c r="ML525" s="11"/>
      <c r="MM525" s="11"/>
      <c r="MN525" s="11"/>
      <c r="MO525" s="11"/>
      <c r="MP525" s="11"/>
      <c r="MQ525" s="11"/>
      <c r="MR525" s="11"/>
      <c r="MS525" s="11"/>
      <c r="MT525" s="11"/>
      <c r="MU525" s="11"/>
      <c r="MV525" s="11"/>
      <c r="MW525" s="11"/>
      <c r="MX525" s="11"/>
      <c r="MY525" s="11"/>
      <c r="MZ525" s="11"/>
      <c r="NA525" s="11"/>
      <c r="NB525" s="11"/>
      <c r="NC525" s="11"/>
      <c r="ND525" s="11"/>
      <c r="NE525" s="11"/>
      <c r="NF525" s="11"/>
      <c r="NG525" s="11"/>
      <c r="NH525" s="11"/>
      <c r="NI525" s="11"/>
      <c r="NJ525" s="11"/>
      <c r="NK525" s="11"/>
      <c r="NL525" s="11"/>
      <c r="NM525" s="11"/>
    </row>
    <row r="526" spans="1:377" s="12" customFormat="1" ht="15" customHeight="1" x14ac:dyDescent="0.5">
      <c r="A526" s="230"/>
      <c r="B526" s="279"/>
      <c r="C526" s="280"/>
      <c r="D526" s="317"/>
      <c r="E526" s="34"/>
      <c r="F526" s="34"/>
      <c r="G526" s="34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334"/>
      <c r="AA526" s="34"/>
      <c r="AB526" s="34"/>
      <c r="AC526" s="34"/>
      <c r="AD526" s="34"/>
      <c r="AE526" s="34"/>
      <c r="AF526" s="34"/>
      <c r="AG526" s="34"/>
      <c r="AH526" s="34"/>
      <c r="AI526" s="334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3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34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334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334"/>
      <c r="EP526" s="9"/>
      <c r="EQ526" s="9"/>
      <c r="ER526" s="9"/>
      <c r="ES526" s="9"/>
      <c r="ET526" s="9"/>
      <c r="EU526" s="9"/>
      <c r="EV526" s="237"/>
      <c r="EW526" s="9"/>
      <c r="EX526" s="9"/>
      <c r="EY526" s="9"/>
      <c r="EZ526" s="9"/>
      <c r="FA526" s="410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334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10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  <c r="IW526" s="11"/>
      <c r="IX526" s="11"/>
      <c r="IY526" s="11"/>
      <c r="IZ526" s="11"/>
      <c r="JA526" s="11"/>
      <c r="JB526" s="11"/>
      <c r="JC526" s="11"/>
      <c r="JD526" s="11"/>
      <c r="JE526" s="11"/>
      <c r="JF526" s="11"/>
      <c r="JG526" s="11"/>
      <c r="JH526" s="11"/>
      <c r="JI526" s="11"/>
      <c r="JJ526" s="11"/>
      <c r="JK526" s="11"/>
      <c r="JL526" s="11"/>
      <c r="JM526" s="11"/>
      <c r="JN526" s="11"/>
      <c r="JO526" s="11"/>
      <c r="JP526" s="11"/>
      <c r="JQ526" s="11"/>
      <c r="JR526" s="11"/>
      <c r="JS526" s="11"/>
      <c r="JT526" s="11"/>
      <c r="JU526" s="11"/>
      <c r="JV526" s="11"/>
      <c r="JW526" s="11"/>
      <c r="JX526" s="11"/>
      <c r="JY526" s="11"/>
      <c r="JZ526" s="11"/>
      <c r="KA526" s="11"/>
      <c r="KB526" s="11"/>
      <c r="KC526" s="11"/>
      <c r="KD526" s="11"/>
      <c r="KE526" s="11"/>
      <c r="KF526" s="11"/>
      <c r="KG526" s="11"/>
      <c r="KH526" s="11"/>
      <c r="KI526" s="11"/>
      <c r="KJ526" s="11"/>
      <c r="KK526" s="11"/>
      <c r="KL526" s="11"/>
      <c r="KM526" s="11"/>
      <c r="KN526" s="11"/>
      <c r="KO526" s="11"/>
      <c r="KP526" s="11"/>
      <c r="KQ526" s="11"/>
      <c r="KR526" s="11"/>
      <c r="KS526" s="11"/>
      <c r="KT526" s="11"/>
      <c r="KU526" s="11"/>
      <c r="KV526" s="11"/>
      <c r="KW526" s="11"/>
      <c r="KX526" s="11"/>
      <c r="KY526" s="11"/>
      <c r="KZ526" s="11"/>
      <c r="LA526" s="11"/>
      <c r="LB526" s="11"/>
      <c r="LC526" s="11"/>
      <c r="LD526" s="11"/>
      <c r="LE526" s="11"/>
      <c r="LF526" s="11"/>
      <c r="LG526" s="11"/>
      <c r="LH526" s="11"/>
      <c r="LI526" s="11"/>
      <c r="LJ526" s="11"/>
      <c r="LK526" s="11"/>
      <c r="LL526" s="11"/>
      <c r="LM526" s="11"/>
      <c r="LN526" s="11"/>
      <c r="LO526" s="11"/>
      <c r="LP526" s="11"/>
      <c r="LQ526" s="11"/>
      <c r="LR526" s="11"/>
      <c r="LS526" s="11"/>
      <c r="LT526" s="11"/>
      <c r="LU526" s="11"/>
      <c r="LV526" s="11"/>
      <c r="LW526" s="11"/>
      <c r="LX526" s="11"/>
      <c r="LY526" s="11"/>
      <c r="LZ526" s="11"/>
      <c r="MA526" s="11"/>
      <c r="MB526" s="11"/>
      <c r="MC526" s="11"/>
      <c r="MD526" s="11"/>
      <c r="ME526" s="11"/>
      <c r="MF526" s="11"/>
      <c r="MG526" s="11"/>
      <c r="MH526" s="11"/>
      <c r="MI526" s="11"/>
      <c r="MJ526" s="11"/>
      <c r="MK526" s="11"/>
      <c r="ML526" s="11"/>
      <c r="MM526" s="11"/>
      <c r="MN526" s="11"/>
      <c r="MO526" s="11"/>
      <c r="MP526" s="11"/>
      <c r="MQ526" s="11"/>
      <c r="MR526" s="11"/>
      <c r="MS526" s="11"/>
      <c r="MT526" s="11"/>
      <c r="MU526" s="11"/>
      <c r="MV526" s="11"/>
      <c r="MW526" s="11"/>
      <c r="MX526" s="11"/>
      <c r="MY526" s="11"/>
      <c r="MZ526" s="11"/>
      <c r="NA526" s="11"/>
      <c r="NB526" s="11"/>
      <c r="NC526" s="11"/>
      <c r="ND526" s="11"/>
      <c r="NE526" s="11"/>
      <c r="NF526" s="11"/>
      <c r="NG526" s="11"/>
      <c r="NH526" s="11"/>
      <c r="NI526" s="11"/>
      <c r="NJ526" s="11"/>
      <c r="NK526" s="11"/>
      <c r="NL526" s="11"/>
      <c r="NM526" s="11"/>
    </row>
    <row r="527" spans="1:377" s="12" customFormat="1" ht="15" customHeight="1" x14ac:dyDescent="0.5">
      <c r="A527" s="230"/>
      <c r="B527" s="279"/>
      <c r="C527" s="280"/>
      <c r="D527" s="317"/>
      <c r="E527" s="34"/>
      <c r="F527" s="34"/>
      <c r="G527" s="34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334"/>
      <c r="AA527" s="34"/>
      <c r="AB527" s="34"/>
      <c r="AC527" s="34"/>
      <c r="AD527" s="34"/>
      <c r="AE527" s="34"/>
      <c r="AF527" s="34"/>
      <c r="AG527" s="34"/>
      <c r="AH527" s="34"/>
      <c r="AI527" s="334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3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34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334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334"/>
      <c r="EP527" s="9"/>
      <c r="EQ527" s="9"/>
      <c r="ER527" s="9"/>
      <c r="ES527" s="9"/>
      <c r="ET527" s="9"/>
      <c r="EU527" s="9"/>
      <c r="EV527" s="237"/>
      <c r="EW527" s="9"/>
      <c r="EX527" s="9"/>
      <c r="EY527" s="9"/>
      <c r="EZ527" s="9"/>
      <c r="FA527" s="410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334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10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11"/>
      <c r="KC527" s="11"/>
      <c r="KD527" s="11"/>
      <c r="KE527" s="11"/>
      <c r="KF527" s="11"/>
      <c r="KG527" s="11"/>
      <c r="KH527" s="11"/>
      <c r="KI527" s="11"/>
      <c r="KJ527" s="11"/>
      <c r="KK527" s="11"/>
      <c r="KL527" s="11"/>
      <c r="KM527" s="11"/>
      <c r="KN527" s="11"/>
      <c r="KO527" s="11"/>
      <c r="KP527" s="11"/>
      <c r="KQ527" s="11"/>
      <c r="KR527" s="11"/>
      <c r="KS527" s="11"/>
      <c r="KT527" s="11"/>
      <c r="KU527" s="11"/>
      <c r="KV527" s="11"/>
      <c r="KW527" s="11"/>
      <c r="KX527" s="11"/>
      <c r="KY527" s="11"/>
      <c r="KZ527" s="11"/>
      <c r="LA527" s="11"/>
      <c r="LB527" s="11"/>
      <c r="LC527" s="11"/>
      <c r="LD527" s="11"/>
      <c r="LE527" s="11"/>
      <c r="LF527" s="11"/>
      <c r="LG527" s="11"/>
      <c r="LH527" s="11"/>
      <c r="LI527" s="11"/>
      <c r="LJ527" s="11"/>
      <c r="LK527" s="11"/>
      <c r="LL527" s="11"/>
      <c r="LM527" s="11"/>
      <c r="LN527" s="11"/>
      <c r="LO527" s="11"/>
      <c r="LP527" s="11"/>
      <c r="LQ527" s="11"/>
      <c r="LR527" s="11"/>
      <c r="LS527" s="11"/>
      <c r="LT527" s="11"/>
      <c r="LU527" s="11"/>
      <c r="LV527" s="11"/>
      <c r="LW527" s="11"/>
      <c r="LX527" s="11"/>
      <c r="LY527" s="11"/>
      <c r="LZ527" s="11"/>
      <c r="MA527" s="11"/>
      <c r="MB527" s="11"/>
      <c r="MC527" s="11"/>
      <c r="MD527" s="11"/>
      <c r="ME527" s="11"/>
      <c r="MF527" s="11"/>
      <c r="MG527" s="11"/>
      <c r="MH527" s="11"/>
      <c r="MI527" s="11"/>
      <c r="MJ527" s="11"/>
      <c r="MK527" s="11"/>
      <c r="ML527" s="11"/>
      <c r="MM527" s="11"/>
      <c r="MN527" s="11"/>
      <c r="MO527" s="11"/>
      <c r="MP527" s="11"/>
      <c r="MQ527" s="11"/>
      <c r="MR527" s="11"/>
      <c r="MS527" s="11"/>
      <c r="MT527" s="11"/>
      <c r="MU527" s="11"/>
      <c r="MV527" s="11"/>
      <c r="MW527" s="11"/>
      <c r="MX527" s="11"/>
      <c r="MY527" s="11"/>
      <c r="MZ527" s="11"/>
      <c r="NA527" s="11"/>
      <c r="NB527" s="11"/>
      <c r="NC527" s="11"/>
      <c r="ND527" s="11"/>
      <c r="NE527" s="11"/>
      <c r="NF527" s="11"/>
      <c r="NG527" s="11"/>
      <c r="NH527" s="11"/>
      <c r="NI527" s="11"/>
      <c r="NJ527" s="11"/>
      <c r="NK527" s="11"/>
      <c r="NL527" s="11"/>
      <c r="NM527" s="11"/>
    </row>
    <row r="528" spans="1:377" s="12" customFormat="1" ht="15" customHeight="1" x14ac:dyDescent="0.5">
      <c r="A528" s="230"/>
      <c r="B528" s="279"/>
      <c r="C528" s="280"/>
      <c r="D528" s="317"/>
      <c r="E528" s="34"/>
      <c r="F528" s="34"/>
      <c r="G528" s="34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334"/>
      <c r="AA528" s="34"/>
      <c r="AB528" s="34"/>
      <c r="AC528" s="34"/>
      <c r="AD528" s="34"/>
      <c r="AE528" s="34"/>
      <c r="AF528" s="34"/>
      <c r="AG528" s="34"/>
      <c r="AH528" s="34"/>
      <c r="AI528" s="334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3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34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334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334"/>
      <c r="EP528" s="9"/>
      <c r="EQ528" s="9"/>
      <c r="ER528" s="9"/>
      <c r="ES528" s="9"/>
      <c r="ET528" s="9"/>
      <c r="EU528" s="9"/>
      <c r="EV528" s="237"/>
      <c r="EW528" s="9"/>
      <c r="EX528" s="9"/>
      <c r="EY528" s="9"/>
      <c r="EZ528" s="9"/>
      <c r="FA528" s="410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334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10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11"/>
      <c r="KC528" s="11"/>
      <c r="KD528" s="11"/>
      <c r="KE528" s="11"/>
      <c r="KF528" s="11"/>
      <c r="KG528" s="11"/>
      <c r="KH528" s="11"/>
      <c r="KI528" s="11"/>
      <c r="KJ528" s="11"/>
      <c r="KK528" s="11"/>
      <c r="KL528" s="11"/>
      <c r="KM528" s="11"/>
      <c r="KN528" s="11"/>
      <c r="KO528" s="11"/>
      <c r="KP528" s="11"/>
      <c r="KQ528" s="11"/>
      <c r="KR528" s="11"/>
      <c r="KS528" s="11"/>
      <c r="KT528" s="11"/>
      <c r="KU528" s="11"/>
      <c r="KV528" s="11"/>
      <c r="KW528" s="11"/>
      <c r="KX528" s="11"/>
      <c r="KY528" s="11"/>
      <c r="KZ528" s="11"/>
      <c r="LA528" s="11"/>
      <c r="LB528" s="11"/>
      <c r="LC528" s="11"/>
      <c r="LD528" s="11"/>
      <c r="LE528" s="11"/>
      <c r="LF528" s="11"/>
      <c r="LG528" s="11"/>
      <c r="LH528" s="11"/>
      <c r="LI528" s="11"/>
      <c r="LJ528" s="11"/>
      <c r="LK528" s="11"/>
      <c r="LL528" s="11"/>
      <c r="LM528" s="11"/>
      <c r="LN528" s="11"/>
      <c r="LO528" s="11"/>
      <c r="LP528" s="11"/>
      <c r="LQ528" s="11"/>
      <c r="LR528" s="11"/>
      <c r="LS528" s="11"/>
      <c r="LT528" s="11"/>
      <c r="LU528" s="11"/>
      <c r="LV528" s="11"/>
      <c r="LW528" s="11"/>
      <c r="LX528" s="11"/>
      <c r="LY528" s="11"/>
      <c r="LZ528" s="11"/>
      <c r="MA528" s="11"/>
      <c r="MB528" s="11"/>
      <c r="MC528" s="11"/>
      <c r="MD528" s="11"/>
      <c r="ME528" s="11"/>
      <c r="MF528" s="11"/>
      <c r="MG528" s="11"/>
      <c r="MH528" s="11"/>
      <c r="MI528" s="11"/>
      <c r="MJ528" s="11"/>
      <c r="MK528" s="11"/>
      <c r="ML528" s="11"/>
      <c r="MM528" s="11"/>
      <c r="MN528" s="11"/>
      <c r="MO528" s="11"/>
      <c r="MP528" s="11"/>
      <c r="MQ528" s="11"/>
      <c r="MR528" s="11"/>
      <c r="MS528" s="11"/>
      <c r="MT528" s="11"/>
      <c r="MU528" s="11"/>
      <c r="MV528" s="11"/>
      <c r="MW528" s="11"/>
      <c r="MX528" s="11"/>
      <c r="MY528" s="11"/>
      <c r="MZ528" s="11"/>
      <c r="NA528" s="11"/>
      <c r="NB528" s="11"/>
      <c r="NC528" s="11"/>
      <c r="ND528" s="11"/>
      <c r="NE528" s="11"/>
      <c r="NF528" s="11"/>
      <c r="NG528" s="11"/>
      <c r="NH528" s="11"/>
      <c r="NI528" s="11"/>
      <c r="NJ528" s="11"/>
      <c r="NK528" s="11"/>
      <c r="NL528" s="11"/>
      <c r="NM528" s="11"/>
    </row>
    <row r="529" spans="1:377" s="12" customFormat="1" ht="15" customHeight="1" x14ac:dyDescent="0.5">
      <c r="A529" s="230"/>
      <c r="B529" s="279"/>
      <c r="C529" s="280"/>
      <c r="D529" s="317"/>
      <c r="E529" s="34"/>
      <c r="F529" s="34"/>
      <c r="G529" s="34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334"/>
      <c r="AA529" s="34"/>
      <c r="AB529" s="34"/>
      <c r="AC529" s="34"/>
      <c r="AD529" s="34"/>
      <c r="AE529" s="34"/>
      <c r="AF529" s="34"/>
      <c r="AG529" s="34"/>
      <c r="AH529" s="34"/>
      <c r="AI529" s="334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3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34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334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334"/>
      <c r="EP529" s="9"/>
      <c r="EQ529" s="9"/>
      <c r="ER529" s="9"/>
      <c r="ES529" s="9"/>
      <c r="ET529" s="9"/>
      <c r="EU529" s="9"/>
      <c r="EV529" s="237"/>
      <c r="EW529" s="9"/>
      <c r="EX529" s="9"/>
      <c r="EY529" s="9"/>
      <c r="EZ529" s="9"/>
      <c r="FA529" s="410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334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10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11"/>
      <c r="KC529" s="11"/>
      <c r="KD529" s="11"/>
      <c r="KE529" s="11"/>
      <c r="KF529" s="11"/>
      <c r="KG529" s="11"/>
      <c r="KH529" s="11"/>
      <c r="KI529" s="11"/>
      <c r="KJ529" s="11"/>
      <c r="KK529" s="11"/>
      <c r="KL529" s="11"/>
      <c r="KM529" s="11"/>
      <c r="KN529" s="11"/>
      <c r="KO529" s="11"/>
      <c r="KP529" s="11"/>
      <c r="KQ529" s="11"/>
      <c r="KR529" s="11"/>
      <c r="KS529" s="11"/>
      <c r="KT529" s="11"/>
      <c r="KU529" s="11"/>
      <c r="KV529" s="11"/>
      <c r="KW529" s="11"/>
      <c r="KX529" s="11"/>
      <c r="KY529" s="11"/>
      <c r="KZ529" s="11"/>
      <c r="LA529" s="11"/>
      <c r="LB529" s="11"/>
      <c r="LC529" s="11"/>
      <c r="LD529" s="11"/>
      <c r="LE529" s="11"/>
      <c r="LF529" s="11"/>
      <c r="LG529" s="11"/>
      <c r="LH529" s="11"/>
      <c r="LI529" s="11"/>
      <c r="LJ529" s="11"/>
      <c r="LK529" s="11"/>
      <c r="LL529" s="11"/>
      <c r="LM529" s="11"/>
      <c r="LN529" s="11"/>
      <c r="LO529" s="11"/>
      <c r="LP529" s="11"/>
      <c r="LQ529" s="11"/>
      <c r="LR529" s="11"/>
      <c r="LS529" s="11"/>
      <c r="LT529" s="11"/>
      <c r="LU529" s="11"/>
      <c r="LV529" s="11"/>
      <c r="LW529" s="11"/>
      <c r="LX529" s="11"/>
      <c r="LY529" s="11"/>
      <c r="LZ529" s="11"/>
      <c r="MA529" s="11"/>
      <c r="MB529" s="11"/>
      <c r="MC529" s="11"/>
      <c r="MD529" s="11"/>
      <c r="ME529" s="11"/>
      <c r="MF529" s="11"/>
      <c r="MG529" s="11"/>
      <c r="MH529" s="11"/>
      <c r="MI529" s="11"/>
      <c r="MJ529" s="11"/>
      <c r="MK529" s="11"/>
      <c r="ML529" s="11"/>
      <c r="MM529" s="11"/>
      <c r="MN529" s="11"/>
      <c r="MO529" s="11"/>
      <c r="MP529" s="11"/>
      <c r="MQ529" s="11"/>
      <c r="MR529" s="11"/>
      <c r="MS529" s="11"/>
      <c r="MT529" s="11"/>
      <c r="MU529" s="11"/>
      <c r="MV529" s="11"/>
      <c r="MW529" s="11"/>
      <c r="MX529" s="11"/>
      <c r="MY529" s="11"/>
      <c r="MZ529" s="11"/>
      <c r="NA529" s="11"/>
      <c r="NB529" s="11"/>
      <c r="NC529" s="11"/>
      <c r="ND529" s="11"/>
      <c r="NE529" s="11"/>
      <c r="NF529" s="11"/>
      <c r="NG529" s="11"/>
      <c r="NH529" s="11"/>
      <c r="NI529" s="11"/>
      <c r="NJ529" s="11"/>
      <c r="NK529" s="11"/>
      <c r="NL529" s="11"/>
      <c r="NM529" s="11"/>
    </row>
    <row r="530" spans="1:377" s="12" customFormat="1" ht="15" customHeight="1" x14ac:dyDescent="0.5">
      <c r="A530" s="230"/>
      <c r="B530" s="279"/>
      <c r="C530" s="280"/>
      <c r="D530" s="317"/>
      <c r="E530" s="34"/>
      <c r="F530" s="34"/>
      <c r="G530" s="34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334"/>
      <c r="AA530" s="34"/>
      <c r="AB530" s="34"/>
      <c r="AC530" s="34"/>
      <c r="AD530" s="34"/>
      <c r="AE530" s="34"/>
      <c r="AF530" s="34"/>
      <c r="AG530" s="34"/>
      <c r="AH530" s="34"/>
      <c r="AI530" s="334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3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34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334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334"/>
      <c r="EP530" s="9"/>
      <c r="EQ530" s="9"/>
      <c r="ER530" s="9"/>
      <c r="ES530" s="9"/>
      <c r="ET530" s="9"/>
      <c r="EU530" s="9"/>
      <c r="EV530" s="237"/>
      <c r="EW530" s="9"/>
      <c r="EX530" s="9"/>
      <c r="EY530" s="9"/>
      <c r="EZ530" s="9"/>
      <c r="FA530" s="410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334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10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11"/>
      <c r="KC530" s="11"/>
      <c r="KD530" s="11"/>
      <c r="KE530" s="11"/>
      <c r="KF530" s="11"/>
      <c r="KG530" s="11"/>
      <c r="KH530" s="11"/>
      <c r="KI530" s="11"/>
      <c r="KJ530" s="11"/>
      <c r="KK530" s="11"/>
      <c r="KL530" s="11"/>
      <c r="KM530" s="11"/>
      <c r="KN530" s="11"/>
      <c r="KO530" s="11"/>
      <c r="KP530" s="11"/>
      <c r="KQ530" s="11"/>
      <c r="KR530" s="11"/>
      <c r="KS530" s="11"/>
      <c r="KT530" s="11"/>
      <c r="KU530" s="11"/>
      <c r="KV530" s="11"/>
      <c r="KW530" s="11"/>
      <c r="KX530" s="11"/>
      <c r="KY530" s="11"/>
      <c r="KZ530" s="11"/>
      <c r="LA530" s="11"/>
      <c r="LB530" s="11"/>
      <c r="LC530" s="11"/>
      <c r="LD530" s="11"/>
      <c r="LE530" s="11"/>
      <c r="LF530" s="11"/>
      <c r="LG530" s="11"/>
      <c r="LH530" s="11"/>
      <c r="LI530" s="11"/>
      <c r="LJ530" s="11"/>
      <c r="LK530" s="11"/>
      <c r="LL530" s="11"/>
      <c r="LM530" s="11"/>
      <c r="LN530" s="11"/>
      <c r="LO530" s="11"/>
      <c r="LP530" s="11"/>
      <c r="LQ530" s="11"/>
      <c r="LR530" s="11"/>
      <c r="LS530" s="11"/>
      <c r="LT530" s="11"/>
      <c r="LU530" s="11"/>
      <c r="LV530" s="11"/>
      <c r="LW530" s="11"/>
      <c r="LX530" s="11"/>
      <c r="LY530" s="11"/>
      <c r="LZ530" s="11"/>
      <c r="MA530" s="11"/>
      <c r="MB530" s="11"/>
      <c r="MC530" s="11"/>
      <c r="MD530" s="11"/>
      <c r="ME530" s="11"/>
      <c r="MF530" s="11"/>
      <c r="MG530" s="11"/>
      <c r="MH530" s="11"/>
      <c r="MI530" s="11"/>
      <c r="MJ530" s="11"/>
      <c r="MK530" s="11"/>
      <c r="ML530" s="11"/>
      <c r="MM530" s="11"/>
      <c r="MN530" s="11"/>
      <c r="MO530" s="11"/>
      <c r="MP530" s="11"/>
      <c r="MQ530" s="11"/>
      <c r="MR530" s="11"/>
      <c r="MS530" s="11"/>
      <c r="MT530" s="11"/>
      <c r="MU530" s="11"/>
      <c r="MV530" s="11"/>
      <c r="MW530" s="11"/>
      <c r="MX530" s="11"/>
      <c r="MY530" s="11"/>
      <c r="MZ530" s="11"/>
      <c r="NA530" s="11"/>
      <c r="NB530" s="11"/>
      <c r="NC530" s="11"/>
      <c r="ND530" s="11"/>
      <c r="NE530" s="11"/>
      <c r="NF530" s="11"/>
      <c r="NG530" s="11"/>
      <c r="NH530" s="11"/>
      <c r="NI530" s="11"/>
      <c r="NJ530" s="11"/>
      <c r="NK530" s="11"/>
      <c r="NL530" s="11"/>
      <c r="NM530" s="11"/>
    </row>
    <row r="531" spans="1:377" s="12" customFormat="1" ht="15" customHeight="1" x14ac:dyDescent="0.5">
      <c r="A531" s="230"/>
      <c r="B531" s="279"/>
      <c r="C531" s="280"/>
      <c r="D531" s="317"/>
      <c r="E531" s="34"/>
      <c r="F531" s="34"/>
      <c r="G531" s="34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334"/>
      <c r="AA531" s="34"/>
      <c r="AB531" s="34"/>
      <c r="AC531" s="34"/>
      <c r="AD531" s="34"/>
      <c r="AE531" s="34"/>
      <c r="AF531" s="34"/>
      <c r="AG531" s="34"/>
      <c r="AH531" s="34"/>
      <c r="AI531" s="334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3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34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334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334"/>
      <c r="EP531" s="9"/>
      <c r="EQ531" s="9"/>
      <c r="ER531" s="9"/>
      <c r="ES531" s="9"/>
      <c r="ET531" s="9"/>
      <c r="EU531" s="9"/>
      <c r="EV531" s="237"/>
      <c r="EW531" s="9"/>
      <c r="EX531" s="9"/>
      <c r="EY531" s="9"/>
      <c r="EZ531" s="9"/>
      <c r="FA531" s="410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334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10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11"/>
      <c r="KC531" s="11"/>
      <c r="KD531" s="11"/>
      <c r="KE531" s="11"/>
      <c r="KF531" s="11"/>
      <c r="KG531" s="11"/>
      <c r="KH531" s="11"/>
      <c r="KI531" s="11"/>
      <c r="KJ531" s="11"/>
      <c r="KK531" s="11"/>
      <c r="KL531" s="11"/>
      <c r="KM531" s="11"/>
      <c r="KN531" s="11"/>
      <c r="KO531" s="11"/>
      <c r="KP531" s="11"/>
      <c r="KQ531" s="11"/>
      <c r="KR531" s="11"/>
      <c r="KS531" s="11"/>
      <c r="KT531" s="11"/>
      <c r="KU531" s="11"/>
      <c r="KV531" s="11"/>
      <c r="KW531" s="11"/>
      <c r="KX531" s="11"/>
      <c r="KY531" s="11"/>
      <c r="KZ531" s="11"/>
      <c r="LA531" s="11"/>
      <c r="LB531" s="11"/>
      <c r="LC531" s="11"/>
      <c r="LD531" s="11"/>
      <c r="LE531" s="11"/>
      <c r="LF531" s="11"/>
      <c r="LG531" s="11"/>
      <c r="LH531" s="11"/>
      <c r="LI531" s="11"/>
      <c r="LJ531" s="11"/>
      <c r="LK531" s="11"/>
      <c r="LL531" s="11"/>
      <c r="LM531" s="11"/>
      <c r="LN531" s="11"/>
      <c r="LO531" s="11"/>
      <c r="LP531" s="11"/>
      <c r="LQ531" s="11"/>
      <c r="LR531" s="11"/>
      <c r="LS531" s="11"/>
      <c r="LT531" s="11"/>
      <c r="LU531" s="11"/>
      <c r="LV531" s="11"/>
      <c r="LW531" s="11"/>
      <c r="LX531" s="11"/>
      <c r="LY531" s="11"/>
      <c r="LZ531" s="11"/>
      <c r="MA531" s="11"/>
      <c r="MB531" s="11"/>
      <c r="MC531" s="11"/>
      <c r="MD531" s="11"/>
      <c r="ME531" s="11"/>
      <c r="MF531" s="11"/>
      <c r="MG531" s="11"/>
      <c r="MH531" s="11"/>
      <c r="MI531" s="11"/>
      <c r="MJ531" s="11"/>
      <c r="MK531" s="11"/>
      <c r="ML531" s="11"/>
      <c r="MM531" s="11"/>
      <c r="MN531" s="11"/>
      <c r="MO531" s="11"/>
      <c r="MP531" s="11"/>
      <c r="MQ531" s="11"/>
      <c r="MR531" s="11"/>
      <c r="MS531" s="11"/>
      <c r="MT531" s="11"/>
      <c r="MU531" s="11"/>
      <c r="MV531" s="11"/>
      <c r="MW531" s="11"/>
      <c r="MX531" s="11"/>
      <c r="MY531" s="11"/>
      <c r="MZ531" s="11"/>
      <c r="NA531" s="11"/>
      <c r="NB531" s="11"/>
      <c r="NC531" s="11"/>
      <c r="ND531" s="11"/>
      <c r="NE531" s="11"/>
      <c r="NF531" s="11"/>
      <c r="NG531" s="11"/>
      <c r="NH531" s="11"/>
      <c r="NI531" s="11"/>
      <c r="NJ531" s="11"/>
      <c r="NK531" s="11"/>
      <c r="NL531" s="11"/>
      <c r="NM531" s="11"/>
    </row>
    <row r="532" spans="1:377" s="12" customFormat="1" ht="15" customHeight="1" x14ac:dyDescent="0.5">
      <c r="A532" s="230"/>
      <c r="B532" s="279"/>
      <c r="C532" s="280"/>
      <c r="D532" s="317"/>
      <c r="E532" s="34"/>
      <c r="F532" s="34"/>
      <c r="G532" s="34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334"/>
      <c r="AA532" s="34"/>
      <c r="AB532" s="34"/>
      <c r="AC532" s="34"/>
      <c r="AD532" s="34"/>
      <c r="AE532" s="34"/>
      <c r="AF532" s="34"/>
      <c r="AG532" s="34"/>
      <c r="AH532" s="34"/>
      <c r="AI532" s="334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3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34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334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334"/>
      <c r="EP532" s="9"/>
      <c r="EQ532" s="9"/>
      <c r="ER532" s="9"/>
      <c r="ES532" s="9"/>
      <c r="ET532" s="9"/>
      <c r="EU532" s="9"/>
      <c r="EV532" s="237"/>
      <c r="EW532" s="9"/>
      <c r="EX532" s="9"/>
      <c r="EY532" s="9"/>
      <c r="EZ532" s="9"/>
      <c r="FA532" s="410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334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10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11"/>
      <c r="KC532" s="11"/>
      <c r="KD532" s="11"/>
      <c r="KE532" s="11"/>
      <c r="KF532" s="11"/>
      <c r="KG532" s="11"/>
      <c r="KH532" s="11"/>
      <c r="KI532" s="11"/>
      <c r="KJ532" s="11"/>
      <c r="KK532" s="11"/>
      <c r="KL532" s="11"/>
      <c r="KM532" s="11"/>
      <c r="KN532" s="11"/>
      <c r="KO532" s="11"/>
      <c r="KP532" s="11"/>
      <c r="KQ532" s="11"/>
      <c r="KR532" s="11"/>
      <c r="KS532" s="11"/>
      <c r="KT532" s="11"/>
      <c r="KU532" s="11"/>
      <c r="KV532" s="11"/>
      <c r="KW532" s="11"/>
      <c r="KX532" s="11"/>
      <c r="KY532" s="11"/>
      <c r="KZ532" s="11"/>
      <c r="LA532" s="11"/>
      <c r="LB532" s="11"/>
      <c r="LC532" s="11"/>
      <c r="LD532" s="11"/>
      <c r="LE532" s="11"/>
      <c r="LF532" s="11"/>
      <c r="LG532" s="11"/>
      <c r="LH532" s="11"/>
      <c r="LI532" s="11"/>
      <c r="LJ532" s="11"/>
      <c r="LK532" s="11"/>
      <c r="LL532" s="11"/>
      <c r="LM532" s="11"/>
      <c r="LN532" s="11"/>
      <c r="LO532" s="11"/>
      <c r="LP532" s="11"/>
      <c r="LQ532" s="11"/>
      <c r="LR532" s="11"/>
      <c r="LS532" s="11"/>
      <c r="LT532" s="11"/>
      <c r="LU532" s="11"/>
      <c r="LV532" s="11"/>
      <c r="LW532" s="11"/>
      <c r="LX532" s="11"/>
      <c r="LY532" s="11"/>
      <c r="LZ532" s="11"/>
      <c r="MA532" s="11"/>
      <c r="MB532" s="11"/>
      <c r="MC532" s="11"/>
      <c r="MD532" s="11"/>
      <c r="ME532" s="11"/>
      <c r="MF532" s="11"/>
      <c r="MG532" s="11"/>
      <c r="MH532" s="11"/>
      <c r="MI532" s="11"/>
      <c r="MJ532" s="11"/>
      <c r="MK532" s="11"/>
      <c r="ML532" s="11"/>
      <c r="MM532" s="11"/>
      <c r="MN532" s="11"/>
      <c r="MO532" s="11"/>
      <c r="MP532" s="11"/>
      <c r="MQ532" s="11"/>
      <c r="MR532" s="11"/>
      <c r="MS532" s="11"/>
      <c r="MT532" s="11"/>
      <c r="MU532" s="11"/>
      <c r="MV532" s="11"/>
      <c r="MW532" s="11"/>
      <c r="MX532" s="11"/>
      <c r="MY532" s="11"/>
      <c r="MZ532" s="11"/>
      <c r="NA532" s="11"/>
      <c r="NB532" s="11"/>
      <c r="NC532" s="11"/>
      <c r="ND532" s="11"/>
      <c r="NE532" s="11"/>
      <c r="NF532" s="11"/>
      <c r="NG532" s="11"/>
      <c r="NH532" s="11"/>
      <c r="NI532" s="11"/>
      <c r="NJ532" s="11"/>
      <c r="NK532" s="11"/>
      <c r="NL532" s="11"/>
      <c r="NM532" s="11"/>
    </row>
    <row r="533" spans="1:377" s="12" customFormat="1" ht="15" customHeight="1" x14ac:dyDescent="0.5">
      <c r="A533" s="230"/>
      <c r="B533" s="279"/>
      <c r="C533" s="280"/>
      <c r="D533" s="317"/>
      <c r="E533" s="34"/>
      <c r="F533" s="34"/>
      <c r="G533" s="34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334"/>
      <c r="AA533" s="34"/>
      <c r="AB533" s="34"/>
      <c r="AC533" s="34"/>
      <c r="AD533" s="34"/>
      <c r="AE533" s="34"/>
      <c r="AF533" s="34"/>
      <c r="AG533" s="34"/>
      <c r="AH533" s="34"/>
      <c r="AI533" s="334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3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34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334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334"/>
      <c r="EP533" s="9"/>
      <c r="EQ533" s="9"/>
      <c r="ER533" s="9"/>
      <c r="ES533" s="9"/>
      <c r="ET533" s="9"/>
      <c r="EU533" s="9"/>
      <c r="EV533" s="237"/>
      <c r="EW533" s="9"/>
      <c r="EX533" s="9"/>
      <c r="EY533" s="9"/>
      <c r="EZ533" s="9"/>
      <c r="FA533" s="410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334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10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11"/>
      <c r="KC533" s="11"/>
      <c r="KD533" s="11"/>
      <c r="KE533" s="11"/>
      <c r="KF533" s="11"/>
      <c r="KG533" s="11"/>
      <c r="KH533" s="11"/>
      <c r="KI533" s="11"/>
      <c r="KJ533" s="11"/>
      <c r="KK533" s="11"/>
      <c r="KL533" s="11"/>
      <c r="KM533" s="11"/>
      <c r="KN533" s="11"/>
      <c r="KO533" s="11"/>
      <c r="KP533" s="11"/>
      <c r="KQ533" s="11"/>
      <c r="KR533" s="11"/>
      <c r="KS533" s="11"/>
      <c r="KT533" s="11"/>
      <c r="KU533" s="11"/>
      <c r="KV533" s="11"/>
      <c r="KW533" s="11"/>
      <c r="KX533" s="11"/>
      <c r="KY533" s="11"/>
      <c r="KZ533" s="11"/>
      <c r="LA533" s="11"/>
      <c r="LB533" s="11"/>
      <c r="LC533" s="11"/>
      <c r="LD533" s="11"/>
      <c r="LE533" s="11"/>
      <c r="LF533" s="11"/>
      <c r="LG533" s="11"/>
      <c r="LH533" s="11"/>
      <c r="LI533" s="11"/>
      <c r="LJ533" s="11"/>
      <c r="LK533" s="11"/>
      <c r="LL533" s="11"/>
      <c r="LM533" s="11"/>
      <c r="LN533" s="11"/>
      <c r="LO533" s="11"/>
      <c r="LP533" s="11"/>
      <c r="LQ533" s="11"/>
      <c r="LR533" s="11"/>
      <c r="LS533" s="11"/>
      <c r="LT533" s="11"/>
      <c r="LU533" s="11"/>
      <c r="LV533" s="11"/>
      <c r="LW533" s="11"/>
      <c r="LX533" s="11"/>
      <c r="LY533" s="11"/>
      <c r="LZ533" s="11"/>
      <c r="MA533" s="11"/>
      <c r="MB533" s="11"/>
      <c r="MC533" s="11"/>
      <c r="MD533" s="11"/>
      <c r="ME533" s="11"/>
      <c r="MF533" s="11"/>
      <c r="MG533" s="11"/>
      <c r="MH533" s="11"/>
      <c r="MI533" s="11"/>
      <c r="MJ533" s="11"/>
      <c r="MK533" s="11"/>
      <c r="ML533" s="11"/>
      <c r="MM533" s="11"/>
      <c r="MN533" s="11"/>
      <c r="MO533" s="11"/>
      <c r="MP533" s="11"/>
      <c r="MQ533" s="11"/>
      <c r="MR533" s="11"/>
      <c r="MS533" s="11"/>
      <c r="MT533" s="11"/>
      <c r="MU533" s="11"/>
      <c r="MV533" s="11"/>
      <c r="MW533" s="11"/>
      <c r="MX533" s="11"/>
      <c r="MY533" s="11"/>
      <c r="MZ533" s="11"/>
      <c r="NA533" s="11"/>
      <c r="NB533" s="11"/>
      <c r="NC533" s="11"/>
      <c r="ND533" s="11"/>
      <c r="NE533" s="11"/>
      <c r="NF533" s="11"/>
      <c r="NG533" s="11"/>
      <c r="NH533" s="11"/>
      <c r="NI533" s="11"/>
      <c r="NJ533" s="11"/>
      <c r="NK533" s="11"/>
      <c r="NL533" s="11"/>
      <c r="NM533" s="11"/>
    </row>
    <row r="534" spans="1:377" s="12" customFormat="1" ht="15" customHeight="1" x14ac:dyDescent="0.5">
      <c r="A534" s="230"/>
      <c r="B534" s="279"/>
      <c r="C534" s="280"/>
      <c r="D534" s="317"/>
      <c r="E534" s="34"/>
      <c r="F534" s="34"/>
      <c r="G534" s="34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334"/>
      <c r="AA534" s="34"/>
      <c r="AB534" s="34"/>
      <c r="AC534" s="34"/>
      <c r="AD534" s="34"/>
      <c r="AE534" s="34"/>
      <c r="AF534" s="34"/>
      <c r="AG534" s="34"/>
      <c r="AH534" s="34"/>
      <c r="AI534" s="334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3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34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334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334"/>
      <c r="EP534" s="9"/>
      <c r="EQ534" s="9"/>
      <c r="ER534" s="9"/>
      <c r="ES534" s="9"/>
      <c r="ET534" s="9"/>
      <c r="EU534" s="9"/>
      <c r="EV534" s="237"/>
      <c r="EW534" s="9"/>
      <c r="EX534" s="9"/>
      <c r="EY534" s="9"/>
      <c r="EZ534" s="9"/>
      <c r="FA534" s="410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334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10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11"/>
      <c r="KC534" s="11"/>
      <c r="KD534" s="11"/>
      <c r="KE534" s="11"/>
      <c r="KF534" s="11"/>
      <c r="KG534" s="11"/>
      <c r="KH534" s="11"/>
      <c r="KI534" s="11"/>
      <c r="KJ534" s="11"/>
      <c r="KK534" s="11"/>
      <c r="KL534" s="11"/>
      <c r="KM534" s="11"/>
      <c r="KN534" s="11"/>
      <c r="KO534" s="11"/>
      <c r="KP534" s="11"/>
      <c r="KQ534" s="11"/>
      <c r="KR534" s="11"/>
      <c r="KS534" s="11"/>
      <c r="KT534" s="11"/>
      <c r="KU534" s="11"/>
      <c r="KV534" s="11"/>
      <c r="KW534" s="11"/>
      <c r="KX534" s="11"/>
      <c r="KY534" s="11"/>
      <c r="KZ534" s="11"/>
      <c r="LA534" s="11"/>
      <c r="LB534" s="11"/>
      <c r="LC534" s="11"/>
      <c r="LD534" s="11"/>
      <c r="LE534" s="11"/>
      <c r="LF534" s="11"/>
      <c r="LG534" s="11"/>
      <c r="LH534" s="11"/>
      <c r="LI534" s="11"/>
      <c r="LJ534" s="11"/>
      <c r="LK534" s="11"/>
      <c r="LL534" s="11"/>
      <c r="LM534" s="11"/>
      <c r="LN534" s="11"/>
      <c r="LO534" s="11"/>
      <c r="LP534" s="11"/>
      <c r="LQ534" s="11"/>
      <c r="LR534" s="11"/>
      <c r="LS534" s="11"/>
      <c r="LT534" s="11"/>
      <c r="LU534" s="11"/>
      <c r="LV534" s="11"/>
      <c r="LW534" s="11"/>
      <c r="LX534" s="11"/>
      <c r="LY534" s="11"/>
      <c r="LZ534" s="11"/>
      <c r="MA534" s="11"/>
      <c r="MB534" s="11"/>
      <c r="MC534" s="11"/>
      <c r="MD534" s="11"/>
      <c r="ME534" s="11"/>
      <c r="MF534" s="11"/>
      <c r="MG534" s="11"/>
      <c r="MH534" s="11"/>
      <c r="MI534" s="11"/>
      <c r="MJ534" s="11"/>
      <c r="MK534" s="11"/>
      <c r="ML534" s="11"/>
      <c r="MM534" s="11"/>
      <c r="MN534" s="11"/>
      <c r="MO534" s="11"/>
      <c r="MP534" s="11"/>
      <c r="MQ534" s="11"/>
      <c r="MR534" s="11"/>
      <c r="MS534" s="11"/>
      <c r="MT534" s="11"/>
      <c r="MU534" s="11"/>
      <c r="MV534" s="11"/>
      <c r="MW534" s="11"/>
      <c r="MX534" s="11"/>
      <c r="MY534" s="11"/>
      <c r="MZ534" s="11"/>
      <c r="NA534" s="11"/>
      <c r="NB534" s="11"/>
      <c r="NC534" s="11"/>
      <c r="ND534" s="11"/>
      <c r="NE534" s="11"/>
      <c r="NF534" s="11"/>
      <c r="NG534" s="11"/>
      <c r="NH534" s="11"/>
      <c r="NI534" s="11"/>
      <c r="NJ534" s="11"/>
      <c r="NK534" s="11"/>
      <c r="NL534" s="11"/>
      <c r="NM534" s="11"/>
    </row>
    <row r="535" spans="1:377" s="12" customFormat="1" ht="15" customHeight="1" x14ac:dyDescent="0.5">
      <c r="A535" s="230"/>
      <c r="B535" s="279"/>
      <c r="C535" s="280"/>
      <c r="D535" s="317"/>
      <c r="E535" s="34"/>
      <c r="F535" s="34"/>
      <c r="G535" s="34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334"/>
      <c r="AA535" s="34"/>
      <c r="AB535" s="34"/>
      <c r="AC535" s="34"/>
      <c r="AD535" s="34"/>
      <c r="AE535" s="34"/>
      <c r="AF535" s="34"/>
      <c r="AG535" s="34"/>
      <c r="AH535" s="34"/>
      <c r="AI535" s="334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3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34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334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334"/>
      <c r="EP535" s="9"/>
      <c r="EQ535" s="9"/>
      <c r="ER535" s="9"/>
      <c r="ES535" s="9"/>
      <c r="ET535" s="9"/>
      <c r="EU535" s="9"/>
      <c r="EV535" s="237"/>
      <c r="EW535" s="9"/>
      <c r="EX535" s="9"/>
      <c r="EY535" s="9"/>
      <c r="EZ535" s="9"/>
      <c r="FA535" s="410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334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10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11"/>
      <c r="KC535" s="11"/>
      <c r="KD535" s="11"/>
      <c r="KE535" s="11"/>
      <c r="KF535" s="11"/>
      <c r="KG535" s="11"/>
      <c r="KH535" s="11"/>
      <c r="KI535" s="11"/>
      <c r="KJ535" s="11"/>
      <c r="KK535" s="11"/>
      <c r="KL535" s="11"/>
      <c r="KM535" s="11"/>
      <c r="KN535" s="11"/>
      <c r="KO535" s="11"/>
      <c r="KP535" s="11"/>
      <c r="KQ535" s="11"/>
      <c r="KR535" s="11"/>
      <c r="KS535" s="11"/>
      <c r="KT535" s="11"/>
      <c r="KU535" s="11"/>
      <c r="KV535" s="11"/>
      <c r="KW535" s="11"/>
      <c r="KX535" s="11"/>
      <c r="KY535" s="11"/>
      <c r="KZ535" s="11"/>
      <c r="LA535" s="11"/>
      <c r="LB535" s="11"/>
      <c r="LC535" s="11"/>
      <c r="LD535" s="11"/>
      <c r="LE535" s="11"/>
      <c r="LF535" s="11"/>
      <c r="LG535" s="11"/>
      <c r="LH535" s="11"/>
      <c r="LI535" s="11"/>
      <c r="LJ535" s="11"/>
      <c r="LK535" s="11"/>
      <c r="LL535" s="11"/>
      <c r="LM535" s="11"/>
      <c r="LN535" s="11"/>
      <c r="LO535" s="11"/>
      <c r="LP535" s="11"/>
      <c r="LQ535" s="11"/>
      <c r="LR535" s="11"/>
      <c r="LS535" s="11"/>
      <c r="LT535" s="11"/>
      <c r="LU535" s="11"/>
      <c r="LV535" s="11"/>
      <c r="LW535" s="11"/>
      <c r="LX535" s="11"/>
      <c r="LY535" s="11"/>
      <c r="LZ535" s="11"/>
      <c r="MA535" s="11"/>
      <c r="MB535" s="11"/>
      <c r="MC535" s="11"/>
      <c r="MD535" s="11"/>
      <c r="ME535" s="11"/>
      <c r="MF535" s="11"/>
      <c r="MG535" s="11"/>
      <c r="MH535" s="11"/>
      <c r="MI535" s="11"/>
      <c r="MJ535" s="11"/>
      <c r="MK535" s="11"/>
      <c r="ML535" s="11"/>
      <c r="MM535" s="11"/>
      <c r="MN535" s="11"/>
      <c r="MO535" s="11"/>
      <c r="MP535" s="11"/>
      <c r="MQ535" s="11"/>
      <c r="MR535" s="11"/>
      <c r="MS535" s="11"/>
      <c r="MT535" s="11"/>
      <c r="MU535" s="11"/>
      <c r="MV535" s="11"/>
      <c r="MW535" s="11"/>
      <c r="MX535" s="11"/>
      <c r="MY535" s="11"/>
      <c r="MZ535" s="11"/>
      <c r="NA535" s="11"/>
      <c r="NB535" s="11"/>
      <c r="NC535" s="11"/>
      <c r="ND535" s="11"/>
      <c r="NE535" s="11"/>
      <c r="NF535" s="11"/>
      <c r="NG535" s="11"/>
      <c r="NH535" s="11"/>
      <c r="NI535" s="11"/>
      <c r="NJ535" s="11"/>
      <c r="NK535" s="11"/>
      <c r="NL535" s="11"/>
      <c r="NM535" s="11"/>
    </row>
    <row r="536" spans="1:377" s="12" customFormat="1" ht="15" customHeight="1" x14ac:dyDescent="0.5">
      <c r="A536" s="230"/>
      <c r="B536" s="279"/>
      <c r="C536" s="280"/>
      <c r="D536" s="317"/>
      <c r="E536" s="34"/>
      <c r="F536" s="34"/>
      <c r="G536" s="34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334"/>
      <c r="AA536" s="34"/>
      <c r="AB536" s="34"/>
      <c r="AC536" s="34"/>
      <c r="AD536" s="34"/>
      <c r="AE536" s="34"/>
      <c r="AF536" s="34"/>
      <c r="AG536" s="34"/>
      <c r="AH536" s="34"/>
      <c r="AI536" s="334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3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34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334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334"/>
      <c r="EP536" s="9"/>
      <c r="EQ536" s="9"/>
      <c r="ER536" s="9"/>
      <c r="ES536" s="9"/>
      <c r="ET536" s="9"/>
      <c r="EU536" s="9"/>
      <c r="EV536" s="237"/>
      <c r="EW536" s="9"/>
      <c r="EX536" s="9"/>
      <c r="EY536" s="9"/>
      <c r="EZ536" s="9"/>
      <c r="FA536" s="410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334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10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11"/>
      <c r="KC536" s="11"/>
      <c r="KD536" s="11"/>
      <c r="KE536" s="11"/>
      <c r="KF536" s="11"/>
      <c r="KG536" s="11"/>
      <c r="KH536" s="11"/>
      <c r="KI536" s="11"/>
      <c r="KJ536" s="11"/>
      <c r="KK536" s="11"/>
      <c r="KL536" s="11"/>
      <c r="KM536" s="11"/>
      <c r="KN536" s="11"/>
      <c r="KO536" s="11"/>
      <c r="KP536" s="11"/>
      <c r="KQ536" s="11"/>
      <c r="KR536" s="11"/>
      <c r="KS536" s="11"/>
      <c r="KT536" s="11"/>
      <c r="KU536" s="11"/>
      <c r="KV536" s="11"/>
      <c r="KW536" s="11"/>
      <c r="KX536" s="11"/>
      <c r="KY536" s="11"/>
      <c r="KZ536" s="11"/>
      <c r="LA536" s="11"/>
      <c r="LB536" s="11"/>
      <c r="LC536" s="11"/>
      <c r="LD536" s="11"/>
      <c r="LE536" s="11"/>
      <c r="LF536" s="11"/>
      <c r="LG536" s="11"/>
      <c r="LH536" s="11"/>
      <c r="LI536" s="11"/>
      <c r="LJ536" s="11"/>
      <c r="LK536" s="11"/>
      <c r="LL536" s="11"/>
      <c r="LM536" s="11"/>
      <c r="LN536" s="11"/>
      <c r="LO536" s="11"/>
      <c r="LP536" s="11"/>
      <c r="LQ536" s="11"/>
      <c r="LR536" s="11"/>
      <c r="LS536" s="11"/>
      <c r="LT536" s="11"/>
      <c r="LU536" s="11"/>
      <c r="LV536" s="11"/>
      <c r="LW536" s="11"/>
      <c r="LX536" s="11"/>
      <c r="LY536" s="11"/>
      <c r="LZ536" s="11"/>
      <c r="MA536" s="11"/>
      <c r="MB536" s="11"/>
      <c r="MC536" s="11"/>
      <c r="MD536" s="11"/>
      <c r="ME536" s="11"/>
      <c r="MF536" s="11"/>
      <c r="MG536" s="11"/>
      <c r="MH536" s="11"/>
      <c r="MI536" s="11"/>
      <c r="MJ536" s="11"/>
      <c r="MK536" s="11"/>
      <c r="ML536" s="11"/>
      <c r="MM536" s="11"/>
      <c r="MN536" s="11"/>
      <c r="MO536" s="11"/>
      <c r="MP536" s="11"/>
      <c r="MQ536" s="11"/>
      <c r="MR536" s="11"/>
      <c r="MS536" s="11"/>
      <c r="MT536" s="11"/>
      <c r="MU536" s="11"/>
      <c r="MV536" s="11"/>
      <c r="MW536" s="11"/>
      <c r="MX536" s="11"/>
      <c r="MY536" s="11"/>
      <c r="MZ536" s="11"/>
      <c r="NA536" s="11"/>
      <c r="NB536" s="11"/>
      <c r="NC536" s="11"/>
      <c r="ND536" s="11"/>
      <c r="NE536" s="11"/>
      <c r="NF536" s="11"/>
      <c r="NG536" s="11"/>
      <c r="NH536" s="11"/>
      <c r="NI536" s="11"/>
      <c r="NJ536" s="11"/>
      <c r="NK536" s="11"/>
      <c r="NL536" s="11"/>
      <c r="NM536" s="11"/>
    </row>
    <row r="537" spans="1:377" s="12" customFormat="1" ht="15" customHeight="1" x14ac:dyDescent="0.5">
      <c r="A537" s="230"/>
      <c r="B537" s="279"/>
      <c r="C537" s="280"/>
      <c r="D537" s="317"/>
      <c r="E537" s="34"/>
      <c r="F537" s="34"/>
      <c r="G537" s="34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334"/>
      <c r="AA537" s="34"/>
      <c r="AB537" s="34"/>
      <c r="AC537" s="34"/>
      <c r="AD537" s="34"/>
      <c r="AE537" s="34"/>
      <c r="AF537" s="34"/>
      <c r="AG537" s="34"/>
      <c r="AH537" s="34"/>
      <c r="AI537" s="334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3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34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334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334"/>
      <c r="EP537" s="9"/>
      <c r="EQ537" s="9"/>
      <c r="ER537" s="9"/>
      <c r="ES537" s="9"/>
      <c r="ET537" s="9"/>
      <c r="EU537" s="9"/>
      <c r="EV537" s="237"/>
      <c r="EW537" s="9"/>
      <c r="EX537" s="9"/>
      <c r="EY537" s="9"/>
      <c r="EZ537" s="9"/>
      <c r="FA537" s="410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334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10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11"/>
      <c r="KC537" s="11"/>
      <c r="KD537" s="11"/>
      <c r="KE537" s="11"/>
      <c r="KF537" s="11"/>
      <c r="KG537" s="11"/>
      <c r="KH537" s="11"/>
      <c r="KI537" s="11"/>
      <c r="KJ537" s="11"/>
      <c r="KK537" s="11"/>
      <c r="KL537" s="11"/>
      <c r="KM537" s="11"/>
      <c r="KN537" s="11"/>
      <c r="KO537" s="11"/>
      <c r="KP537" s="11"/>
      <c r="KQ537" s="11"/>
      <c r="KR537" s="11"/>
      <c r="KS537" s="11"/>
      <c r="KT537" s="11"/>
      <c r="KU537" s="11"/>
      <c r="KV537" s="11"/>
      <c r="KW537" s="11"/>
      <c r="KX537" s="11"/>
      <c r="KY537" s="11"/>
      <c r="KZ537" s="11"/>
      <c r="LA537" s="11"/>
      <c r="LB537" s="11"/>
      <c r="LC537" s="11"/>
      <c r="LD537" s="11"/>
      <c r="LE537" s="11"/>
      <c r="LF537" s="11"/>
      <c r="LG537" s="11"/>
      <c r="LH537" s="11"/>
      <c r="LI537" s="11"/>
      <c r="LJ537" s="11"/>
      <c r="LK537" s="11"/>
      <c r="LL537" s="11"/>
      <c r="LM537" s="11"/>
      <c r="LN537" s="11"/>
      <c r="LO537" s="11"/>
      <c r="LP537" s="11"/>
      <c r="LQ537" s="11"/>
      <c r="LR537" s="11"/>
      <c r="LS537" s="11"/>
      <c r="LT537" s="11"/>
      <c r="LU537" s="11"/>
      <c r="LV537" s="11"/>
      <c r="LW537" s="11"/>
      <c r="LX537" s="11"/>
      <c r="LY537" s="11"/>
      <c r="LZ537" s="11"/>
      <c r="MA537" s="11"/>
      <c r="MB537" s="11"/>
      <c r="MC537" s="11"/>
      <c r="MD537" s="11"/>
      <c r="ME537" s="11"/>
      <c r="MF537" s="11"/>
      <c r="MG537" s="11"/>
      <c r="MH537" s="11"/>
      <c r="MI537" s="11"/>
      <c r="MJ537" s="11"/>
      <c r="MK537" s="11"/>
      <c r="ML537" s="11"/>
      <c r="MM537" s="11"/>
      <c r="MN537" s="11"/>
      <c r="MO537" s="11"/>
      <c r="MP537" s="11"/>
      <c r="MQ537" s="11"/>
      <c r="MR537" s="11"/>
      <c r="MS537" s="11"/>
      <c r="MT537" s="11"/>
      <c r="MU537" s="11"/>
      <c r="MV537" s="11"/>
      <c r="MW537" s="11"/>
      <c r="MX537" s="11"/>
      <c r="MY537" s="11"/>
      <c r="MZ537" s="11"/>
      <c r="NA537" s="11"/>
      <c r="NB537" s="11"/>
      <c r="NC537" s="11"/>
      <c r="ND537" s="11"/>
      <c r="NE537" s="11"/>
      <c r="NF537" s="11"/>
      <c r="NG537" s="11"/>
      <c r="NH537" s="11"/>
      <c r="NI537" s="11"/>
      <c r="NJ537" s="11"/>
      <c r="NK537" s="11"/>
      <c r="NL537" s="11"/>
      <c r="NM537" s="11"/>
    </row>
    <row r="538" spans="1:377" s="12" customFormat="1" ht="15" customHeight="1" x14ac:dyDescent="0.5">
      <c r="A538" s="230"/>
      <c r="B538" s="279"/>
      <c r="C538" s="280"/>
      <c r="D538" s="317"/>
      <c r="E538" s="34"/>
      <c r="F538" s="34"/>
      <c r="G538" s="34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334"/>
      <c r="AA538" s="34"/>
      <c r="AB538" s="34"/>
      <c r="AC538" s="34"/>
      <c r="AD538" s="34"/>
      <c r="AE538" s="34"/>
      <c r="AF538" s="34"/>
      <c r="AG538" s="34"/>
      <c r="AH538" s="34"/>
      <c r="AI538" s="334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3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34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334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334"/>
      <c r="EP538" s="9"/>
      <c r="EQ538" s="9"/>
      <c r="ER538" s="9"/>
      <c r="ES538" s="9"/>
      <c r="ET538" s="9"/>
      <c r="EU538" s="9"/>
      <c r="EV538" s="237"/>
      <c r="EW538" s="9"/>
      <c r="EX538" s="9"/>
      <c r="EY538" s="9"/>
      <c r="EZ538" s="9"/>
      <c r="FA538" s="410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334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10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11"/>
      <c r="KC538" s="11"/>
      <c r="KD538" s="11"/>
      <c r="KE538" s="11"/>
      <c r="KF538" s="11"/>
      <c r="KG538" s="11"/>
      <c r="KH538" s="11"/>
      <c r="KI538" s="11"/>
      <c r="KJ538" s="11"/>
      <c r="KK538" s="11"/>
      <c r="KL538" s="11"/>
      <c r="KM538" s="11"/>
      <c r="KN538" s="11"/>
      <c r="KO538" s="11"/>
      <c r="KP538" s="11"/>
      <c r="KQ538" s="11"/>
      <c r="KR538" s="11"/>
      <c r="KS538" s="11"/>
      <c r="KT538" s="11"/>
      <c r="KU538" s="11"/>
      <c r="KV538" s="11"/>
      <c r="KW538" s="11"/>
      <c r="KX538" s="11"/>
      <c r="KY538" s="11"/>
      <c r="KZ538" s="11"/>
      <c r="LA538" s="11"/>
      <c r="LB538" s="11"/>
      <c r="LC538" s="11"/>
      <c r="LD538" s="11"/>
      <c r="LE538" s="11"/>
      <c r="LF538" s="11"/>
      <c r="LG538" s="11"/>
      <c r="LH538" s="11"/>
      <c r="LI538" s="11"/>
      <c r="LJ538" s="11"/>
      <c r="LK538" s="11"/>
      <c r="LL538" s="11"/>
      <c r="LM538" s="11"/>
      <c r="LN538" s="11"/>
      <c r="LO538" s="11"/>
      <c r="LP538" s="11"/>
      <c r="LQ538" s="11"/>
      <c r="LR538" s="11"/>
      <c r="LS538" s="11"/>
      <c r="LT538" s="11"/>
      <c r="LU538" s="11"/>
      <c r="LV538" s="11"/>
      <c r="LW538" s="11"/>
      <c r="LX538" s="11"/>
      <c r="LY538" s="11"/>
      <c r="LZ538" s="11"/>
      <c r="MA538" s="11"/>
      <c r="MB538" s="11"/>
      <c r="MC538" s="11"/>
      <c r="MD538" s="11"/>
      <c r="ME538" s="11"/>
      <c r="MF538" s="11"/>
      <c r="MG538" s="11"/>
      <c r="MH538" s="11"/>
      <c r="MI538" s="11"/>
      <c r="MJ538" s="11"/>
      <c r="MK538" s="11"/>
      <c r="ML538" s="11"/>
      <c r="MM538" s="11"/>
      <c r="MN538" s="11"/>
      <c r="MO538" s="11"/>
      <c r="MP538" s="11"/>
      <c r="MQ538" s="11"/>
      <c r="MR538" s="11"/>
      <c r="MS538" s="11"/>
      <c r="MT538" s="11"/>
      <c r="MU538" s="11"/>
      <c r="MV538" s="11"/>
      <c r="MW538" s="11"/>
      <c r="MX538" s="11"/>
      <c r="MY538" s="11"/>
      <c r="MZ538" s="11"/>
      <c r="NA538" s="11"/>
      <c r="NB538" s="11"/>
      <c r="NC538" s="11"/>
      <c r="ND538" s="11"/>
      <c r="NE538" s="11"/>
      <c r="NF538" s="11"/>
      <c r="NG538" s="11"/>
      <c r="NH538" s="11"/>
      <c r="NI538" s="11"/>
      <c r="NJ538" s="11"/>
      <c r="NK538" s="11"/>
      <c r="NL538" s="11"/>
      <c r="NM538" s="11"/>
    </row>
    <row r="539" spans="1:377" s="12" customFormat="1" ht="15" customHeight="1" x14ac:dyDescent="0.5">
      <c r="A539" s="230"/>
      <c r="B539" s="279"/>
      <c r="C539" s="280"/>
      <c r="D539" s="317"/>
      <c r="E539" s="34"/>
      <c r="F539" s="34"/>
      <c r="G539" s="34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334"/>
      <c r="AA539" s="34"/>
      <c r="AB539" s="34"/>
      <c r="AC539" s="34"/>
      <c r="AD539" s="34"/>
      <c r="AE539" s="34"/>
      <c r="AF539" s="34"/>
      <c r="AG539" s="34"/>
      <c r="AH539" s="34"/>
      <c r="AI539" s="334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3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34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334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334"/>
      <c r="EP539" s="9"/>
      <c r="EQ539" s="9"/>
      <c r="ER539" s="9"/>
      <c r="ES539" s="9"/>
      <c r="ET539" s="9"/>
      <c r="EU539" s="9"/>
      <c r="EV539" s="237"/>
      <c r="EW539" s="9"/>
      <c r="EX539" s="9"/>
      <c r="EY539" s="9"/>
      <c r="EZ539" s="9"/>
      <c r="FA539" s="410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334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10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11"/>
      <c r="KC539" s="11"/>
      <c r="KD539" s="11"/>
      <c r="KE539" s="11"/>
      <c r="KF539" s="11"/>
      <c r="KG539" s="11"/>
      <c r="KH539" s="11"/>
      <c r="KI539" s="11"/>
      <c r="KJ539" s="11"/>
      <c r="KK539" s="11"/>
      <c r="KL539" s="11"/>
      <c r="KM539" s="11"/>
      <c r="KN539" s="11"/>
      <c r="KO539" s="11"/>
      <c r="KP539" s="11"/>
      <c r="KQ539" s="11"/>
      <c r="KR539" s="11"/>
      <c r="KS539" s="11"/>
      <c r="KT539" s="11"/>
      <c r="KU539" s="11"/>
      <c r="KV539" s="11"/>
      <c r="KW539" s="11"/>
      <c r="KX539" s="11"/>
      <c r="KY539" s="11"/>
      <c r="KZ539" s="11"/>
      <c r="LA539" s="11"/>
      <c r="LB539" s="11"/>
      <c r="LC539" s="11"/>
      <c r="LD539" s="11"/>
      <c r="LE539" s="11"/>
      <c r="LF539" s="11"/>
      <c r="LG539" s="11"/>
      <c r="LH539" s="11"/>
      <c r="LI539" s="11"/>
      <c r="LJ539" s="11"/>
      <c r="LK539" s="11"/>
      <c r="LL539" s="11"/>
      <c r="LM539" s="11"/>
      <c r="LN539" s="11"/>
      <c r="LO539" s="11"/>
      <c r="LP539" s="11"/>
      <c r="LQ539" s="11"/>
      <c r="LR539" s="11"/>
      <c r="LS539" s="11"/>
      <c r="LT539" s="11"/>
      <c r="LU539" s="11"/>
      <c r="LV539" s="11"/>
      <c r="LW539" s="11"/>
      <c r="LX539" s="11"/>
      <c r="LY539" s="11"/>
      <c r="LZ539" s="11"/>
      <c r="MA539" s="11"/>
      <c r="MB539" s="11"/>
      <c r="MC539" s="11"/>
      <c r="MD539" s="11"/>
      <c r="ME539" s="11"/>
      <c r="MF539" s="11"/>
      <c r="MG539" s="11"/>
      <c r="MH539" s="11"/>
      <c r="MI539" s="11"/>
      <c r="MJ539" s="11"/>
      <c r="MK539" s="11"/>
      <c r="ML539" s="11"/>
      <c r="MM539" s="11"/>
      <c r="MN539" s="11"/>
      <c r="MO539" s="11"/>
      <c r="MP539" s="11"/>
      <c r="MQ539" s="11"/>
      <c r="MR539" s="11"/>
      <c r="MS539" s="11"/>
      <c r="MT539" s="11"/>
      <c r="MU539" s="11"/>
      <c r="MV539" s="11"/>
      <c r="MW539" s="11"/>
      <c r="MX539" s="11"/>
      <c r="MY539" s="11"/>
      <c r="MZ539" s="11"/>
      <c r="NA539" s="11"/>
      <c r="NB539" s="11"/>
      <c r="NC539" s="11"/>
      <c r="ND539" s="11"/>
      <c r="NE539" s="11"/>
      <c r="NF539" s="11"/>
      <c r="NG539" s="11"/>
      <c r="NH539" s="11"/>
      <c r="NI539" s="11"/>
      <c r="NJ539" s="11"/>
      <c r="NK539" s="11"/>
      <c r="NL539" s="11"/>
      <c r="NM539" s="11"/>
    </row>
    <row r="540" spans="1:377" s="12" customFormat="1" ht="15" customHeight="1" x14ac:dyDescent="0.5">
      <c r="A540" s="230"/>
      <c r="B540" s="279"/>
      <c r="C540" s="280"/>
      <c r="D540" s="317"/>
      <c r="E540" s="34"/>
      <c r="F540" s="34"/>
      <c r="G540" s="34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334"/>
      <c r="AA540" s="34"/>
      <c r="AB540" s="34"/>
      <c r="AC540" s="34"/>
      <c r="AD540" s="34"/>
      <c r="AE540" s="34"/>
      <c r="AF540" s="34"/>
      <c r="AG540" s="34"/>
      <c r="AH540" s="34"/>
      <c r="AI540" s="334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3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34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334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334"/>
      <c r="EP540" s="9"/>
      <c r="EQ540" s="9"/>
      <c r="ER540" s="9"/>
      <c r="ES540" s="9"/>
      <c r="ET540" s="9"/>
      <c r="EU540" s="9"/>
      <c r="EV540" s="237"/>
      <c r="EW540" s="9"/>
      <c r="EX540" s="9"/>
      <c r="EY540" s="9"/>
      <c r="EZ540" s="9"/>
      <c r="FA540" s="410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334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10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11"/>
      <c r="KC540" s="11"/>
      <c r="KD540" s="11"/>
      <c r="KE540" s="11"/>
      <c r="KF540" s="11"/>
      <c r="KG540" s="11"/>
      <c r="KH540" s="11"/>
      <c r="KI540" s="11"/>
      <c r="KJ540" s="11"/>
      <c r="KK540" s="11"/>
      <c r="KL540" s="11"/>
      <c r="KM540" s="11"/>
      <c r="KN540" s="11"/>
      <c r="KO540" s="11"/>
      <c r="KP540" s="11"/>
      <c r="KQ540" s="11"/>
      <c r="KR540" s="11"/>
      <c r="KS540" s="11"/>
      <c r="KT540" s="11"/>
      <c r="KU540" s="11"/>
      <c r="KV540" s="11"/>
      <c r="KW540" s="11"/>
      <c r="KX540" s="11"/>
      <c r="KY540" s="11"/>
      <c r="KZ540" s="11"/>
      <c r="LA540" s="11"/>
      <c r="LB540" s="11"/>
      <c r="LC540" s="11"/>
      <c r="LD540" s="11"/>
      <c r="LE540" s="11"/>
      <c r="LF540" s="11"/>
      <c r="LG540" s="11"/>
      <c r="LH540" s="11"/>
      <c r="LI540" s="11"/>
      <c r="LJ540" s="11"/>
      <c r="LK540" s="11"/>
      <c r="LL540" s="11"/>
      <c r="LM540" s="11"/>
      <c r="LN540" s="11"/>
      <c r="LO540" s="11"/>
      <c r="LP540" s="11"/>
      <c r="LQ540" s="11"/>
      <c r="LR540" s="11"/>
      <c r="LS540" s="11"/>
      <c r="LT540" s="11"/>
      <c r="LU540" s="11"/>
      <c r="LV540" s="11"/>
      <c r="LW540" s="11"/>
      <c r="LX540" s="11"/>
      <c r="LY540" s="11"/>
      <c r="LZ540" s="11"/>
      <c r="MA540" s="11"/>
      <c r="MB540" s="11"/>
      <c r="MC540" s="11"/>
      <c r="MD540" s="11"/>
      <c r="ME540" s="11"/>
      <c r="MF540" s="11"/>
      <c r="MG540" s="11"/>
      <c r="MH540" s="11"/>
      <c r="MI540" s="11"/>
      <c r="MJ540" s="11"/>
      <c r="MK540" s="11"/>
      <c r="ML540" s="11"/>
      <c r="MM540" s="11"/>
      <c r="MN540" s="11"/>
      <c r="MO540" s="11"/>
      <c r="MP540" s="11"/>
      <c r="MQ540" s="11"/>
      <c r="MR540" s="11"/>
      <c r="MS540" s="11"/>
      <c r="MT540" s="11"/>
      <c r="MU540" s="11"/>
      <c r="MV540" s="11"/>
      <c r="MW540" s="11"/>
      <c r="MX540" s="11"/>
      <c r="MY540" s="11"/>
      <c r="MZ540" s="11"/>
      <c r="NA540" s="11"/>
      <c r="NB540" s="11"/>
      <c r="NC540" s="11"/>
      <c r="ND540" s="11"/>
      <c r="NE540" s="11"/>
      <c r="NF540" s="11"/>
      <c r="NG540" s="11"/>
      <c r="NH540" s="11"/>
      <c r="NI540" s="11"/>
      <c r="NJ540" s="11"/>
      <c r="NK540" s="11"/>
      <c r="NL540" s="11"/>
      <c r="NM540" s="11"/>
    </row>
    <row r="541" spans="1:377" s="12" customFormat="1" ht="15" customHeight="1" x14ac:dyDescent="0.5">
      <c r="A541" s="230"/>
      <c r="B541" s="279"/>
      <c r="C541" s="280"/>
      <c r="D541" s="317"/>
      <c r="E541" s="34"/>
      <c r="F541" s="34"/>
      <c r="G541" s="34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334"/>
      <c r="AA541" s="34"/>
      <c r="AB541" s="34"/>
      <c r="AC541" s="34"/>
      <c r="AD541" s="34"/>
      <c r="AE541" s="34"/>
      <c r="AF541" s="34"/>
      <c r="AG541" s="34"/>
      <c r="AH541" s="34"/>
      <c r="AI541" s="334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3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34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334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334"/>
      <c r="EP541" s="9"/>
      <c r="EQ541" s="9"/>
      <c r="ER541" s="9"/>
      <c r="ES541" s="9"/>
      <c r="ET541" s="9"/>
      <c r="EU541" s="9"/>
      <c r="EV541" s="237"/>
      <c r="EW541" s="9"/>
      <c r="EX541" s="9"/>
      <c r="EY541" s="9"/>
      <c r="EZ541" s="9"/>
      <c r="FA541" s="410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334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10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11"/>
      <c r="KC541" s="11"/>
      <c r="KD541" s="11"/>
      <c r="KE541" s="11"/>
      <c r="KF541" s="11"/>
      <c r="KG541" s="11"/>
      <c r="KH541" s="11"/>
      <c r="KI541" s="11"/>
      <c r="KJ541" s="11"/>
      <c r="KK541" s="11"/>
      <c r="KL541" s="11"/>
      <c r="KM541" s="11"/>
      <c r="KN541" s="11"/>
      <c r="KO541" s="11"/>
      <c r="KP541" s="11"/>
      <c r="KQ541" s="11"/>
      <c r="KR541" s="11"/>
      <c r="KS541" s="11"/>
      <c r="KT541" s="11"/>
      <c r="KU541" s="11"/>
      <c r="KV541" s="11"/>
      <c r="KW541" s="11"/>
      <c r="KX541" s="11"/>
      <c r="KY541" s="11"/>
      <c r="KZ541" s="11"/>
      <c r="LA541" s="11"/>
      <c r="LB541" s="11"/>
      <c r="LC541" s="11"/>
      <c r="LD541" s="11"/>
      <c r="LE541" s="11"/>
      <c r="LF541" s="11"/>
      <c r="LG541" s="11"/>
      <c r="LH541" s="11"/>
      <c r="LI541" s="11"/>
      <c r="LJ541" s="11"/>
      <c r="LK541" s="11"/>
      <c r="LL541" s="11"/>
      <c r="LM541" s="11"/>
      <c r="LN541" s="11"/>
      <c r="LO541" s="11"/>
      <c r="LP541" s="11"/>
      <c r="LQ541" s="11"/>
      <c r="LR541" s="11"/>
      <c r="LS541" s="11"/>
      <c r="LT541" s="11"/>
      <c r="LU541" s="11"/>
      <c r="LV541" s="11"/>
      <c r="LW541" s="11"/>
      <c r="LX541" s="11"/>
      <c r="LY541" s="11"/>
      <c r="LZ541" s="11"/>
      <c r="MA541" s="11"/>
      <c r="MB541" s="11"/>
      <c r="MC541" s="11"/>
      <c r="MD541" s="11"/>
      <c r="ME541" s="11"/>
      <c r="MF541" s="11"/>
      <c r="MG541" s="11"/>
      <c r="MH541" s="11"/>
      <c r="MI541" s="11"/>
      <c r="MJ541" s="11"/>
      <c r="MK541" s="11"/>
      <c r="ML541" s="11"/>
      <c r="MM541" s="11"/>
      <c r="MN541" s="11"/>
      <c r="MO541" s="11"/>
      <c r="MP541" s="11"/>
      <c r="MQ541" s="11"/>
      <c r="MR541" s="11"/>
      <c r="MS541" s="11"/>
      <c r="MT541" s="11"/>
      <c r="MU541" s="11"/>
      <c r="MV541" s="11"/>
      <c r="MW541" s="11"/>
      <c r="MX541" s="11"/>
      <c r="MY541" s="11"/>
      <c r="MZ541" s="11"/>
      <c r="NA541" s="11"/>
      <c r="NB541" s="11"/>
      <c r="NC541" s="11"/>
      <c r="ND541" s="11"/>
      <c r="NE541" s="11"/>
      <c r="NF541" s="11"/>
      <c r="NG541" s="11"/>
      <c r="NH541" s="11"/>
      <c r="NI541" s="11"/>
      <c r="NJ541" s="11"/>
      <c r="NK541" s="11"/>
      <c r="NL541" s="11"/>
      <c r="NM541" s="11"/>
    </row>
    <row r="542" spans="1:377" s="12" customFormat="1" ht="15" customHeight="1" x14ac:dyDescent="0.5">
      <c r="A542" s="230"/>
      <c r="B542" s="279"/>
      <c r="C542" s="280"/>
      <c r="D542" s="317"/>
      <c r="E542" s="34"/>
      <c r="F542" s="34"/>
      <c r="G542" s="34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334"/>
      <c r="AA542" s="34"/>
      <c r="AB542" s="34"/>
      <c r="AC542" s="34"/>
      <c r="AD542" s="34"/>
      <c r="AE542" s="34"/>
      <c r="AF542" s="34"/>
      <c r="AG542" s="34"/>
      <c r="AH542" s="34"/>
      <c r="AI542" s="334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3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34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334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334"/>
      <c r="EP542" s="9"/>
      <c r="EQ542" s="9"/>
      <c r="ER542" s="9"/>
      <c r="ES542" s="9"/>
      <c r="ET542" s="9"/>
      <c r="EU542" s="9"/>
      <c r="EV542" s="237"/>
      <c r="EW542" s="9"/>
      <c r="EX542" s="9"/>
      <c r="EY542" s="9"/>
      <c r="EZ542" s="9"/>
      <c r="FA542" s="410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334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10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11"/>
      <c r="KC542" s="11"/>
      <c r="KD542" s="11"/>
      <c r="KE542" s="11"/>
      <c r="KF542" s="11"/>
      <c r="KG542" s="11"/>
      <c r="KH542" s="11"/>
      <c r="KI542" s="11"/>
      <c r="KJ542" s="11"/>
      <c r="KK542" s="11"/>
      <c r="KL542" s="11"/>
      <c r="KM542" s="11"/>
      <c r="KN542" s="11"/>
      <c r="KO542" s="11"/>
      <c r="KP542" s="11"/>
      <c r="KQ542" s="11"/>
      <c r="KR542" s="11"/>
      <c r="KS542" s="11"/>
      <c r="KT542" s="11"/>
      <c r="KU542" s="11"/>
      <c r="KV542" s="11"/>
      <c r="KW542" s="11"/>
      <c r="KX542" s="11"/>
      <c r="KY542" s="11"/>
      <c r="KZ542" s="11"/>
      <c r="LA542" s="11"/>
      <c r="LB542" s="11"/>
      <c r="LC542" s="11"/>
      <c r="LD542" s="11"/>
      <c r="LE542" s="11"/>
      <c r="LF542" s="11"/>
      <c r="LG542" s="11"/>
      <c r="LH542" s="11"/>
      <c r="LI542" s="11"/>
      <c r="LJ542" s="11"/>
      <c r="LK542" s="11"/>
      <c r="LL542" s="11"/>
      <c r="LM542" s="11"/>
      <c r="LN542" s="11"/>
      <c r="LO542" s="11"/>
      <c r="LP542" s="11"/>
      <c r="LQ542" s="11"/>
      <c r="LR542" s="11"/>
      <c r="LS542" s="11"/>
      <c r="LT542" s="11"/>
      <c r="LU542" s="11"/>
      <c r="LV542" s="11"/>
      <c r="LW542" s="11"/>
      <c r="LX542" s="11"/>
      <c r="LY542" s="11"/>
      <c r="LZ542" s="11"/>
      <c r="MA542" s="11"/>
      <c r="MB542" s="11"/>
      <c r="MC542" s="11"/>
      <c r="MD542" s="11"/>
      <c r="ME542" s="11"/>
      <c r="MF542" s="11"/>
      <c r="MG542" s="11"/>
      <c r="MH542" s="11"/>
      <c r="MI542" s="11"/>
      <c r="MJ542" s="11"/>
      <c r="MK542" s="11"/>
      <c r="ML542" s="11"/>
      <c r="MM542" s="11"/>
      <c r="MN542" s="11"/>
      <c r="MO542" s="11"/>
      <c r="MP542" s="11"/>
      <c r="MQ542" s="11"/>
      <c r="MR542" s="11"/>
      <c r="MS542" s="11"/>
      <c r="MT542" s="11"/>
      <c r="MU542" s="11"/>
      <c r="MV542" s="11"/>
      <c r="MW542" s="11"/>
      <c r="MX542" s="11"/>
      <c r="MY542" s="11"/>
      <c r="MZ542" s="11"/>
      <c r="NA542" s="11"/>
      <c r="NB542" s="11"/>
      <c r="NC542" s="11"/>
      <c r="ND542" s="11"/>
      <c r="NE542" s="11"/>
      <c r="NF542" s="11"/>
      <c r="NG542" s="11"/>
      <c r="NH542" s="11"/>
      <c r="NI542" s="11"/>
      <c r="NJ542" s="11"/>
      <c r="NK542" s="11"/>
      <c r="NL542" s="11"/>
      <c r="NM542" s="11"/>
    </row>
    <row r="543" spans="1:377" s="12" customFormat="1" ht="15" customHeight="1" x14ac:dyDescent="0.5">
      <c r="A543" s="230"/>
      <c r="B543" s="279"/>
      <c r="C543" s="280"/>
      <c r="D543" s="317"/>
      <c r="E543" s="34"/>
      <c r="F543" s="34"/>
      <c r="G543" s="34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334"/>
      <c r="AA543" s="34"/>
      <c r="AB543" s="34"/>
      <c r="AC543" s="34"/>
      <c r="AD543" s="34"/>
      <c r="AE543" s="34"/>
      <c r="AF543" s="34"/>
      <c r="AG543" s="34"/>
      <c r="AH543" s="34"/>
      <c r="AI543" s="334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3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34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334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334"/>
      <c r="EP543" s="9"/>
      <c r="EQ543" s="9"/>
      <c r="ER543" s="9"/>
      <c r="ES543" s="9"/>
      <c r="ET543" s="9"/>
      <c r="EU543" s="9"/>
      <c r="EV543" s="237"/>
      <c r="EW543" s="9"/>
      <c r="EX543" s="9"/>
      <c r="EY543" s="9"/>
      <c r="EZ543" s="9"/>
      <c r="FA543" s="410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334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10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  <c r="IW543" s="11"/>
      <c r="IX543" s="11"/>
      <c r="IY543" s="11"/>
      <c r="IZ543" s="11"/>
      <c r="JA543" s="11"/>
      <c r="JB543" s="11"/>
      <c r="JC543" s="11"/>
      <c r="JD543" s="11"/>
      <c r="JE543" s="11"/>
      <c r="JF543" s="11"/>
      <c r="JG543" s="11"/>
      <c r="JH543" s="11"/>
      <c r="JI543" s="11"/>
      <c r="JJ543" s="11"/>
      <c r="JK543" s="11"/>
      <c r="JL543" s="11"/>
      <c r="JM543" s="11"/>
      <c r="JN543" s="11"/>
      <c r="JO543" s="11"/>
      <c r="JP543" s="11"/>
      <c r="JQ543" s="11"/>
      <c r="JR543" s="11"/>
      <c r="JS543" s="11"/>
      <c r="JT543" s="11"/>
      <c r="JU543" s="11"/>
      <c r="JV543" s="11"/>
      <c r="JW543" s="11"/>
      <c r="JX543" s="11"/>
      <c r="JY543" s="11"/>
      <c r="JZ543" s="11"/>
      <c r="KA543" s="11"/>
      <c r="KB543" s="11"/>
      <c r="KC543" s="11"/>
      <c r="KD543" s="11"/>
      <c r="KE543" s="11"/>
      <c r="KF543" s="11"/>
      <c r="KG543" s="11"/>
      <c r="KH543" s="11"/>
      <c r="KI543" s="11"/>
      <c r="KJ543" s="11"/>
      <c r="KK543" s="11"/>
      <c r="KL543" s="11"/>
      <c r="KM543" s="11"/>
      <c r="KN543" s="11"/>
      <c r="KO543" s="11"/>
      <c r="KP543" s="11"/>
      <c r="KQ543" s="11"/>
      <c r="KR543" s="11"/>
      <c r="KS543" s="11"/>
      <c r="KT543" s="11"/>
      <c r="KU543" s="11"/>
      <c r="KV543" s="11"/>
      <c r="KW543" s="11"/>
      <c r="KX543" s="11"/>
      <c r="KY543" s="11"/>
      <c r="KZ543" s="11"/>
      <c r="LA543" s="11"/>
      <c r="LB543" s="11"/>
      <c r="LC543" s="11"/>
      <c r="LD543" s="11"/>
      <c r="LE543" s="11"/>
      <c r="LF543" s="11"/>
      <c r="LG543" s="11"/>
      <c r="LH543" s="11"/>
      <c r="LI543" s="11"/>
      <c r="LJ543" s="11"/>
      <c r="LK543" s="11"/>
      <c r="LL543" s="11"/>
      <c r="LM543" s="11"/>
      <c r="LN543" s="11"/>
      <c r="LO543" s="11"/>
      <c r="LP543" s="11"/>
      <c r="LQ543" s="11"/>
      <c r="LR543" s="11"/>
      <c r="LS543" s="11"/>
      <c r="LT543" s="11"/>
      <c r="LU543" s="11"/>
      <c r="LV543" s="11"/>
      <c r="LW543" s="11"/>
      <c r="LX543" s="11"/>
      <c r="LY543" s="11"/>
      <c r="LZ543" s="11"/>
      <c r="MA543" s="11"/>
      <c r="MB543" s="11"/>
      <c r="MC543" s="11"/>
      <c r="MD543" s="11"/>
      <c r="ME543" s="11"/>
      <c r="MF543" s="11"/>
      <c r="MG543" s="11"/>
      <c r="MH543" s="11"/>
      <c r="MI543" s="11"/>
      <c r="MJ543" s="11"/>
      <c r="MK543" s="11"/>
      <c r="ML543" s="11"/>
      <c r="MM543" s="11"/>
      <c r="MN543" s="11"/>
      <c r="MO543" s="11"/>
      <c r="MP543" s="11"/>
      <c r="MQ543" s="11"/>
      <c r="MR543" s="11"/>
      <c r="MS543" s="11"/>
      <c r="MT543" s="11"/>
      <c r="MU543" s="11"/>
      <c r="MV543" s="11"/>
      <c r="MW543" s="11"/>
      <c r="MX543" s="11"/>
      <c r="MY543" s="11"/>
      <c r="MZ543" s="11"/>
      <c r="NA543" s="11"/>
      <c r="NB543" s="11"/>
      <c r="NC543" s="11"/>
      <c r="ND543" s="11"/>
      <c r="NE543" s="11"/>
      <c r="NF543" s="11"/>
      <c r="NG543" s="11"/>
      <c r="NH543" s="11"/>
      <c r="NI543" s="11"/>
      <c r="NJ543" s="11"/>
      <c r="NK543" s="11"/>
      <c r="NL543" s="11"/>
      <c r="NM543" s="11"/>
    </row>
    <row r="544" spans="1:377" s="12" customFormat="1" ht="15" customHeight="1" x14ac:dyDescent="0.5">
      <c r="A544" s="230"/>
      <c r="B544" s="279"/>
      <c r="C544" s="280"/>
      <c r="D544" s="317"/>
      <c r="E544" s="34"/>
      <c r="F544" s="34"/>
      <c r="G544" s="34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334"/>
      <c r="AA544" s="34"/>
      <c r="AB544" s="34"/>
      <c r="AC544" s="34"/>
      <c r="AD544" s="34"/>
      <c r="AE544" s="34"/>
      <c r="AF544" s="34"/>
      <c r="AG544" s="34"/>
      <c r="AH544" s="34"/>
      <c r="AI544" s="334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3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34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334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334"/>
      <c r="EP544" s="9"/>
      <c r="EQ544" s="9"/>
      <c r="ER544" s="9"/>
      <c r="ES544" s="9"/>
      <c r="ET544" s="9"/>
      <c r="EU544" s="9"/>
      <c r="EV544" s="237"/>
      <c r="EW544" s="9"/>
      <c r="EX544" s="9"/>
      <c r="EY544" s="9"/>
      <c r="EZ544" s="9"/>
      <c r="FA544" s="410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334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10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  <c r="IW544" s="11"/>
      <c r="IX544" s="11"/>
      <c r="IY544" s="11"/>
      <c r="IZ544" s="11"/>
      <c r="JA544" s="11"/>
      <c r="JB544" s="11"/>
      <c r="JC544" s="11"/>
      <c r="JD544" s="11"/>
      <c r="JE544" s="11"/>
      <c r="JF544" s="11"/>
      <c r="JG544" s="11"/>
      <c r="JH544" s="11"/>
      <c r="JI544" s="11"/>
      <c r="JJ544" s="11"/>
      <c r="JK544" s="11"/>
      <c r="JL544" s="11"/>
      <c r="JM544" s="11"/>
      <c r="JN544" s="11"/>
      <c r="JO544" s="11"/>
      <c r="JP544" s="11"/>
      <c r="JQ544" s="11"/>
      <c r="JR544" s="11"/>
      <c r="JS544" s="11"/>
      <c r="JT544" s="11"/>
      <c r="JU544" s="11"/>
      <c r="JV544" s="11"/>
      <c r="JW544" s="11"/>
      <c r="JX544" s="11"/>
      <c r="JY544" s="11"/>
      <c r="JZ544" s="11"/>
      <c r="KA544" s="11"/>
      <c r="KB544" s="11"/>
      <c r="KC544" s="11"/>
      <c r="KD544" s="11"/>
      <c r="KE544" s="11"/>
      <c r="KF544" s="11"/>
      <c r="KG544" s="11"/>
      <c r="KH544" s="11"/>
      <c r="KI544" s="11"/>
      <c r="KJ544" s="11"/>
      <c r="KK544" s="11"/>
      <c r="KL544" s="11"/>
      <c r="KM544" s="11"/>
      <c r="KN544" s="11"/>
      <c r="KO544" s="11"/>
      <c r="KP544" s="11"/>
      <c r="KQ544" s="11"/>
      <c r="KR544" s="11"/>
      <c r="KS544" s="11"/>
      <c r="KT544" s="11"/>
      <c r="KU544" s="11"/>
      <c r="KV544" s="11"/>
      <c r="KW544" s="11"/>
      <c r="KX544" s="11"/>
      <c r="KY544" s="11"/>
      <c r="KZ544" s="11"/>
      <c r="LA544" s="11"/>
      <c r="LB544" s="11"/>
      <c r="LC544" s="11"/>
      <c r="LD544" s="11"/>
      <c r="LE544" s="11"/>
      <c r="LF544" s="11"/>
      <c r="LG544" s="11"/>
      <c r="LH544" s="11"/>
      <c r="LI544" s="11"/>
      <c r="LJ544" s="11"/>
      <c r="LK544" s="11"/>
      <c r="LL544" s="11"/>
      <c r="LM544" s="11"/>
      <c r="LN544" s="11"/>
      <c r="LO544" s="11"/>
      <c r="LP544" s="11"/>
      <c r="LQ544" s="11"/>
      <c r="LR544" s="11"/>
      <c r="LS544" s="11"/>
      <c r="LT544" s="11"/>
      <c r="LU544" s="11"/>
      <c r="LV544" s="11"/>
      <c r="LW544" s="11"/>
      <c r="LX544" s="11"/>
      <c r="LY544" s="11"/>
      <c r="LZ544" s="11"/>
      <c r="MA544" s="11"/>
      <c r="MB544" s="11"/>
      <c r="MC544" s="11"/>
      <c r="MD544" s="11"/>
      <c r="ME544" s="11"/>
      <c r="MF544" s="11"/>
      <c r="MG544" s="11"/>
      <c r="MH544" s="11"/>
      <c r="MI544" s="11"/>
      <c r="MJ544" s="11"/>
      <c r="MK544" s="11"/>
      <c r="ML544" s="11"/>
      <c r="MM544" s="11"/>
      <c r="MN544" s="11"/>
      <c r="MO544" s="11"/>
      <c r="MP544" s="11"/>
      <c r="MQ544" s="11"/>
      <c r="MR544" s="11"/>
      <c r="MS544" s="11"/>
      <c r="MT544" s="11"/>
      <c r="MU544" s="11"/>
      <c r="MV544" s="11"/>
      <c r="MW544" s="11"/>
      <c r="MX544" s="11"/>
      <c r="MY544" s="11"/>
      <c r="MZ544" s="11"/>
      <c r="NA544" s="11"/>
      <c r="NB544" s="11"/>
      <c r="NC544" s="11"/>
      <c r="ND544" s="11"/>
      <c r="NE544" s="11"/>
      <c r="NF544" s="11"/>
      <c r="NG544" s="11"/>
      <c r="NH544" s="11"/>
      <c r="NI544" s="11"/>
      <c r="NJ544" s="11"/>
      <c r="NK544" s="11"/>
      <c r="NL544" s="11"/>
      <c r="NM544" s="11"/>
    </row>
    <row r="545" spans="1:377" s="12" customFormat="1" ht="15" customHeight="1" x14ac:dyDescent="0.5">
      <c r="A545" s="230"/>
      <c r="B545" s="279"/>
      <c r="C545" s="280"/>
      <c r="D545" s="317"/>
      <c r="E545" s="34"/>
      <c r="F545" s="34"/>
      <c r="G545" s="34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334"/>
      <c r="AA545" s="34"/>
      <c r="AB545" s="34"/>
      <c r="AC545" s="34"/>
      <c r="AD545" s="34"/>
      <c r="AE545" s="34"/>
      <c r="AF545" s="34"/>
      <c r="AG545" s="34"/>
      <c r="AH545" s="34"/>
      <c r="AI545" s="334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3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34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334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334"/>
      <c r="EP545" s="9"/>
      <c r="EQ545" s="9"/>
      <c r="ER545" s="9"/>
      <c r="ES545" s="9"/>
      <c r="ET545" s="9"/>
      <c r="EU545" s="9"/>
      <c r="EV545" s="237"/>
      <c r="EW545" s="9"/>
      <c r="EX545" s="9"/>
      <c r="EY545" s="9"/>
      <c r="EZ545" s="9"/>
      <c r="FA545" s="410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334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10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11"/>
      <c r="KC545" s="11"/>
      <c r="KD545" s="11"/>
      <c r="KE545" s="11"/>
      <c r="KF545" s="11"/>
      <c r="KG545" s="11"/>
      <c r="KH545" s="11"/>
      <c r="KI545" s="11"/>
      <c r="KJ545" s="11"/>
      <c r="KK545" s="11"/>
      <c r="KL545" s="11"/>
      <c r="KM545" s="11"/>
      <c r="KN545" s="11"/>
      <c r="KO545" s="11"/>
      <c r="KP545" s="11"/>
      <c r="KQ545" s="11"/>
      <c r="KR545" s="11"/>
      <c r="KS545" s="11"/>
      <c r="KT545" s="11"/>
      <c r="KU545" s="11"/>
      <c r="KV545" s="11"/>
      <c r="KW545" s="11"/>
      <c r="KX545" s="11"/>
      <c r="KY545" s="11"/>
      <c r="KZ545" s="11"/>
      <c r="LA545" s="11"/>
      <c r="LB545" s="11"/>
      <c r="LC545" s="11"/>
      <c r="LD545" s="11"/>
      <c r="LE545" s="11"/>
      <c r="LF545" s="11"/>
      <c r="LG545" s="11"/>
      <c r="LH545" s="11"/>
      <c r="LI545" s="11"/>
      <c r="LJ545" s="11"/>
      <c r="LK545" s="11"/>
      <c r="LL545" s="11"/>
      <c r="LM545" s="11"/>
      <c r="LN545" s="11"/>
      <c r="LO545" s="11"/>
      <c r="LP545" s="11"/>
      <c r="LQ545" s="11"/>
      <c r="LR545" s="11"/>
      <c r="LS545" s="11"/>
      <c r="LT545" s="11"/>
      <c r="LU545" s="11"/>
      <c r="LV545" s="11"/>
      <c r="LW545" s="11"/>
      <c r="LX545" s="11"/>
      <c r="LY545" s="11"/>
      <c r="LZ545" s="11"/>
      <c r="MA545" s="11"/>
      <c r="MB545" s="11"/>
      <c r="MC545" s="11"/>
      <c r="MD545" s="11"/>
      <c r="ME545" s="11"/>
      <c r="MF545" s="11"/>
      <c r="MG545" s="11"/>
      <c r="MH545" s="11"/>
      <c r="MI545" s="11"/>
      <c r="MJ545" s="11"/>
      <c r="MK545" s="11"/>
      <c r="ML545" s="11"/>
      <c r="MM545" s="11"/>
      <c r="MN545" s="11"/>
      <c r="MO545" s="11"/>
      <c r="MP545" s="11"/>
      <c r="MQ545" s="11"/>
      <c r="MR545" s="11"/>
      <c r="MS545" s="11"/>
      <c r="MT545" s="11"/>
      <c r="MU545" s="11"/>
      <c r="MV545" s="11"/>
      <c r="MW545" s="11"/>
      <c r="MX545" s="11"/>
      <c r="MY545" s="11"/>
      <c r="MZ545" s="11"/>
      <c r="NA545" s="11"/>
      <c r="NB545" s="11"/>
      <c r="NC545" s="11"/>
      <c r="ND545" s="11"/>
      <c r="NE545" s="11"/>
      <c r="NF545" s="11"/>
      <c r="NG545" s="11"/>
      <c r="NH545" s="11"/>
      <c r="NI545" s="11"/>
      <c r="NJ545" s="11"/>
      <c r="NK545" s="11"/>
      <c r="NL545" s="11"/>
      <c r="NM545" s="11"/>
    </row>
    <row r="546" spans="1:377" s="12" customFormat="1" ht="15" customHeight="1" x14ac:dyDescent="0.5">
      <c r="A546" s="230"/>
      <c r="B546" s="279"/>
      <c r="C546" s="280"/>
      <c r="D546" s="317"/>
      <c r="E546" s="34"/>
      <c r="F546" s="34"/>
      <c r="G546" s="34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334"/>
      <c r="AA546" s="34"/>
      <c r="AB546" s="34"/>
      <c r="AC546" s="34"/>
      <c r="AD546" s="34"/>
      <c r="AE546" s="34"/>
      <c r="AF546" s="34"/>
      <c r="AG546" s="34"/>
      <c r="AH546" s="34"/>
      <c r="AI546" s="334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3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34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334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334"/>
      <c r="EP546" s="9"/>
      <c r="EQ546" s="9"/>
      <c r="ER546" s="9"/>
      <c r="ES546" s="9"/>
      <c r="ET546" s="9"/>
      <c r="EU546" s="9"/>
      <c r="EV546" s="237"/>
      <c r="EW546" s="9"/>
      <c r="EX546" s="9"/>
      <c r="EY546" s="9"/>
      <c r="EZ546" s="9"/>
      <c r="FA546" s="410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334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10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11"/>
      <c r="KC546" s="11"/>
      <c r="KD546" s="11"/>
      <c r="KE546" s="11"/>
      <c r="KF546" s="11"/>
      <c r="KG546" s="11"/>
      <c r="KH546" s="11"/>
      <c r="KI546" s="11"/>
      <c r="KJ546" s="11"/>
      <c r="KK546" s="11"/>
      <c r="KL546" s="11"/>
      <c r="KM546" s="11"/>
      <c r="KN546" s="11"/>
      <c r="KO546" s="11"/>
      <c r="KP546" s="11"/>
      <c r="KQ546" s="11"/>
      <c r="KR546" s="11"/>
      <c r="KS546" s="11"/>
      <c r="KT546" s="11"/>
      <c r="KU546" s="11"/>
      <c r="KV546" s="11"/>
      <c r="KW546" s="11"/>
      <c r="KX546" s="11"/>
      <c r="KY546" s="11"/>
      <c r="KZ546" s="11"/>
      <c r="LA546" s="11"/>
      <c r="LB546" s="11"/>
      <c r="LC546" s="11"/>
      <c r="LD546" s="11"/>
      <c r="LE546" s="11"/>
      <c r="LF546" s="11"/>
      <c r="LG546" s="11"/>
      <c r="LH546" s="11"/>
      <c r="LI546" s="11"/>
      <c r="LJ546" s="11"/>
      <c r="LK546" s="11"/>
      <c r="LL546" s="11"/>
      <c r="LM546" s="11"/>
      <c r="LN546" s="11"/>
      <c r="LO546" s="11"/>
      <c r="LP546" s="11"/>
      <c r="LQ546" s="11"/>
      <c r="LR546" s="11"/>
      <c r="LS546" s="11"/>
      <c r="LT546" s="11"/>
      <c r="LU546" s="11"/>
      <c r="LV546" s="11"/>
      <c r="LW546" s="11"/>
      <c r="LX546" s="11"/>
      <c r="LY546" s="11"/>
      <c r="LZ546" s="11"/>
      <c r="MA546" s="11"/>
      <c r="MB546" s="11"/>
      <c r="MC546" s="11"/>
      <c r="MD546" s="11"/>
      <c r="ME546" s="11"/>
      <c r="MF546" s="11"/>
      <c r="MG546" s="11"/>
      <c r="MH546" s="11"/>
      <c r="MI546" s="11"/>
      <c r="MJ546" s="11"/>
      <c r="MK546" s="11"/>
      <c r="ML546" s="11"/>
      <c r="MM546" s="11"/>
      <c r="MN546" s="11"/>
      <c r="MO546" s="11"/>
      <c r="MP546" s="11"/>
      <c r="MQ546" s="11"/>
      <c r="MR546" s="11"/>
      <c r="MS546" s="11"/>
      <c r="MT546" s="11"/>
      <c r="MU546" s="11"/>
      <c r="MV546" s="11"/>
      <c r="MW546" s="11"/>
      <c r="MX546" s="11"/>
      <c r="MY546" s="11"/>
      <c r="MZ546" s="11"/>
      <c r="NA546" s="11"/>
      <c r="NB546" s="11"/>
      <c r="NC546" s="11"/>
      <c r="ND546" s="11"/>
      <c r="NE546" s="11"/>
      <c r="NF546" s="11"/>
      <c r="NG546" s="11"/>
      <c r="NH546" s="11"/>
      <c r="NI546" s="11"/>
      <c r="NJ546" s="11"/>
      <c r="NK546" s="11"/>
      <c r="NL546" s="11"/>
      <c r="NM546" s="11"/>
    </row>
    <row r="547" spans="1:377" s="12" customFormat="1" ht="15" customHeight="1" x14ac:dyDescent="0.5">
      <c r="A547" s="230"/>
      <c r="B547" s="279"/>
      <c r="C547" s="280"/>
      <c r="D547" s="317"/>
      <c r="E547" s="34"/>
      <c r="F547" s="34"/>
      <c r="G547" s="34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334"/>
      <c r="AA547" s="34"/>
      <c r="AB547" s="34"/>
      <c r="AC547" s="34"/>
      <c r="AD547" s="34"/>
      <c r="AE547" s="34"/>
      <c r="AF547" s="34"/>
      <c r="AG547" s="34"/>
      <c r="AH547" s="34"/>
      <c r="AI547" s="334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3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34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334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334"/>
      <c r="EP547" s="9"/>
      <c r="EQ547" s="9"/>
      <c r="ER547" s="9"/>
      <c r="ES547" s="9"/>
      <c r="ET547" s="9"/>
      <c r="EU547" s="9"/>
      <c r="EV547" s="237"/>
      <c r="EW547" s="9"/>
      <c r="EX547" s="9"/>
      <c r="EY547" s="9"/>
      <c r="EZ547" s="9"/>
      <c r="FA547" s="410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334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10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11"/>
      <c r="KC547" s="11"/>
      <c r="KD547" s="11"/>
      <c r="KE547" s="11"/>
      <c r="KF547" s="11"/>
      <c r="KG547" s="11"/>
      <c r="KH547" s="11"/>
      <c r="KI547" s="11"/>
      <c r="KJ547" s="11"/>
      <c r="KK547" s="11"/>
      <c r="KL547" s="11"/>
      <c r="KM547" s="11"/>
      <c r="KN547" s="11"/>
      <c r="KO547" s="11"/>
      <c r="KP547" s="11"/>
      <c r="KQ547" s="11"/>
      <c r="KR547" s="11"/>
      <c r="KS547" s="11"/>
      <c r="KT547" s="11"/>
      <c r="KU547" s="11"/>
      <c r="KV547" s="11"/>
      <c r="KW547" s="11"/>
      <c r="KX547" s="11"/>
      <c r="KY547" s="11"/>
      <c r="KZ547" s="11"/>
      <c r="LA547" s="11"/>
      <c r="LB547" s="11"/>
      <c r="LC547" s="11"/>
      <c r="LD547" s="11"/>
      <c r="LE547" s="11"/>
      <c r="LF547" s="11"/>
      <c r="LG547" s="11"/>
      <c r="LH547" s="11"/>
      <c r="LI547" s="11"/>
      <c r="LJ547" s="11"/>
      <c r="LK547" s="11"/>
      <c r="LL547" s="11"/>
      <c r="LM547" s="11"/>
      <c r="LN547" s="11"/>
      <c r="LO547" s="11"/>
      <c r="LP547" s="11"/>
      <c r="LQ547" s="11"/>
      <c r="LR547" s="11"/>
      <c r="LS547" s="11"/>
      <c r="LT547" s="11"/>
      <c r="LU547" s="11"/>
      <c r="LV547" s="11"/>
      <c r="LW547" s="11"/>
      <c r="LX547" s="11"/>
      <c r="LY547" s="11"/>
      <c r="LZ547" s="11"/>
      <c r="MA547" s="11"/>
      <c r="MB547" s="11"/>
      <c r="MC547" s="11"/>
      <c r="MD547" s="11"/>
      <c r="ME547" s="11"/>
      <c r="MF547" s="11"/>
      <c r="MG547" s="11"/>
      <c r="MH547" s="11"/>
      <c r="MI547" s="11"/>
      <c r="MJ547" s="11"/>
      <c r="MK547" s="11"/>
      <c r="ML547" s="11"/>
      <c r="MM547" s="11"/>
      <c r="MN547" s="11"/>
      <c r="MO547" s="11"/>
      <c r="MP547" s="11"/>
      <c r="MQ547" s="11"/>
      <c r="MR547" s="11"/>
      <c r="MS547" s="11"/>
      <c r="MT547" s="11"/>
      <c r="MU547" s="11"/>
      <c r="MV547" s="11"/>
      <c r="MW547" s="11"/>
      <c r="MX547" s="11"/>
      <c r="MY547" s="11"/>
      <c r="MZ547" s="11"/>
      <c r="NA547" s="11"/>
      <c r="NB547" s="11"/>
      <c r="NC547" s="11"/>
      <c r="ND547" s="11"/>
      <c r="NE547" s="11"/>
      <c r="NF547" s="11"/>
      <c r="NG547" s="11"/>
      <c r="NH547" s="11"/>
      <c r="NI547" s="11"/>
      <c r="NJ547" s="11"/>
      <c r="NK547" s="11"/>
      <c r="NL547" s="11"/>
      <c r="NM547" s="11"/>
    </row>
    <row r="548" spans="1:377" s="12" customFormat="1" ht="15" customHeight="1" x14ac:dyDescent="0.5">
      <c r="A548" s="230"/>
      <c r="B548" s="279"/>
      <c r="C548" s="280"/>
      <c r="D548" s="317"/>
      <c r="E548" s="34"/>
      <c r="F548" s="34"/>
      <c r="G548" s="34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334"/>
      <c r="AA548" s="34"/>
      <c r="AB548" s="34"/>
      <c r="AC548" s="34"/>
      <c r="AD548" s="34"/>
      <c r="AE548" s="34"/>
      <c r="AF548" s="34"/>
      <c r="AG548" s="34"/>
      <c r="AH548" s="34"/>
      <c r="AI548" s="334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3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34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334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334"/>
      <c r="EP548" s="9"/>
      <c r="EQ548" s="9"/>
      <c r="ER548" s="9"/>
      <c r="ES548" s="9"/>
      <c r="ET548" s="9"/>
      <c r="EU548" s="9"/>
      <c r="EV548" s="237"/>
      <c r="EW548" s="9"/>
      <c r="EX548" s="9"/>
      <c r="EY548" s="9"/>
      <c r="EZ548" s="9"/>
      <c r="FA548" s="410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334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10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11"/>
      <c r="KC548" s="11"/>
      <c r="KD548" s="11"/>
      <c r="KE548" s="11"/>
      <c r="KF548" s="11"/>
      <c r="KG548" s="11"/>
      <c r="KH548" s="11"/>
      <c r="KI548" s="11"/>
      <c r="KJ548" s="11"/>
      <c r="KK548" s="11"/>
      <c r="KL548" s="11"/>
      <c r="KM548" s="11"/>
      <c r="KN548" s="11"/>
      <c r="KO548" s="11"/>
      <c r="KP548" s="11"/>
      <c r="KQ548" s="11"/>
      <c r="KR548" s="11"/>
      <c r="KS548" s="11"/>
      <c r="KT548" s="11"/>
      <c r="KU548" s="11"/>
      <c r="KV548" s="11"/>
      <c r="KW548" s="11"/>
      <c r="KX548" s="11"/>
      <c r="KY548" s="11"/>
      <c r="KZ548" s="11"/>
      <c r="LA548" s="11"/>
      <c r="LB548" s="11"/>
      <c r="LC548" s="11"/>
      <c r="LD548" s="11"/>
      <c r="LE548" s="11"/>
      <c r="LF548" s="11"/>
      <c r="LG548" s="11"/>
      <c r="LH548" s="11"/>
      <c r="LI548" s="11"/>
      <c r="LJ548" s="11"/>
      <c r="LK548" s="11"/>
      <c r="LL548" s="11"/>
      <c r="LM548" s="11"/>
      <c r="LN548" s="11"/>
      <c r="LO548" s="11"/>
      <c r="LP548" s="11"/>
      <c r="LQ548" s="11"/>
      <c r="LR548" s="11"/>
      <c r="LS548" s="11"/>
      <c r="LT548" s="11"/>
      <c r="LU548" s="11"/>
      <c r="LV548" s="11"/>
      <c r="LW548" s="11"/>
      <c r="LX548" s="11"/>
      <c r="LY548" s="11"/>
      <c r="LZ548" s="11"/>
      <c r="MA548" s="11"/>
      <c r="MB548" s="11"/>
      <c r="MC548" s="11"/>
      <c r="MD548" s="11"/>
      <c r="ME548" s="11"/>
      <c r="MF548" s="11"/>
      <c r="MG548" s="11"/>
      <c r="MH548" s="11"/>
      <c r="MI548" s="11"/>
      <c r="MJ548" s="11"/>
      <c r="MK548" s="11"/>
      <c r="ML548" s="11"/>
      <c r="MM548" s="11"/>
      <c r="MN548" s="11"/>
      <c r="MO548" s="11"/>
      <c r="MP548" s="11"/>
      <c r="MQ548" s="11"/>
      <c r="MR548" s="11"/>
      <c r="MS548" s="11"/>
      <c r="MT548" s="11"/>
      <c r="MU548" s="11"/>
      <c r="MV548" s="11"/>
      <c r="MW548" s="11"/>
      <c r="MX548" s="11"/>
      <c r="MY548" s="11"/>
      <c r="MZ548" s="11"/>
      <c r="NA548" s="11"/>
      <c r="NB548" s="11"/>
      <c r="NC548" s="11"/>
      <c r="ND548" s="11"/>
      <c r="NE548" s="11"/>
      <c r="NF548" s="11"/>
      <c r="NG548" s="11"/>
      <c r="NH548" s="11"/>
      <c r="NI548" s="11"/>
      <c r="NJ548" s="11"/>
      <c r="NK548" s="11"/>
      <c r="NL548" s="11"/>
      <c r="NM548" s="11"/>
    </row>
    <row r="549" spans="1:377" s="12" customFormat="1" ht="15" customHeight="1" x14ac:dyDescent="0.5">
      <c r="A549" s="230"/>
      <c r="B549" s="279"/>
      <c r="C549" s="280"/>
      <c r="D549" s="317"/>
      <c r="E549" s="34"/>
      <c r="F549" s="34"/>
      <c r="G549" s="34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334"/>
      <c r="AA549" s="34"/>
      <c r="AB549" s="34"/>
      <c r="AC549" s="34"/>
      <c r="AD549" s="34"/>
      <c r="AE549" s="34"/>
      <c r="AF549" s="34"/>
      <c r="AG549" s="34"/>
      <c r="AH549" s="34"/>
      <c r="AI549" s="334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3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34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334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334"/>
      <c r="EP549" s="9"/>
      <c r="EQ549" s="9"/>
      <c r="ER549" s="9"/>
      <c r="ES549" s="9"/>
      <c r="ET549" s="9"/>
      <c r="EU549" s="9"/>
      <c r="EV549" s="237"/>
      <c r="EW549" s="9"/>
      <c r="EX549" s="9"/>
      <c r="EY549" s="9"/>
      <c r="EZ549" s="9"/>
      <c r="FA549" s="410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334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10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11"/>
      <c r="KC549" s="11"/>
      <c r="KD549" s="11"/>
      <c r="KE549" s="11"/>
      <c r="KF549" s="11"/>
      <c r="KG549" s="11"/>
      <c r="KH549" s="11"/>
      <c r="KI549" s="11"/>
      <c r="KJ549" s="11"/>
      <c r="KK549" s="11"/>
      <c r="KL549" s="11"/>
      <c r="KM549" s="11"/>
      <c r="KN549" s="11"/>
      <c r="KO549" s="11"/>
      <c r="KP549" s="11"/>
      <c r="KQ549" s="11"/>
      <c r="KR549" s="11"/>
      <c r="KS549" s="11"/>
      <c r="KT549" s="11"/>
      <c r="KU549" s="11"/>
      <c r="KV549" s="11"/>
      <c r="KW549" s="11"/>
      <c r="KX549" s="11"/>
      <c r="KY549" s="11"/>
      <c r="KZ549" s="11"/>
      <c r="LA549" s="11"/>
      <c r="LB549" s="11"/>
      <c r="LC549" s="11"/>
      <c r="LD549" s="11"/>
      <c r="LE549" s="11"/>
      <c r="LF549" s="11"/>
      <c r="LG549" s="11"/>
      <c r="LH549" s="11"/>
      <c r="LI549" s="11"/>
      <c r="LJ549" s="11"/>
      <c r="LK549" s="11"/>
      <c r="LL549" s="11"/>
      <c r="LM549" s="11"/>
      <c r="LN549" s="11"/>
      <c r="LO549" s="11"/>
      <c r="LP549" s="11"/>
      <c r="LQ549" s="11"/>
      <c r="LR549" s="11"/>
      <c r="LS549" s="11"/>
      <c r="LT549" s="11"/>
      <c r="LU549" s="11"/>
      <c r="LV549" s="11"/>
      <c r="LW549" s="11"/>
      <c r="LX549" s="11"/>
      <c r="LY549" s="11"/>
      <c r="LZ549" s="11"/>
      <c r="MA549" s="11"/>
      <c r="MB549" s="11"/>
      <c r="MC549" s="11"/>
      <c r="MD549" s="11"/>
      <c r="ME549" s="11"/>
      <c r="MF549" s="11"/>
      <c r="MG549" s="11"/>
      <c r="MH549" s="11"/>
      <c r="MI549" s="11"/>
      <c r="MJ549" s="11"/>
      <c r="MK549" s="11"/>
      <c r="ML549" s="11"/>
      <c r="MM549" s="11"/>
      <c r="MN549" s="11"/>
      <c r="MO549" s="11"/>
      <c r="MP549" s="11"/>
      <c r="MQ549" s="11"/>
      <c r="MR549" s="11"/>
      <c r="MS549" s="11"/>
      <c r="MT549" s="11"/>
      <c r="MU549" s="11"/>
      <c r="MV549" s="11"/>
      <c r="MW549" s="11"/>
      <c r="MX549" s="11"/>
      <c r="MY549" s="11"/>
      <c r="MZ549" s="11"/>
      <c r="NA549" s="11"/>
      <c r="NB549" s="11"/>
      <c r="NC549" s="11"/>
      <c r="ND549" s="11"/>
      <c r="NE549" s="11"/>
      <c r="NF549" s="11"/>
      <c r="NG549" s="11"/>
      <c r="NH549" s="11"/>
      <c r="NI549" s="11"/>
      <c r="NJ549" s="11"/>
      <c r="NK549" s="11"/>
      <c r="NL549" s="11"/>
      <c r="NM549" s="11"/>
    </row>
    <row r="550" spans="1:377" s="12" customFormat="1" ht="15" customHeight="1" x14ac:dyDescent="0.5">
      <c r="A550" s="230"/>
      <c r="B550" s="279"/>
      <c r="C550" s="280"/>
      <c r="D550" s="317"/>
      <c r="E550" s="34"/>
      <c r="F550" s="34"/>
      <c r="G550" s="34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334"/>
      <c r="AA550" s="34"/>
      <c r="AB550" s="34"/>
      <c r="AC550" s="34"/>
      <c r="AD550" s="34"/>
      <c r="AE550" s="34"/>
      <c r="AF550" s="34"/>
      <c r="AG550" s="34"/>
      <c r="AH550" s="34"/>
      <c r="AI550" s="334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3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34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334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334"/>
      <c r="EP550" s="9"/>
      <c r="EQ550" s="9"/>
      <c r="ER550" s="9"/>
      <c r="ES550" s="9"/>
      <c r="ET550" s="9"/>
      <c r="EU550" s="9"/>
      <c r="EV550" s="237"/>
      <c r="EW550" s="9"/>
      <c r="EX550" s="9"/>
      <c r="EY550" s="9"/>
      <c r="EZ550" s="9"/>
      <c r="FA550" s="410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334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10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11"/>
      <c r="KC550" s="11"/>
      <c r="KD550" s="11"/>
      <c r="KE550" s="11"/>
      <c r="KF550" s="11"/>
      <c r="KG550" s="11"/>
      <c r="KH550" s="11"/>
      <c r="KI550" s="11"/>
      <c r="KJ550" s="11"/>
      <c r="KK550" s="11"/>
      <c r="KL550" s="11"/>
      <c r="KM550" s="11"/>
      <c r="KN550" s="11"/>
      <c r="KO550" s="11"/>
      <c r="KP550" s="11"/>
      <c r="KQ550" s="11"/>
      <c r="KR550" s="11"/>
      <c r="KS550" s="11"/>
      <c r="KT550" s="11"/>
      <c r="KU550" s="11"/>
      <c r="KV550" s="11"/>
      <c r="KW550" s="11"/>
      <c r="KX550" s="11"/>
      <c r="KY550" s="11"/>
      <c r="KZ550" s="11"/>
      <c r="LA550" s="11"/>
      <c r="LB550" s="11"/>
      <c r="LC550" s="11"/>
      <c r="LD550" s="11"/>
      <c r="LE550" s="11"/>
      <c r="LF550" s="11"/>
      <c r="LG550" s="11"/>
      <c r="LH550" s="11"/>
      <c r="LI550" s="11"/>
      <c r="LJ550" s="11"/>
      <c r="LK550" s="11"/>
      <c r="LL550" s="11"/>
      <c r="LM550" s="11"/>
      <c r="LN550" s="11"/>
      <c r="LO550" s="11"/>
      <c r="LP550" s="11"/>
      <c r="LQ550" s="11"/>
      <c r="LR550" s="11"/>
      <c r="LS550" s="11"/>
      <c r="LT550" s="11"/>
      <c r="LU550" s="11"/>
      <c r="LV550" s="11"/>
      <c r="LW550" s="11"/>
      <c r="LX550" s="11"/>
      <c r="LY550" s="11"/>
      <c r="LZ550" s="11"/>
      <c r="MA550" s="11"/>
      <c r="MB550" s="11"/>
      <c r="MC550" s="11"/>
      <c r="MD550" s="11"/>
      <c r="ME550" s="11"/>
      <c r="MF550" s="11"/>
      <c r="MG550" s="11"/>
      <c r="MH550" s="11"/>
      <c r="MI550" s="11"/>
      <c r="MJ550" s="11"/>
      <c r="MK550" s="11"/>
      <c r="ML550" s="11"/>
      <c r="MM550" s="11"/>
      <c r="MN550" s="11"/>
      <c r="MO550" s="11"/>
      <c r="MP550" s="11"/>
      <c r="MQ550" s="11"/>
      <c r="MR550" s="11"/>
      <c r="MS550" s="11"/>
      <c r="MT550" s="11"/>
      <c r="MU550" s="11"/>
      <c r="MV550" s="11"/>
      <c r="MW550" s="11"/>
      <c r="MX550" s="11"/>
      <c r="MY550" s="11"/>
      <c r="MZ550" s="11"/>
      <c r="NA550" s="11"/>
      <c r="NB550" s="11"/>
      <c r="NC550" s="11"/>
      <c r="ND550" s="11"/>
      <c r="NE550" s="11"/>
      <c r="NF550" s="11"/>
      <c r="NG550" s="11"/>
      <c r="NH550" s="11"/>
      <c r="NI550" s="11"/>
      <c r="NJ550" s="11"/>
      <c r="NK550" s="11"/>
      <c r="NL550" s="11"/>
      <c r="NM550" s="11"/>
    </row>
    <row r="551" spans="1:377" s="12" customFormat="1" ht="15" customHeight="1" x14ac:dyDescent="0.5">
      <c r="A551" s="230"/>
      <c r="B551" s="279"/>
      <c r="C551" s="280"/>
      <c r="D551" s="317"/>
      <c r="E551" s="34"/>
      <c r="F551" s="34"/>
      <c r="G551" s="34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334"/>
      <c r="AA551" s="34"/>
      <c r="AB551" s="34"/>
      <c r="AC551" s="34"/>
      <c r="AD551" s="34"/>
      <c r="AE551" s="34"/>
      <c r="AF551" s="34"/>
      <c r="AG551" s="34"/>
      <c r="AH551" s="34"/>
      <c r="AI551" s="334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3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34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334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334"/>
      <c r="EP551" s="9"/>
      <c r="EQ551" s="9"/>
      <c r="ER551" s="9"/>
      <c r="ES551" s="9"/>
      <c r="ET551" s="9"/>
      <c r="EU551" s="9"/>
      <c r="EV551" s="237"/>
      <c r="EW551" s="9"/>
      <c r="EX551" s="9"/>
      <c r="EY551" s="9"/>
      <c r="EZ551" s="9"/>
      <c r="FA551" s="410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334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10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11"/>
      <c r="KC551" s="11"/>
      <c r="KD551" s="11"/>
      <c r="KE551" s="11"/>
      <c r="KF551" s="11"/>
      <c r="KG551" s="11"/>
      <c r="KH551" s="11"/>
      <c r="KI551" s="11"/>
      <c r="KJ551" s="11"/>
      <c r="KK551" s="11"/>
      <c r="KL551" s="11"/>
      <c r="KM551" s="11"/>
      <c r="KN551" s="11"/>
      <c r="KO551" s="11"/>
      <c r="KP551" s="11"/>
      <c r="KQ551" s="11"/>
      <c r="KR551" s="11"/>
      <c r="KS551" s="11"/>
      <c r="KT551" s="11"/>
      <c r="KU551" s="11"/>
      <c r="KV551" s="11"/>
      <c r="KW551" s="11"/>
      <c r="KX551" s="11"/>
      <c r="KY551" s="11"/>
      <c r="KZ551" s="11"/>
      <c r="LA551" s="11"/>
      <c r="LB551" s="11"/>
      <c r="LC551" s="11"/>
      <c r="LD551" s="11"/>
      <c r="LE551" s="11"/>
      <c r="LF551" s="11"/>
      <c r="LG551" s="11"/>
      <c r="LH551" s="11"/>
      <c r="LI551" s="11"/>
      <c r="LJ551" s="11"/>
      <c r="LK551" s="11"/>
      <c r="LL551" s="11"/>
      <c r="LM551" s="11"/>
      <c r="LN551" s="11"/>
      <c r="LO551" s="11"/>
      <c r="LP551" s="11"/>
      <c r="LQ551" s="11"/>
      <c r="LR551" s="11"/>
      <c r="LS551" s="11"/>
      <c r="LT551" s="11"/>
      <c r="LU551" s="11"/>
      <c r="LV551" s="11"/>
      <c r="LW551" s="11"/>
      <c r="LX551" s="11"/>
      <c r="LY551" s="11"/>
      <c r="LZ551" s="11"/>
      <c r="MA551" s="11"/>
      <c r="MB551" s="11"/>
      <c r="MC551" s="11"/>
      <c r="MD551" s="11"/>
      <c r="ME551" s="11"/>
      <c r="MF551" s="11"/>
      <c r="MG551" s="11"/>
      <c r="MH551" s="11"/>
      <c r="MI551" s="11"/>
      <c r="MJ551" s="11"/>
      <c r="MK551" s="11"/>
      <c r="ML551" s="11"/>
      <c r="MM551" s="11"/>
      <c r="MN551" s="11"/>
      <c r="MO551" s="11"/>
      <c r="MP551" s="11"/>
      <c r="MQ551" s="11"/>
      <c r="MR551" s="11"/>
      <c r="MS551" s="11"/>
      <c r="MT551" s="11"/>
      <c r="MU551" s="11"/>
      <c r="MV551" s="11"/>
      <c r="MW551" s="11"/>
      <c r="MX551" s="11"/>
      <c r="MY551" s="11"/>
      <c r="MZ551" s="11"/>
      <c r="NA551" s="11"/>
      <c r="NB551" s="11"/>
      <c r="NC551" s="11"/>
      <c r="ND551" s="11"/>
      <c r="NE551" s="11"/>
      <c r="NF551" s="11"/>
      <c r="NG551" s="11"/>
      <c r="NH551" s="11"/>
      <c r="NI551" s="11"/>
      <c r="NJ551" s="11"/>
      <c r="NK551" s="11"/>
      <c r="NL551" s="11"/>
      <c r="NM551" s="11"/>
    </row>
    <row r="552" spans="1:377" s="12" customFormat="1" ht="15" customHeight="1" x14ac:dyDescent="0.5">
      <c r="A552" s="230"/>
      <c r="B552" s="279"/>
      <c r="C552" s="280"/>
      <c r="D552" s="317"/>
      <c r="E552" s="34"/>
      <c r="F552" s="34"/>
      <c r="G552" s="34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334"/>
      <c r="AA552" s="34"/>
      <c r="AB552" s="34"/>
      <c r="AC552" s="34"/>
      <c r="AD552" s="34"/>
      <c r="AE552" s="34"/>
      <c r="AF552" s="34"/>
      <c r="AG552" s="34"/>
      <c r="AH552" s="34"/>
      <c r="AI552" s="334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3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34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334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334"/>
      <c r="EP552" s="9"/>
      <c r="EQ552" s="9"/>
      <c r="ER552" s="9"/>
      <c r="ES552" s="9"/>
      <c r="ET552" s="9"/>
      <c r="EU552" s="9"/>
      <c r="EV552" s="237"/>
      <c r="EW552" s="9"/>
      <c r="EX552" s="9"/>
      <c r="EY552" s="9"/>
      <c r="EZ552" s="9"/>
      <c r="FA552" s="410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334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10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11"/>
      <c r="KC552" s="11"/>
      <c r="KD552" s="11"/>
      <c r="KE552" s="11"/>
      <c r="KF552" s="11"/>
      <c r="KG552" s="11"/>
      <c r="KH552" s="11"/>
      <c r="KI552" s="11"/>
      <c r="KJ552" s="11"/>
      <c r="KK552" s="11"/>
      <c r="KL552" s="11"/>
      <c r="KM552" s="11"/>
      <c r="KN552" s="11"/>
      <c r="KO552" s="11"/>
      <c r="KP552" s="11"/>
      <c r="KQ552" s="11"/>
      <c r="KR552" s="11"/>
      <c r="KS552" s="11"/>
      <c r="KT552" s="11"/>
      <c r="KU552" s="11"/>
      <c r="KV552" s="11"/>
      <c r="KW552" s="11"/>
      <c r="KX552" s="11"/>
      <c r="KY552" s="11"/>
      <c r="KZ552" s="11"/>
      <c r="LA552" s="11"/>
      <c r="LB552" s="11"/>
      <c r="LC552" s="11"/>
      <c r="LD552" s="11"/>
      <c r="LE552" s="11"/>
      <c r="LF552" s="11"/>
      <c r="LG552" s="11"/>
      <c r="LH552" s="11"/>
      <c r="LI552" s="11"/>
      <c r="LJ552" s="11"/>
      <c r="LK552" s="11"/>
      <c r="LL552" s="11"/>
      <c r="LM552" s="11"/>
      <c r="LN552" s="11"/>
      <c r="LO552" s="11"/>
      <c r="LP552" s="11"/>
      <c r="LQ552" s="11"/>
      <c r="LR552" s="11"/>
      <c r="LS552" s="11"/>
      <c r="LT552" s="11"/>
      <c r="LU552" s="11"/>
      <c r="LV552" s="11"/>
      <c r="LW552" s="11"/>
      <c r="LX552" s="11"/>
      <c r="LY552" s="11"/>
      <c r="LZ552" s="11"/>
      <c r="MA552" s="11"/>
      <c r="MB552" s="11"/>
      <c r="MC552" s="11"/>
      <c r="MD552" s="11"/>
      <c r="ME552" s="11"/>
      <c r="MF552" s="11"/>
      <c r="MG552" s="11"/>
      <c r="MH552" s="11"/>
      <c r="MI552" s="11"/>
      <c r="MJ552" s="11"/>
      <c r="MK552" s="11"/>
      <c r="ML552" s="11"/>
      <c r="MM552" s="11"/>
      <c r="MN552" s="11"/>
      <c r="MO552" s="11"/>
      <c r="MP552" s="11"/>
      <c r="MQ552" s="11"/>
      <c r="MR552" s="11"/>
      <c r="MS552" s="11"/>
      <c r="MT552" s="11"/>
      <c r="MU552" s="11"/>
      <c r="MV552" s="11"/>
      <c r="MW552" s="11"/>
      <c r="MX552" s="11"/>
      <c r="MY552" s="11"/>
      <c r="MZ552" s="11"/>
      <c r="NA552" s="11"/>
      <c r="NB552" s="11"/>
      <c r="NC552" s="11"/>
      <c r="ND552" s="11"/>
      <c r="NE552" s="11"/>
      <c r="NF552" s="11"/>
      <c r="NG552" s="11"/>
      <c r="NH552" s="11"/>
      <c r="NI552" s="11"/>
      <c r="NJ552" s="11"/>
      <c r="NK552" s="11"/>
      <c r="NL552" s="11"/>
      <c r="NM552" s="11"/>
    </row>
    <row r="553" spans="1:377" s="12" customFormat="1" ht="15" customHeight="1" x14ac:dyDescent="0.5">
      <c r="A553" s="230"/>
      <c r="B553" s="279"/>
      <c r="C553" s="280"/>
      <c r="D553" s="317"/>
      <c r="E553" s="34"/>
      <c r="F553" s="34"/>
      <c r="G553" s="34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334"/>
      <c r="AA553" s="34"/>
      <c r="AB553" s="34"/>
      <c r="AC553" s="34"/>
      <c r="AD553" s="34"/>
      <c r="AE553" s="34"/>
      <c r="AF553" s="34"/>
      <c r="AG553" s="34"/>
      <c r="AH553" s="34"/>
      <c r="AI553" s="334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3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34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334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334"/>
      <c r="EP553" s="9"/>
      <c r="EQ553" s="9"/>
      <c r="ER553" s="9"/>
      <c r="ES553" s="9"/>
      <c r="ET553" s="9"/>
      <c r="EU553" s="9"/>
      <c r="EV553" s="237"/>
      <c r="EW553" s="9"/>
      <c r="EX553" s="9"/>
      <c r="EY553" s="9"/>
      <c r="EZ553" s="9"/>
      <c r="FA553" s="410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334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10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11"/>
      <c r="KC553" s="11"/>
      <c r="KD553" s="11"/>
      <c r="KE553" s="11"/>
      <c r="KF553" s="11"/>
      <c r="KG553" s="11"/>
      <c r="KH553" s="11"/>
      <c r="KI553" s="11"/>
      <c r="KJ553" s="11"/>
      <c r="KK553" s="11"/>
      <c r="KL553" s="11"/>
      <c r="KM553" s="11"/>
      <c r="KN553" s="11"/>
      <c r="KO553" s="11"/>
      <c r="KP553" s="11"/>
      <c r="KQ553" s="11"/>
      <c r="KR553" s="11"/>
      <c r="KS553" s="11"/>
      <c r="KT553" s="11"/>
      <c r="KU553" s="11"/>
      <c r="KV553" s="11"/>
      <c r="KW553" s="11"/>
      <c r="KX553" s="11"/>
      <c r="KY553" s="11"/>
      <c r="KZ553" s="11"/>
      <c r="LA553" s="11"/>
      <c r="LB553" s="11"/>
      <c r="LC553" s="11"/>
      <c r="LD553" s="11"/>
      <c r="LE553" s="11"/>
      <c r="LF553" s="11"/>
      <c r="LG553" s="11"/>
      <c r="LH553" s="11"/>
      <c r="LI553" s="11"/>
      <c r="LJ553" s="11"/>
      <c r="LK553" s="11"/>
      <c r="LL553" s="11"/>
      <c r="LM553" s="11"/>
      <c r="LN553" s="11"/>
      <c r="LO553" s="11"/>
      <c r="LP553" s="11"/>
      <c r="LQ553" s="11"/>
      <c r="LR553" s="11"/>
      <c r="LS553" s="11"/>
      <c r="LT553" s="11"/>
      <c r="LU553" s="11"/>
      <c r="LV553" s="11"/>
      <c r="LW553" s="11"/>
      <c r="LX553" s="11"/>
      <c r="LY553" s="11"/>
      <c r="LZ553" s="11"/>
      <c r="MA553" s="11"/>
      <c r="MB553" s="11"/>
      <c r="MC553" s="11"/>
      <c r="MD553" s="11"/>
      <c r="ME553" s="11"/>
      <c r="MF553" s="11"/>
      <c r="MG553" s="11"/>
      <c r="MH553" s="11"/>
      <c r="MI553" s="11"/>
      <c r="MJ553" s="11"/>
      <c r="MK553" s="11"/>
      <c r="ML553" s="11"/>
      <c r="MM553" s="11"/>
      <c r="MN553" s="11"/>
      <c r="MO553" s="11"/>
      <c r="MP553" s="11"/>
      <c r="MQ553" s="11"/>
      <c r="MR553" s="11"/>
      <c r="MS553" s="11"/>
      <c r="MT553" s="11"/>
      <c r="MU553" s="11"/>
      <c r="MV553" s="11"/>
      <c r="MW553" s="11"/>
      <c r="MX553" s="11"/>
      <c r="MY553" s="11"/>
      <c r="MZ553" s="11"/>
      <c r="NA553" s="11"/>
      <c r="NB553" s="11"/>
      <c r="NC553" s="11"/>
      <c r="ND553" s="11"/>
      <c r="NE553" s="11"/>
      <c r="NF553" s="11"/>
      <c r="NG553" s="11"/>
      <c r="NH553" s="11"/>
      <c r="NI553" s="11"/>
      <c r="NJ553" s="11"/>
      <c r="NK553" s="11"/>
      <c r="NL553" s="11"/>
      <c r="NM553" s="11"/>
    </row>
    <row r="554" spans="1:377" s="12" customFormat="1" ht="15" customHeight="1" x14ac:dyDescent="0.5">
      <c r="A554" s="230"/>
      <c r="B554" s="279"/>
      <c r="C554" s="280"/>
      <c r="D554" s="317"/>
      <c r="E554" s="34"/>
      <c r="F554" s="34"/>
      <c r="G554" s="34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334"/>
      <c r="AA554" s="34"/>
      <c r="AB554" s="34"/>
      <c r="AC554" s="34"/>
      <c r="AD554" s="34"/>
      <c r="AE554" s="34"/>
      <c r="AF554" s="34"/>
      <c r="AG554" s="34"/>
      <c r="AH554" s="34"/>
      <c r="AI554" s="334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3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34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334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334"/>
      <c r="EP554" s="9"/>
      <c r="EQ554" s="9"/>
      <c r="ER554" s="9"/>
      <c r="ES554" s="9"/>
      <c r="ET554" s="9"/>
      <c r="EU554" s="9"/>
      <c r="EV554" s="237"/>
      <c r="EW554" s="9"/>
      <c r="EX554" s="9"/>
      <c r="EY554" s="9"/>
      <c r="EZ554" s="9"/>
      <c r="FA554" s="410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334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10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  <c r="IW554" s="11"/>
      <c r="IX554" s="11"/>
      <c r="IY554" s="11"/>
      <c r="IZ554" s="11"/>
      <c r="JA554" s="11"/>
      <c r="JB554" s="11"/>
      <c r="JC554" s="11"/>
      <c r="JD554" s="11"/>
      <c r="JE554" s="11"/>
      <c r="JF554" s="11"/>
      <c r="JG554" s="11"/>
      <c r="JH554" s="11"/>
      <c r="JI554" s="11"/>
      <c r="JJ554" s="11"/>
      <c r="JK554" s="11"/>
      <c r="JL554" s="11"/>
      <c r="JM554" s="11"/>
      <c r="JN554" s="11"/>
      <c r="JO554" s="11"/>
      <c r="JP554" s="11"/>
      <c r="JQ554" s="11"/>
      <c r="JR554" s="11"/>
      <c r="JS554" s="11"/>
      <c r="JT554" s="11"/>
      <c r="JU554" s="11"/>
      <c r="JV554" s="11"/>
      <c r="JW554" s="11"/>
      <c r="JX554" s="11"/>
      <c r="JY554" s="11"/>
      <c r="JZ554" s="11"/>
      <c r="KA554" s="11"/>
      <c r="KB554" s="11"/>
      <c r="KC554" s="11"/>
      <c r="KD554" s="11"/>
      <c r="KE554" s="11"/>
      <c r="KF554" s="11"/>
      <c r="KG554" s="11"/>
      <c r="KH554" s="11"/>
      <c r="KI554" s="11"/>
      <c r="KJ554" s="11"/>
      <c r="KK554" s="11"/>
      <c r="KL554" s="11"/>
      <c r="KM554" s="11"/>
      <c r="KN554" s="11"/>
      <c r="KO554" s="11"/>
      <c r="KP554" s="11"/>
      <c r="KQ554" s="11"/>
      <c r="KR554" s="11"/>
      <c r="KS554" s="11"/>
      <c r="KT554" s="11"/>
      <c r="KU554" s="11"/>
      <c r="KV554" s="11"/>
      <c r="KW554" s="11"/>
      <c r="KX554" s="11"/>
      <c r="KY554" s="11"/>
      <c r="KZ554" s="11"/>
      <c r="LA554" s="11"/>
      <c r="LB554" s="11"/>
      <c r="LC554" s="11"/>
      <c r="LD554" s="11"/>
      <c r="LE554" s="11"/>
      <c r="LF554" s="11"/>
      <c r="LG554" s="11"/>
      <c r="LH554" s="11"/>
      <c r="LI554" s="11"/>
      <c r="LJ554" s="11"/>
      <c r="LK554" s="11"/>
      <c r="LL554" s="11"/>
      <c r="LM554" s="11"/>
      <c r="LN554" s="11"/>
      <c r="LO554" s="11"/>
      <c r="LP554" s="11"/>
      <c r="LQ554" s="11"/>
      <c r="LR554" s="11"/>
      <c r="LS554" s="11"/>
      <c r="LT554" s="11"/>
      <c r="LU554" s="11"/>
      <c r="LV554" s="11"/>
      <c r="LW554" s="11"/>
      <c r="LX554" s="11"/>
      <c r="LY554" s="11"/>
      <c r="LZ554" s="11"/>
      <c r="MA554" s="11"/>
      <c r="MB554" s="11"/>
      <c r="MC554" s="11"/>
      <c r="MD554" s="11"/>
      <c r="ME554" s="11"/>
      <c r="MF554" s="11"/>
      <c r="MG554" s="11"/>
      <c r="MH554" s="11"/>
      <c r="MI554" s="11"/>
      <c r="MJ554" s="11"/>
      <c r="MK554" s="11"/>
      <c r="ML554" s="11"/>
      <c r="MM554" s="11"/>
      <c r="MN554" s="11"/>
      <c r="MO554" s="11"/>
      <c r="MP554" s="11"/>
      <c r="MQ554" s="11"/>
      <c r="MR554" s="11"/>
      <c r="MS554" s="11"/>
      <c r="MT554" s="11"/>
      <c r="MU554" s="11"/>
      <c r="MV554" s="11"/>
      <c r="MW554" s="11"/>
      <c r="MX554" s="11"/>
      <c r="MY554" s="11"/>
      <c r="MZ554" s="11"/>
      <c r="NA554" s="11"/>
      <c r="NB554" s="11"/>
      <c r="NC554" s="11"/>
      <c r="ND554" s="11"/>
      <c r="NE554" s="11"/>
      <c r="NF554" s="11"/>
      <c r="NG554" s="11"/>
      <c r="NH554" s="11"/>
      <c r="NI554" s="11"/>
      <c r="NJ554" s="11"/>
      <c r="NK554" s="11"/>
      <c r="NL554" s="11"/>
      <c r="NM554" s="11"/>
    </row>
    <row r="555" spans="1:377" s="12" customFormat="1" ht="15" customHeight="1" x14ac:dyDescent="0.5">
      <c r="A555" s="230"/>
      <c r="B555" s="279"/>
      <c r="C555" s="280"/>
      <c r="D555" s="317"/>
      <c r="E555" s="34"/>
      <c r="F555" s="34"/>
      <c r="G555" s="34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334"/>
      <c r="AA555" s="34"/>
      <c r="AB555" s="34"/>
      <c r="AC555" s="34"/>
      <c r="AD555" s="34"/>
      <c r="AE555" s="34"/>
      <c r="AF555" s="34"/>
      <c r="AG555" s="34"/>
      <c r="AH555" s="34"/>
      <c r="AI555" s="334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3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34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334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334"/>
      <c r="EP555" s="9"/>
      <c r="EQ555" s="9"/>
      <c r="ER555" s="9"/>
      <c r="ES555" s="9"/>
      <c r="ET555" s="9"/>
      <c r="EU555" s="9"/>
      <c r="EV555" s="237"/>
      <c r="EW555" s="9"/>
      <c r="EX555" s="9"/>
      <c r="EY555" s="9"/>
      <c r="EZ555" s="9"/>
      <c r="FA555" s="410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334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10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11"/>
      <c r="KC555" s="11"/>
      <c r="KD555" s="11"/>
      <c r="KE555" s="11"/>
      <c r="KF555" s="11"/>
      <c r="KG555" s="11"/>
      <c r="KH555" s="11"/>
      <c r="KI555" s="11"/>
      <c r="KJ555" s="11"/>
      <c r="KK555" s="11"/>
      <c r="KL555" s="11"/>
      <c r="KM555" s="11"/>
      <c r="KN555" s="11"/>
      <c r="KO555" s="11"/>
      <c r="KP555" s="11"/>
      <c r="KQ555" s="11"/>
      <c r="KR555" s="11"/>
      <c r="KS555" s="11"/>
      <c r="KT555" s="11"/>
      <c r="KU555" s="11"/>
      <c r="KV555" s="11"/>
      <c r="KW555" s="11"/>
      <c r="KX555" s="11"/>
      <c r="KY555" s="11"/>
      <c r="KZ555" s="11"/>
      <c r="LA555" s="11"/>
      <c r="LB555" s="11"/>
      <c r="LC555" s="11"/>
      <c r="LD555" s="11"/>
      <c r="LE555" s="11"/>
      <c r="LF555" s="11"/>
      <c r="LG555" s="11"/>
      <c r="LH555" s="11"/>
      <c r="LI555" s="11"/>
      <c r="LJ555" s="11"/>
      <c r="LK555" s="11"/>
      <c r="LL555" s="11"/>
      <c r="LM555" s="11"/>
      <c r="LN555" s="11"/>
      <c r="LO555" s="11"/>
      <c r="LP555" s="11"/>
      <c r="LQ555" s="11"/>
      <c r="LR555" s="11"/>
      <c r="LS555" s="11"/>
      <c r="LT555" s="11"/>
      <c r="LU555" s="11"/>
      <c r="LV555" s="11"/>
      <c r="LW555" s="11"/>
      <c r="LX555" s="11"/>
      <c r="LY555" s="11"/>
      <c r="LZ555" s="11"/>
      <c r="MA555" s="11"/>
      <c r="MB555" s="11"/>
      <c r="MC555" s="11"/>
      <c r="MD555" s="11"/>
      <c r="ME555" s="11"/>
      <c r="MF555" s="11"/>
      <c r="MG555" s="11"/>
      <c r="MH555" s="11"/>
      <c r="MI555" s="11"/>
      <c r="MJ555" s="11"/>
      <c r="MK555" s="11"/>
      <c r="ML555" s="11"/>
      <c r="MM555" s="11"/>
      <c r="MN555" s="11"/>
      <c r="MO555" s="11"/>
      <c r="MP555" s="11"/>
      <c r="MQ555" s="11"/>
      <c r="MR555" s="11"/>
      <c r="MS555" s="11"/>
      <c r="MT555" s="11"/>
      <c r="MU555" s="11"/>
      <c r="MV555" s="11"/>
      <c r="MW555" s="11"/>
      <c r="MX555" s="11"/>
      <c r="MY555" s="11"/>
      <c r="MZ555" s="11"/>
      <c r="NA555" s="11"/>
      <c r="NB555" s="11"/>
      <c r="NC555" s="11"/>
      <c r="ND555" s="11"/>
      <c r="NE555" s="11"/>
      <c r="NF555" s="11"/>
      <c r="NG555" s="11"/>
      <c r="NH555" s="11"/>
      <c r="NI555" s="11"/>
      <c r="NJ555" s="11"/>
      <c r="NK555" s="11"/>
      <c r="NL555" s="11"/>
      <c r="NM555" s="11"/>
    </row>
    <row r="556" spans="1:377" s="12" customFormat="1" ht="15" customHeight="1" x14ac:dyDescent="0.5">
      <c r="A556" s="230"/>
      <c r="B556" s="279"/>
      <c r="C556" s="280"/>
      <c r="D556" s="317"/>
      <c r="E556" s="34"/>
      <c r="F556" s="34"/>
      <c r="G556" s="34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334"/>
      <c r="AA556" s="34"/>
      <c r="AB556" s="34"/>
      <c r="AC556" s="34"/>
      <c r="AD556" s="34"/>
      <c r="AE556" s="34"/>
      <c r="AF556" s="34"/>
      <c r="AG556" s="34"/>
      <c r="AH556" s="34"/>
      <c r="AI556" s="334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3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34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334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334"/>
      <c r="EP556" s="9"/>
      <c r="EQ556" s="9"/>
      <c r="ER556" s="9"/>
      <c r="ES556" s="9"/>
      <c r="ET556" s="9"/>
      <c r="EU556" s="9"/>
      <c r="EV556" s="237"/>
      <c r="EW556" s="9"/>
      <c r="EX556" s="9"/>
      <c r="EY556" s="9"/>
      <c r="EZ556" s="9"/>
      <c r="FA556" s="410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334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10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11"/>
      <c r="KC556" s="11"/>
      <c r="KD556" s="11"/>
      <c r="KE556" s="11"/>
      <c r="KF556" s="11"/>
      <c r="KG556" s="11"/>
      <c r="KH556" s="11"/>
      <c r="KI556" s="11"/>
      <c r="KJ556" s="11"/>
      <c r="KK556" s="11"/>
      <c r="KL556" s="11"/>
      <c r="KM556" s="11"/>
      <c r="KN556" s="11"/>
      <c r="KO556" s="11"/>
      <c r="KP556" s="11"/>
      <c r="KQ556" s="11"/>
      <c r="KR556" s="11"/>
      <c r="KS556" s="11"/>
      <c r="KT556" s="11"/>
      <c r="KU556" s="11"/>
      <c r="KV556" s="11"/>
      <c r="KW556" s="11"/>
      <c r="KX556" s="11"/>
      <c r="KY556" s="11"/>
      <c r="KZ556" s="11"/>
      <c r="LA556" s="11"/>
      <c r="LB556" s="11"/>
      <c r="LC556" s="11"/>
      <c r="LD556" s="11"/>
      <c r="LE556" s="11"/>
      <c r="LF556" s="11"/>
      <c r="LG556" s="11"/>
      <c r="LH556" s="11"/>
      <c r="LI556" s="11"/>
      <c r="LJ556" s="11"/>
      <c r="LK556" s="11"/>
      <c r="LL556" s="11"/>
      <c r="LM556" s="11"/>
      <c r="LN556" s="11"/>
      <c r="LO556" s="11"/>
      <c r="LP556" s="11"/>
      <c r="LQ556" s="11"/>
      <c r="LR556" s="11"/>
      <c r="LS556" s="11"/>
      <c r="LT556" s="11"/>
      <c r="LU556" s="11"/>
      <c r="LV556" s="11"/>
      <c r="LW556" s="11"/>
      <c r="LX556" s="11"/>
      <c r="LY556" s="11"/>
      <c r="LZ556" s="11"/>
      <c r="MA556" s="11"/>
      <c r="MB556" s="11"/>
      <c r="MC556" s="11"/>
      <c r="MD556" s="11"/>
      <c r="ME556" s="11"/>
      <c r="MF556" s="11"/>
      <c r="MG556" s="11"/>
      <c r="MH556" s="11"/>
      <c r="MI556" s="11"/>
      <c r="MJ556" s="11"/>
      <c r="MK556" s="11"/>
      <c r="ML556" s="11"/>
      <c r="MM556" s="11"/>
      <c r="MN556" s="11"/>
      <c r="MO556" s="11"/>
      <c r="MP556" s="11"/>
      <c r="MQ556" s="11"/>
      <c r="MR556" s="11"/>
      <c r="MS556" s="11"/>
      <c r="MT556" s="11"/>
      <c r="MU556" s="11"/>
      <c r="MV556" s="11"/>
      <c r="MW556" s="11"/>
      <c r="MX556" s="11"/>
      <c r="MY556" s="11"/>
      <c r="MZ556" s="11"/>
      <c r="NA556" s="11"/>
      <c r="NB556" s="11"/>
      <c r="NC556" s="11"/>
      <c r="ND556" s="11"/>
      <c r="NE556" s="11"/>
      <c r="NF556" s="11"/>
      <c r="NG556" s="11"/>
      <c r="NH556" s="11"/>
      <c r="NI556" s="11"/>
      <c r="NJ556" s="11"/>
      <c r="NK556" s="11"/>
      <c r="NL556" s="11"/>
      <c r="NM556" s="11"/>
    </row>
    <row r="557" spans="1:377" s="12" customFormat="1" ht="15" customHeight="1" x14ac:dyDescent="0.5">
      <c r="A557" s="230"/>
      <c r="B557" s="279"/>
      <c r="C557" s="280"/>
      <c r="D557" s="317"/>
      <c r="E557" s="34"/>
      <c r="F557" s="34"/>
      <c r="G557" s="34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334"/>
      <c r="AA557" s="34"/>
      <c r="AB557" s="34"/>
      <c r="AC557" s="34"/>
      <c r="AD557" s="34"/>
      <c r="AE557" s="34"/>
      <c r="AF557" s="34"/>
      <c r="AG557" s="34"/>
      <c r="AH557" s="34"/>
      <c r="AI557" s="334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3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34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334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334"/>
      <c r="EP557" s="9"/>
      <c r="EQ557" s="9"/>
      <c r="ER557" s="9"/>
      <c r="ES557" s="9"/>
      <c r="ET557" s="9"/>
      <c r="EU557" s="9"/>
      <c r="EV557" s="237"/>
      <c r="EW557" s="9"/>
      <c r="EX557" s="9"/>
      <c r="EY557" s="9"/>
      <c r="EZ557" s="9"/>
      <c r="FA557" s="410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334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10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  <c r="IW557" s="11"/>
      <c r="IX557" s="11"/>
      <c r="IY557" s="11"/>
      <c r="IZ557" s="11"/>
      <c r="JA557" s="11"/>
      <c r="JB557" s="11"/>
      <c r="JC557" s="11"/>
      <c r="JD557" s="11"/>
      <c r="JE557" s="11"/>
      <c r="JF557" s="11"/>
      <c r="JG557" s="11"/>
      <c r="JH557" s="11"/>
      <c r="JI557" s="11"/>
      <c r="JJ557" s="11"/>
      <c r="JK557" s="11"/>
      <c r="JL557" s="11"/>
      <c r="JM557" s="11"/>
      <c r="JN557" s="11"/>
      <c r="JO557" s="11"/>
      <c r="JP557" s="11"/>
      <c r="JQ557" s="11"/>
      <c r="JR557" s="11"/>
      <c r="JS557" s="11"/>
      <c r="JT557" s="11"/>
      <c r="JU557" s="11"/>
      <c r="JV557" s="11"/>
      <c r="JW557" s="11"/>
      <c r="JX557" s="11"/>
      <c r="JY557" s="11"/>
      <c r="JZ557" s="11"/>
      <c r="KA557" s="11"/>
      <c r="KB557" s="11"/>
      <c r="KC557" s="11"/>
      <c r="KD557" s="11"/>
      <c r="KE557" s="11"/>
      <c r="KF557" s="11"/>
      <c r="KG557" s="11"/>
      <c r="KH557" s="11"/>
      <c r="KI557" s="11"/>
      <c r="KJ557" s="11"/>
      <c r="KK557" s="11"/>
      <c r="KL557" s="11"/>
      <c r="KM557" s="11"/>
      <c r="KN557" s="11"/>
      <c r="KO557" s="11"/>
      <c r="KP557" s="11"/>
      <c r="KQ557" s="11"/>
      <c r="KR557" s="11"/>
      <c r="KS557" s="11"/>
      <c r="KT557" s="11"/>
      <c r="KU557" s="11"/>
      <c r="KV557" s="11"/>
      <c r="KW557" s="11"/>
      <c r="KX557" s="11"/>
      <c r="KY557" s="11"/>
      <c r="KZ557" s="11"/>
      <c r="LA557" s="11"/>
      <c r="LB557" s="11"/>
      <c r="LC557" s="11"/>
      <c r="LD557" s="11"/>
      <c r="LE557" s="11"/>
      <c r="LF557" s="11"/>
      <c r="LG557" s="11"/>
      <c r="LH557" s="11"/>
      <c r="LI557" s="11"/>
      <c r="LJ557" s="11"/>
      <c r="LK557" s="11"/>
      <c r="LL557" s="11"/>
      <c r="LM557" s="11"/>
      <c r="LN557" s="11"/>
      <c r="LO557" s="11"/>
      <c r="LP557" s="11"/>
      <c r="LQ557" s="11"/>
      <c r="LR557" s="11"/>
      <c r="LS557" s="11"/>
      <c r="LT557" s="11"/>
      <c r="LU557" s="11"/>
      <c r="LV557" s="11"/>
      <c r="LW557" s="11"/>
      <c r="LX557" s="11"/>
      <c r="LY557" s="11"/>
      <c r="LZ557" s="11"/>
      <c r="MA557" s="11"/>
      <c r="MB557" s="11"/>
      <c r="MC557" s="11"/>
      <c r="MD557" s="11"/>
      <c r="ME557" s="11"/>
      <c r="MF557" s="11"/>
      <c r="MG557" s="11"/>
      <c r="MH557" s="11"/>
      <c r="MI557" s="11"/>
      <c r="MJ557" s="11"/>
      <c r="MK557" s="11"/>
      <c r="ML557" s="11"/>
      <c r="MM557" s="11"/>
      <c r="MN557" s="11"/>
      <c r="MO557" s="11"/>
      <c r="MP557" s="11"/>
      <c r="MQ557" s="11"/>
      <c r="MR557" s="11"/>
      <c r="MS557" s="11"/>
      <c r="MT557" s="11"/>
      <c r="MU557" s="11"/>
      <c r="MV557" s="11"/>
      <c r="MW557" s="11"/>
      <c r="MX557" s="11"/>
      <c r="MY557" s="11"/>
      <c r="MZ557" s="11"/>
      <c r="NA557" s="11"/>
      <c r="NB557" s="11"/>
      <c r="NC557" s="11"/>
      <c r="ND557" s="11"/>
      <c r="NE557" s="11"/>
      <c r="NF557" s="11"/>
      <c r="NG557" s="11"/>
      <c r="NH557" s="11"/>
      <c r="NI557" s="11"/>
      <c r="NJ557" s="11"/>
      <c r="NK557" s="11"/>
      <c r="NL557" s="11"/>
      <c r="NM557" s="11"/>
    </row>
    <row r="558" spans="1:377" s="12" customFormat="1" ht="15" customHeight="1" x14ac:dyDescent="0.5">
      <c r="A558" s="230"/>
      <c r="B558" s="279"/>
      <c r="C558" s="280"/>
      <c r="D558" s="317"/>
      <c r="E558" s="34"/>
      <c r="F558" s="34"/>
      <c r="G558" s="34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334"/>
      <c r="AA558" s="34"/>
      <c r="AB558" s="34"/>
      <c r="AC558" s="34"/>
      <c r="AD558" s="34"/>
      <c r="AE558" s="34"/>
      <c r="AF558" s="34"/>
      <c r="AG558" s="34"/>
      <c r="AH558" s="34"/>
      <c r="AI558" s="334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3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34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334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334"/>
      <c r="EP558" s="9"/>
      <c r="EQ558" s="9"/>
      <c r="ER558" s="9"/>
      <c r="ES558" s="9"/>
      <c r="ET558" s="9"/>
      <c r="EU558" s="9"/>
      <c r="EV558" s="237"/>
      <c r="EW558" s="9"/>
      <c r="EX558" s="9"/>
      <c r="EY558" s="9"/>
      <c r="EZ558" s="9"/>
      <c r="FA558" s="410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334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10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  <c r="IW558" s="11"/>
      <c r="IX558" s="11"/>
      <c r="IY558" s="11"/>
      <c r="IZ558" s="11"/>
      <c r="JA558" s="11"/>
      <c r="JB558" s="11"/>
      <c r="JC558" s="11"/>
      <c r="JD558" s="11"/>
      <c r="JE558" s="11"/>
      <c r="JF558" s="11"/>
      <c r="JG558" s="11"/>
      <c r="JH558" s="11"/>
      <c r="JI558" s="11"/>
      <c r="JJ558" s="11"/>
      <c r="JK558" s="11"/>
      <c r="JL558" s="11"/>
      <c r="JM558" s="11"/>
      <c r="JN558" s="11"/>
      <c r="JO558" s="11"/>
      <c r="JP558" s="11"/>
      <c r="JQ558" s="11"/>
      <c r="JR558" s="11"/>
      <c r="JS558" s="11"/>
      <c r="JT558" s="11"/>
      <c r="JU558" s="11"/>
      <c r="JV558" s="11"/>
      <c r="JW558" s="11"/>
      <c r="JX558" s="11"/>
      <c r="JY558" s="11"/>
      <c r="JZ558" s="11"/>
      <c r="KA558" s="11"/>
      <c r="KB558" s="11"/>
      <c r="KC558" s="11"/>
      <c r="KD558" s="11"/>
      <c r="KE558" s="11"/>
      <c r="KF558" s="11"/>
      <c r="KG558" s="11"/>
      <c r="KH558" s="11"/>
      <c r="KI558" s="11"/>
      <c r="KJ558" s="11"/>
      <c r="KK558" s="11"/>
      <c r="KL558" s="11"/>
      <c r="KM558" s="11"/>
      <c r="KN558" s="11"/>
      <c r="KO558" s="11"/>
      <c r="KP558" s="11"/>
      <c r="KQ558" s="11"/>
      <c r="KR558" s="11"/>
      <c r="KS558" s="11"/>
      <c r="KT558" s="11"/>
      <c r="KU558" s="11"/>
      <c r="KV558" s="11"/>
      <c r="KW558" s="11"/>
      <c r="KX558" s="11"/>
      <c r="KY558" s="11"/>
      <c r="KZ558" s="11"/>
      <c r="LA558" s="11"/>
      <c r="LB558" s="11"/>
      <c r="LC558" s="11"/>
      <c r="LD558" s="11"/>
      <c r="LE558" s="11"/>
      <c r="LF558" s="11"/>
      <c r="LG558" s="11"/>
      <c r="LH558" s="11"/>
      <c r="LI558" s="11"/>
      <c r="LJ558" s="11"/>
      <c r="LK558" s="11"/>
      <c r="LL558" s="11"/>
      <c r="LM558" s="11"/>
      <c r="LN558" s="11"/>
      <c r="LO558" s="11"/>
      <c r="LP558" s="11"/>
      <c r="LQ558" s="11"/>
      <c r="LR558" s="11"/>
      <c r="LS558" s="11"/>
      <c r="LT558" s="11"/>
      <c r="LU558" s="11"/>
      <c r="LV558" s="11"/>
      <c r="LW558" s="11"/>
      <c r="LX558" s="11"/>
      <c r="LY558" s="11"/>
      <c r="LZ558" s="11"/>
      <c r="MA558" s="11"/>
      <c r="MB558" s="11"/>
      <c r="MC558" s="11"/>
      <c r="MD558" s="11"/>
      <c r="ME558" s="11"/>
      <c r="MF558" s="11"/>
      <c r="MG558" s="11"/>
      <c r="MH558" s="11"/>
      <c r="MI558" s="11"/>
      <c r="MJ558" s="11"/>
      <c r="MK558" s="11"/>
      <c r="ML558" s="11"/>
      <c r="MM558" s="11"/>
      <c r="MN558" s="11"/>
      <c r="MO558" s="11"/>
      <c r="MP558" s="11"/>
      <c r="MQ558" s="11"/>
      <c r="MR558" s="11"/>
      <c r="MS558" s="11"/>
      <c r="MT558" s="11"/>
      <c r="MU558" s="11"/>
      <c r="MV558" s="11"/>
      <c r="MW558" s="11"/>
      <c r="MX558" s="11"/>
      <c r="MY558" s="11"/>
      <c r="MZ558" s="11"/>
      <c r="NA558" s="11"/>
      <c r="NB558" s="11"/>
      <c r="NC558" s="11"/>
      <c r="ND558" s="11"/>
      <c r="NE558" s="11"/>
      <c r="NF558" s="11"/>
      <c r="NG558" s="11"/>
      <c r="NH558" s="11"/>
      <c r="NI558" s="11"/>
      <c r="NJ558" s="11"/>
      <c r="NK558" s="11"/>
      <c r="NL558" s="11"/>
      <c r="NM558" s="11"/>
    </row>
    <row r="559" spans="1:377" s="12" customFormat="1" ht="15" customHeight="1" x14ac:dyDescent="0.5">
      <c r="A559" s="230"/>
      <c r="B559" s="279"/>
      <c r="C559" s="280"/>
      <c r="D559" s="317"/>
      <c r="E559" s="34"/>
      <c r="F559" s="34"/>
      <c r="G559" s="34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334"/>
      <c r="AA559" s="34"/>
      <c r="AB559" s="34"/>
      <c r="AC559" s="34"/>
      <c r="AD559" s="34"/>
      <c r="AE559" s="34"/>
      <c r="AF559" s="34"/>
      <c r="AG559" s="34"/>
      <c r="AH559" s="34"/>
      <c r="AI559" s="334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3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34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334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334"/>
      <c r="EP559" s="9"/>
      <c r="EQ559" s="9"/>
      <c r="ER559" s="9"/>
      <c r="ES559" s="9"/>
      <c r="ET559" s="9"/>
      <c r="EU559" s="9"/>
      <c r="EV559" s="237"/>
      <c r="EW559" s="9"/>
      <c r="EX559" s="9"/>
      <c r="EY559" s="9"/>
      <c r="EZ559" s="9"/>
      <c r="FA559" s="410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334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10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11"/>
      <c r="KC559" s="11"/>
      <c r="KD559" s="11"/>
      <c r="KE559" s="11"/>
      <c r="KF559" s="11"/>
      <c r="KG559" s="11"/>
      <c r="KH559" s="11"/>
      <c r="KI559" s="11"/>
      <c r="KJ559" s="11"/>
      <c r="KK559" s="11"/>
      <c r="KL559" s="11"/>
      <c r="KM559" s="11"/>
      <c r="KN559" s="11"/>
      <c r="KO559" s="11"/>
      <c r="KP559" s="11"/>
      <c r="KQ559" s="11"/>
      <c r="KR559" s="11"/>
      <c r="KS559" s="11"/>
      <c r="KT559" s="11"/>
      <c r="KU559" s="11"/>
      <c r="KV559" s="11"/>
      <c r="KW559" s="11"/>
      <c r="KX559" s="11"/>
      <c r="KY559" s="11"/>
      <c r="KZ559" s="11"/>
      <c r="LA559" s="11"/>
      <c r="LB559" s="11"/>
      <c r="LC559" s="11"/>
      <c r="LD559" s="11"/>
      <c r="LE559" s="11"/>
      <c r="LF559" s="11"/>
      <c r="LG559" s="11"/>
      <c r="LH559" s="11"/>
      <c r="LI559" s="11"/>
      <c r="LJ559" s="11"/>
      <c r="LK559" s="11"/>
      <c r="LL559" s="11"/>
      <c r="LM559" s="11"/>
      <c r="LN559" s="11"/>
      <c r="LO559" s="11"/>
      <c r="LP559" s="11"/>
      <c r="LQ559" s="11"/>
      <c r="LR559" s="11"/>
      <c r="LS559" s="11"/>
      <c r="LT559" s="11"/>
      <c r="LU559" s="11"/>
      <c r="LV559" s="11"/>
      <c r="LW559" s="11"/>
      <c r="LX559" s="11"/>
      <c r="LY559" s="11"/>
      <c r="LZ559" s="11"/>
      <c r="MA559" s="11"/>
      <c r="MB559" s="11"/>
      <c r="MC559" s="11"/>
      <c r="MD559" s="11"/>
      <c r="ME559" s="11"/>
      <c r="MF559" s="11"/>
      <c r="MG559" s="11"/>
      <c r="MH559" s="11"/>
      <c r="MI559" s="11"/>
      <c r="MJ559" s="11"/>
      <c r="MK559" s="11"/>
      <c r="ML559" s="11"/>
      <c r="MM559" s="11"/>
      <c r="MN559" s="11"/>
      <c r="MO559" s="11"/>
      <c r="MP559" s="11"/>
      <c r="MQ559" s="11"/>
      <c r="MR559" s="11"/>
      <c r="MS559" s="11"/>
      <c r="MT559" s="11"/>
      <c r="MU559" s="11"/>
      <c r="MV559" s="11"/>
      <c r="MW559" s="11"/>
      <c r="MX559" s="11"/>
      <c r="MY559" s="11"/>
      <c r="MZ559" s="11"/>
      <c r="NA559" s="11"/>
      <c r="NB559" s="11"/>
      <c r="NC559" s="11"/>
      <c r="ND559" s="11"/>
      <c r="NE559" s="11"/>
      <c r="NF559" s="11"/>
      <c r="NG559" s="11"/>
      <c r="NH559" s="11"/>
      <c r="NI559" s="11"/>
      <c r="NJ559" s="11"/>
      <c r="NK559" s="11"/>
      <c r="NL559" s="11"/>
      <c r="NM559" s="11"/>
    </row>
    <row r="560" spans="1:377" s="12" customFormat="1" ht="15" customHeight="1" x14ac:dyDescent="0.5">
      <c r="A560" s="230"/>
      <c r="B560" s="279"/>
      <c r="C560" s="280"/>
      <c r="D560" s="317"/>
      <c r="E560" s="34"/>
      <c r="F560" s="34"/>
      <c r="G560" s="34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334"/>
      <c r="AA560" s="34"/>
      <c r="AB560" s="34"/>
      <c r="AC560" s="34"/>
      <c r="AD560" s="34"/>
      <c r="AE560" s="34"/>
      <c r="AF560" s="34"/>
      <c r="AG560" s="34"/>
      <c r="AH560" s="34"/>
      <c r="AI560" s="334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3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34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334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334"/>
      <c r="EP560" s="9"/>
      <c r="EQ560" s="9"/>
      <c r="ER560" s="9"/>
      <c r="ES560" s="9"/>
      <c r="ET560" s="9"/>
      <c r="EU560" s="9"/>
      <c r="EV560" s="237"/>
      <c r="EW560" s="9"/>
      <c r="EX560" s="9"/>
      <c r="EY560" s="9"/>
      <c r="EZ560" s="9"/>
      <c r="FA560" s="410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334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10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11"/>
      <c r="KC560" s="11"/>
      <c r="KD560" s="11"/>
      <c r="KE560" s="11"/>
      <c r="KF560" s="11"/>
      <c r="KG560" s="11"/>
      <c r="KH560" s="11"/>
      <c r="KI560" s="11"/>
      <c r="KJ560" s="11"/>
      <c r="KK560" s="11"/>
      <c r="KL560" s="11"/>
      <c r="KM560" s="11"/>
      <c r="KN560" s="11"/>
      <c r="KO560" s="11"/>
      <c r="KP560" s="11"/>
      <c r="KQ560" s="11"/>
      <c r="KR560" s="11"/>
      <c r="KS560" s="11"/>
      <c r="KT560" s="11"/>
      <c r="KU560" s="11"/>
      <c r="KV560" s="11"/>
      <c r="KW560" s="11"/>
      <c r="KX560" s="11"/>
      <c r="KY560" s="11"/>
      <c r="KZ560" s="11"/>
      <c r="LA560" s="11"/>
      <c r="LB560" s="11"/>
      <c r="LC560" s="11"/>
      <c r="LD560" s="11"/>
      <c r="LE560" s="11"/>
      <c r="LF560" s="11"/>
      <c r="LG560" s="11"/>
      <c r="LH560" s="11"/>
      <c r="LI560" s="11"/>
      <c r="LJ560" s="11"/>
      <c r="LK560" s="11"/>
      <c r="LL560" s="11"/>
      <c r="LM560" s="11"/>
      <c r="LN560" s="11"/>
      <c r="LO560" s="11"/>
      <c r="LP560" s="11"/>
      <c r="LQ560" s="11"/>
      <c r="LR560" s="11"/>
      <c r="LS560" s="11"/>
      <c r="LT560" s="11"/>
      <c r="LU560" s="11"/>
      <c r="LV560" s="11"/>
      <c r="LW560" s="11"/>
      <c r="LX560" s="11"/>
      <c r="LY560" s="11"/>
      <c r="LZ560" s="11"/>
      <c r="MA560" s="11"/>
      <c r="MB560" s="11"/>
      <c r="MC560" s="11"/>
      <c r="MD560" s="11"/>
      <c r="ME560" s="11"/>
      <c r="MF560" s="11"/>
      <c r="MG560" s="11"/>
      <c r="MH560" s="11"/>
      <c r="MI560" s="11"/>
      <c r="MJ560" s="11"/>
      <c r="MK560" s="11"/>
      <c r="ML560" s="11"/>
      <c r="MM560" s="11"/>
      <c r="MN560" s="11"/>
      <c r="MO560" s="11"/>
      <c r="MP560" s="11"/>
      <c r="MQ560" s="11"/>
      <c r="MR560" s="11"/>
      <c r="MS560" s="11"/>
      <c r="MT560" s="11"/>
      <c r="MU560" s="11"/>
      <c r="MV560" s="11"/>
      <c r="MW560" s="11"/>
      <c r="MX560" s="11"/>
      <c r="MY560" s="11"/>
      <c r="MZ560" s="11"/>
      <c r="NA560" s="11"/>
      <c r="NB560" s="11"/>
      <c r="NC560" s="11"/>
      <c r="ND560" s="11"/>
      <c r="NE560" s="11"/>
      <c r="NF560" s="11"/>
      <c r="NG560" s="11"/>
      <c r="NH560" s="11"/>
      <c r="NI560" s="11"/>
      <c r="NJ560" s="11"/>
      <c r="NK560" s="11"/>
      <c r="NL560" s="11"/>
      <c r="NM560" s="11"/>
    </row>
    <row r="561" spans="1:377" s="12" customFormat="1" ht="15" customHeight="1" x14ac:dyDescent="0.5">
      <c r="A561" s="230"/>
      <c r="B561" s="279"/>
      <c r="C561" s="280"/>
      <c r="D561" s="317"/>
      <c r="E561" s="34"/>
      <c r="F561" s="34"/>
      <c r="G561" s="34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334"/>
      <c r="AA561" s="34"/>
      <c r="AB561" s="34"/>
      <c r="AC561" s="34"/>
      <c r="AD561" s="34"/>
      <c r="AE561" s="34"/>
      <c r="AF561" s="34"/>
      <c r="AG561" s="34"/>
      <c r="AH561" s="34"/>
      <c r="AI561" s="334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3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34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334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334"/>
      <c r="EP561" s="9"/>
      <c r="EQ561" s="9"/>
      <c r="ER561" s="9"/>
      <c r="ES561" s="9"/>
      <c r="ET561" s="9"/>
      <c r="EU561" s="9"/>
      <c r="EV561" s="237"/>
      <c r="EW561" s="9"/>
      <c r="EX561" s="9"/>
      <c r="EY561" s="9"/>
      <c r="EZ561" s="9"/>
      <c r="FA561" s="410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334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10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11"/>
      <c r="KC561" s="11"/>
      <c r="KD561" s="11"/>
      <c r="KE561" s="11"/>
      <c r="KF561" s="11"/>
      <c r="KG561" s="11"/>
      <c r="KH561" s="11"/>
      <c r="KI561" s="11"/>
      <c r="KJ561" s="11"/>
      <c r="KK561" s="11"/>
      <c r="KL561" s="11"/>
      <c r="KM561" s="11"/>
      <c r="KN561" s="11"/>
      <c r="KO561" s="11"/>
      <c r="KP561" s="11"/>
      <c r="KQ561" s="11"/>
      <c r="KR561" s="11"/>
      <c r="KS561" s="11"/>
      <c r="KT561" s="11"/>
      <c r="KU561" s="11"/>
      <c r="KV561" s="11"/>
      <c r="KW561" s="11"/>
      <c r="KX561" s="11"/>
      <c r="KY561" s="11"/>
      <c r="KZ561" s="11"/>
      <c r="LA561" s="11"/>
      <c r="LB561" s="11"/>
      <c r="LC561" s="11"/>
      <c r="LD561" s="11"/>
      <c r="LE561" s="11"/>
      <c r="LF561" s="11"/>
      <c r="LG561" s="11"/>
      <c r="LH561" s="11"/>
      <c r="LI561" s="11"/>
      <c r="LJ561" s="11"/>
      <c r="LK561" s="11"/>
      <c r="LL561" s="11"/>
      <c r="LM561" s="11"/>
      <c r="LN561" s="11"/>
      <c r="LO561" s="11"/>
      <c r="LP561" s="11"/>
      <c r="LQ561" s="11"/>
      <c r="LR561" s="11"/>
      <c r="LS561" s="11"/>
      <c r="LT561" s="11"/>
      <c r="LU561" s="11"/>
      <c r="LV561" s="11"/>
      <c r="LW561" s="11"/>
      <c r="LX561" s="11"/>
      <c r="LY561" s="11"/>
      <c r="LZ561" s="11"/>
      <c r="MA561" s="11"/>
      <c r="MB561" s="11"/>
      <c r="MC561" s="11"/>
      <c r="MD561" s="11"/>
      <c r="ME561" s="11"/>
      <c r="MF561" s="11"/>
      <c r="MG561" s="11"/>
      <c r="MH561" s="11"/>
      <c r="MI561" s="11"/>
      <c r="MJ561" s="11"/>
      <c r="MK561" s="11"/>
      <c r="ML561" s="11"/>
      <c r="MM561" s="11"/>
      <c r="MN561" s="11"/>
      <c r="MO561" s="11"/>
      <c r="MP561" s="11"/>
      <c r="MQ561" s="11"/>
      <c r="MR561" s="11"/>
      <c r="MS561" s="11"/>
      <c r="MT561" s="11"/>
      <c r="MU561" s="11"/>
      <c r="MV561" s="11"/>
      <c r="MW561" s="11"/>
      <c r="MX561" s="11"/>
      <c r="MY561" s="11"/>
      <c r="MZ561" s="11"/>
      <c r="NA561" s="11"/>
      <c r="NB561" s="11"/>
      <c r="NC561" s="11"/>
      <c r="ND561" s="11"/>
      <c r="NE561" s="11"/>
      <c r="NF561" s="11"/>
      <c r="NG561" s="11"/>
      <c r="NH561" s="11"/>
      <c r="NI561" s="11"/>
      <c r="NJ561" s="11"/>
      <c r="NK561" s="11"/>
      <c r="NL561" s="11"/>
      <c r="NM561" s="11"/>
    </row>
    <row r="562" spans="1:377" s="12" customFormat="1" ht="15" customHeight="1" x14ac:dyDescent="0.5">
      <c r="A562" s="230"/>
      <c r="B562" s="279"/>
      <c r="C562" s="280"/>
      <c r="D562" s="317"/>
      <c r="E562" s="34"/>
      <c r="F562" s="34"/>
      <c r="G562" s="34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334"/>
      <c r="AA562" s="34"/>
      <c r="AB562" s="34"/>
      <c r="AC562" s="34"/>
      <c r="AD562" s="34"/>
      <c r="AE562" s="34"/>
      <c r="AF562" s="34"/>
      <c r="AG562" s="34"/>
      <c r="AH562" s="34"/>
      <c r="AI562" s="334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3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34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334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334"/>
      <c r="EP562" s="9"/>
      <c r="EQ562" s="9"/>
      <c r="ER562" s="9"/>
      <c r="ES562" s="9"/>
      <c r="ET562" s="9"/>
      <c r="EU562" s="9"/>
      <c r="EV562" s="237"/>
      <c r="EW562" s="9"/>
      <c r="EX562" s="9"/>
      <c r="EY562" s="9"/>
      <c r="EZ562" s="9"/>
      <c r="FA562" s="410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334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10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11"/>
      <c r="KC562" s="11"/>
      <c r="KD562" s="11"/>
      <c r="KE562" s="11"/>
      <c r="KF562" s="11"/>
      <c r="KG562" s="11"/>
      <c r="KH562" s="11"/>
      <c r="KI562" s="11"/>
      <c r="KJ562" s="11"/>
      <c r="KK562" s="11"/>
      <c r="KL562" s="11"/>
      <c r="KM562" s="11"/>
      <c r="KN562" s="11"/>
      <c r="KO562" s="11"/>
      <c r="KP562" s="11"/>
      <c r="KQ562" s="11"/>
      <c r="KR562" s="11"/>
      <c r="KS562" s="11"/>
      <c r="KT562" s="11"/>
      <c r="KU562" s="11"/>
      <c r="KV562" s="11"/>
      <c r="KW562" s="11"/>
      <c r="KX562" s="11"/>
      <c r="KY562" s="11"/>
      <c r="KZ562" s="11"/>
      <c r="LA562" s="11"/>
      <c r="LB562" s="11"/>
      <c r="LC562" s="11"/>
      <c r="LD562" s="11"/>
      <c r="LE562" s="11"/>
      <c r="LF562" s="11"/>
      <c r="LG562" s="11"/>
      <c r="LH562" s="11"/>
      <c r="LI562" s="11"/>
      <c r="LJ562" s="11"/>
      <c r="LK562" s="11"/>
      <c r="LL562" s="11"/>
      <c r="LM562" s="11"/>
      <c r="LN562" s="11"/>
      <c r="LO562" s="11"/>
      <c r="LP562" s="11"/>
      <c r="LQ562" s="11"/>
      <c r="LR562" s="11"/>
      <c r="LS562" s="11"/>
      <c r="LT562" s="11"/>
      <c r="LU562" s="11"/>
      <c r="LV562" s="11"/>
      <c r="LW562" s="11"/>
      <c r="LX562" s="11"/>
      <c r="LY562" s="11"/>
      <c r="LZ562" s="11"/>
      <c r="MA562" s="11"/>
      <c r="MB562" s="11"/>
      <c r="MC562" s="11"/>
      <c r="MD562" s="11"/>
      <c r="ME562" s="11"/>
      <c r="MF562" s="11"/>
      <c r="MG562" s="11"/>
      <c r="MH562" s="11"/>
      <c r="MI562" s="11"/>
      <c r="MJ562" s="11"/>
      <c r="MK562" s="11"/>
      <c r="ML562" s="11"/>
      <c r="MM562" s="11"/>
      <c r="MN562" s="11"/>
      <c r="MO562" s="11"/>
      <c r="MP562" s="11"/>
      <c r="MQ562" s="11"/>
      <c r="MR562" s="11"/>
      <c r="MS562" s="11"/>
      <c r="MT562" s="11"/>
      <c r="MU562" s="11"/>
      <c r="MV562" s="11"/>
      <c r="MW562" s="11"/>
      <c r="MX562" s="11"/>
      <c r="MY562" s="11"/>
      <c r="MZ562" s="11"/>
      <c r="NA562" s="11"/>
      <c r="NB562" s="11"/>
      <c r="NC562" s="11"/>
      <c r="ND562" s="11"/>
      <c r="NE562" s="11"/>
      <c r="NF562" s="11"/>
      <c r="NG562" s="11"/>
      <c r="NH562" s="11"/>
      <c r="NI562" s="11"/>
      <c r="NJ562" s="11"/>
      <c r="NK562" s="11"/>
      <c r="NL562" s="11"/>
      <c r="NM562" s="11"/>
    </row>
    <row r="563" spans="1:377" s="12" customFormat="1" ht="15" customHeight="1" x14ac:dyDescent="0.5">
      <c r="A563" s="230"/>
      <c r="B563" s="279"/>
      <c r="C563" s="280"/>
      <c r="D563" s="317"/>
      <c r="E563" s="34"/>
      <c r="F563" s="34"/>
      <c r="G563" s="34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334"/>
      <c r="AA563" s="34"/>
      <c r="AB563" s="34"/>
      <c r="AC563" s="34"/>
      <c r="AD563" s="34"/>
      <c r="AE563" s="34"/>
      <c r="AF563" s="34"/>
      <c r="AG563" s="34"/>
      <c r="AH563" s="34"/>
      <c r="AI563" s="334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3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34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334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334"/>
      <c r="EP563" s="9"/>
      <c r="EQ563" s="9"/>
      <c r="ER563" s="9"/>
      <c r="ES563" s="9"/>
      <c r="ET563" s="9"/>
      <c r="EU563" s="9"/>
      <c r="EV563" s="237"/>
      <c r="EW563" s="9"/>
      <c r="EX563" s="9"/>
      <c r="EY563" s="9"/>
      <c r="EZ563" s="9"/>
      <c r="FA563" s="410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334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10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11"/>
      <c r="KC563" s="11"/>
      <c r="KD563" s="11"/>
      <c r="KE563" s="11"/>
      <c r="KF563" s="11"/>
      <c r="KG563" s="11"/>
      <c r="KH563" s="11"/>
      <c r="KI563" s="11"/>
      <c r="KJ563" s="11"/>
      <c r="KK563" s="11"/>
      <c r="KL563" s="11"/>
      <c r="KM563" s="11"/>
      <c r="KN563" s="11"/>
      <c r="KO563" s="11"/>
      <c r="KP563" s="11"/>
      <c r="KQ563" s="11"/>
      <c r="KR563" s="11"/>
      <c r="KS563" s="11"/>
      <c r="KT563" s="11"/>
      <c r="KU563" s="11"/>
      <c r="KV563" s="11"/>
      <c r="KW563" s="11"/>
      <c r="KX563" s="11"/>
      <c r="KY563" s="11"/>
      <c r="KZ563" s="11"/>
      <c r="LA563" s="11"/>
      <c r="LB563" s="11"/>
      <c r="LC563" s="11"/>
      <c r="LD563" s="11"/>
      <c r="LE563" s="11"/>
      <c r="LF563" s="11"/>
      <c r="LG563" s="11"/>
      <c r="LH563" s="11"/>
      <c r="LI563" s="11"/>
      <c r="LJ563" s="11"/>
      <c r="LK563" s="11"/>
      <c r="LL563" s="11"/>
      <c r="LM563" s="11"/>
      <c r="LN563" s="11"/>
      <c r="LO563" s="11"/>
      <c r="LP563" s="11"/>
      <c r="LQ563" s="11"/>
      <c r="LR563" s="11"/>
      <c r="LS563" s="11"/>
      <c r="LT563" s="11"/>
      <c r="LU563" s="11"/>
      <c r="LV563" s="11"/>
      <c r="LW563" s="11"/>
      <c r="LX563" s="11"/>
      <c r="LY563" s="11"/>
      <c r="LZ563" s="11"/>
      <c r="MA563" s="11"/>
      <c r="MB563" s="11"/>
      <c r="MC563" s="11"/>
      <c r="MD563" s="11"/>
      <c r="ME563" s="11"/>
      <c r="MF563" s="11"/>
      <c r="MG563" s="11"/>
      <c r="MH563" s="11"/>
      <c r="MI563" s="11"/>
      <c r="MJ563" s="11"/>
      <c r="MK563" s="11"/>
      <c r="ML563" s="11"/>
      <c r="MM563" s="11"/>
      <c r="MN563" s="11"/>
      <c r="MO563" s="11"/>
      <c r="MP563" s="11"/>
      <c r="MQ563" s="11"/>
      <c r="MR563" s="11"/>
      <c r="MS563" s="11"/>
      <c r="MT563" s="11"/>
      <c r="MU563" s="11"/>
      <c r="MV563" s="11"/>
      <c r="MW563" s="11"/>
      <c r="MX563" s="11"/>
      <c r="MY563" s="11"/>
      <c r="MZ563" s="11"/>
      <c r="NA563" s="11"/>
      <c r="NB563" s="11"/>
      <c r="NC563" s="11"/>
      <c r="ND563" s="11"/>
      <c r="NE563" s="11"/>
      <c r="NF563" s="11"/>
      <c r="NG563" s="11"/>
      <c r="NH563" s="11"/>
      <c r="NI563" s="11"/>
      <c r="NJ563" s="11"/>
      <c r="NK563" s="11"/>
      <c r="NL563" s="11"/>
      <c r="NM563" s="11"/>
    </row>
    <row r="564" spans="1:377" s="12" customFormat="1" ht="15" customHeight="1" x14ac:dyDescent="0.5">
      <c r="A564" s="230"/>
      <c r="B564" s="279"/>
      <c r="C564" s="280"/>
      <c r="D564" s="317"/>
      <c r="E564" s="34"/>
      <c r="F564" s="34"/>
      <c r="G564" s="34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334"/>
      <c r="AA564" s="34"/>
      <c r="AB564" s="34"/>
      <c r="AC564" s="34"/>
      <c r="AD564" s="34"/>
      <c r="AE564" s="34"/>
      <c r="AF564" s="34"/>
      <c r="AG564" s="34"/>
      <c r="AH564" s="34"/>
      <c r="AI564" s="334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3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34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334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334"/>
      <c r="EP564" s="9"/>
      <c r="EQ564" s="9"/>
      <c r="ER564" s="9"/>
      <c r="ES564" s="9"/>
      <c r="ET564" s="9"/>
      <c r="EU564" s="9"/>
      <c r="EV564" s="237"/>
      <c r="EW564" s="9"/>
      <c r="EX564" s="9"/>
      <c r="EY564" s="9"/>
      <c r="EZ564" s="9"/>
      <c r="FA564" s="410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334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10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11"/>
      <c r="KC564" s="11"/>
      <c r="KD564" s="11"/>
      <c r="KE564" s="11"/>
      <c r="KF564" s="11"/>
      <c r="KG564" s="11"/>
      <c r="KH564" s="11"/>
      <c r="KI564" s="11"/>
      <c r="KJ564" s="11"/>
      <c r="KK564" s="11"/>
      <c r="KL564" s="11"/>
      <c r="KM564" s="11"/>
      <c r="KN564" s="11"/>
      <c r="KO564" s="11"/>
      <c r="KP564" s="11"/>
      <c r="KQ564" s="11"/>
      <c r="KR564" s="11"/>
      <c r="KS564" s="11"/>
      <c r="KT564" s="11"/>
      <c r="KU564" s="11"/>
      <c r="KV564" s="11"/>
      <c r="KW564" s="11"/>
      <c r="KX564" s="11"/>
      <c r="KY564" s="11"/>
      <c r="KZ564" s="11"/>
      <c r="LA564" s="11"/>
      <c r="LB564" s="11"/>
      <c r="LC564" s="11"/>
      <c r="LD564" s="11"/>
      <c r="LE564" s="11"/>
      <c r="LF564" s="11"/>
      <c r="LG564" s="11"/>
      <c r="LH564" s="11"/>
      <c r="LI564" s="11"/>
      <c r="LJ564" s="11"/>
      <c r="LK564" s="11"/>
      <c r="LL564" s="11"/>
      <c r="LM564" s="11"/>
      <c r="LN564" s="11"/>
      <c r="LO564" s="11"/>
      <c r="LP564" s="11"/>
      <c r="LQ564" s="11"/>
      <c r="LR564" s="11"/>
      <c r="LS564" s="11"/>
      <c r="LT564" s="11"/>
      <c r="LU564" s="11"/>
      <c r="LV564" s="11"/>
      <c r="LW564" s="11"/>
      <c r="LX564" s="11"/>
      <c r="LY564" s="11"/>
      <c r="LZ564" s="11"/>
      <c r="MA564" s="11"/>
      <c r="MB564" s="11"/>
      <c r="MC564" s="11"/>
      <c r="MD564" s="11"/>
      <c r="ME564" s="11"/>
      <c r="MF564" s="11"/>
      <c r="MG564" s="11"/>
      <c r="MH564" s="11"/>
      <c r="MI564" s="11"/>
      <c r="MJ564" s="11"/>
      <c r="MK564" s="11"/>
      <c r="ML564" s="11"/>
      <c r="MM564" s="11"/>
      <c r="MN564" s="11"/>
      <c r="MO564" s="11"/>
      <c r="MP564" s="11"/>
      <c r="MQ564" s="11"/>
      <c r="MR564" s="11"/>
      <c r="MS564" s="11"/>
      <c r="MT564" s="11"/>
      <c r="MU564" s="11"/>
      <c r="MV564" s="11"/>
      <c r="MW564" s="11"/>
      <c r="MX564" s="11"/>
      <c r="MY564" s="11"/>
      <c r="MZ564" s="11"/>
      <c r="NA564" s="11"/>
      <c r="NB564" s="11"/>
      <c r="NC564" s="11"/>
      <c r="ND564" s="11"/>
      <c r="NE564" s="11"/>
      <c r="NF564" s="11"/>
      <c r="NG564" s="11"/>
      <c r="NH564" s="11"/>
      <c r="NI564" s="11"/>
      <c r="NJ564" s="11"/>
      <c r="NK564" s="11"/>
      <c r="NL564" s="11"/>
      <c r="NM564" s="11"/>
    </row>
    <row r="565" spans="1:377" s="12" customFormat="1" ht="15" customHeight="1" x14ac:dyDescent="0.5">
      <c r="A565" s="230"/>
      <c r="B565" s="279"/>
      <c r="C565" s="280"/>
      <c r="D565" s="317"/>
      <c r="E565" s="34"/>
      <c r="F565" s="34"/>
      <c r="G565" s="34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334"/>
      <c r="AA565" s="34"/>
      <c r="AB565" s="34"/>
      <c r="AC565" s="34"/>
      <c r="AD565" s="34"/>
      <c r="AE565" s="34"/>
      <c r="AF565" s="34"/>
      <c r="AG565" s="34"/>
      <c r="AH565" s="34"/>
      <c r="AI565" s="334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3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34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334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334"/>
      <c r="EP565" s="9"/>
      <c r="EQ565" s="9"/>
      <c r="ER565" s="9"/>
      <c r="ES565" s="9"/>
      <c r="ET565" s="9"/>
      <c r="EU565" s="9"/>
      <c r="EV565" s="237"/>
      <c r="EW565" s="9"/>
      <c r="EX565" s="9"/>
      <c r="EY565" s="9"/>
      <c r="EZ565" s="9"/>
      <c r="FA565" s="410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334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10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11"/>
      <c r="KC565" s="11"/>
      <c r="KD565" s="11"/>
      <c r="KE565" s="11"/>
      <c r="KF565" s="11"/>
      <c r="KG565" s="11"/>
      <c r="KH565" s="11"/>
      <c r="KI565" s="11"/>
      <c r="KJ565" s="11"/>
      <c r="KK565" s="11"/>
      <c r="KL565" s="11"/>
      <c r="KM565" s="11"/>
      <c r="KN565" s="11"/>
      <c r="KO565" s="11"/>
      <c r="KP565" s="11"/>
      <c r="KQ565" s="11"/>
      <c r="KR565" s="11"/>
      <c r="KS565" s="11"/>
      <c r="KT565" s="11"/>
      <c r="KU565" s="11"/>
      <c r="KV565" s="11"/>
      <c r="KW565" s="11"/>
      <c r="KX565" s="11"/>
      <c r="KY565" s="11"/>
      <c r="KZ565" s="11"/>
      <c r="LA565" s="11"/>
      <c r="LB565" s="11"/>
      <c r="LC565" s="11"/>
      <c r="LD565" s="11"/>
      <c r="LE565" s="11"/>
      <c r="LF565" s="11"/>
      <c r="LG565" s="11"/>
      <c r="LH565" s="11"/>
      <c r="LI565" s="11"/>
      <c r="LJ565" s="11"/>
      <c r="LK565" s="11"/>
      <c r="LL565" s="11"/>
      <c r="LM565" s="11"/>
      <c r="LN565" s="11"/>
      <c r="LO565" s="11"/>
      <c r="LP565" s="11"/>
      <c r="LQ565" s="11"/>
      <c r="LR565" s="11"/>
      <c r="LS565" s="11"/>
      <c r="LT565" s="11"/>
      <c r="LU565" s="11"/>
      <c r="LV565" s="11"/>
      <c r="LW565" s="11"/>
      <c r="LX565" s="11"/>
      <c r="LY565" s="11"/>
      <c r="LZ565" s="11"/>
      <c r="MA565" s="11"/>
      <c r="MB565" s="11"/>
      <c r="MC565" s="11"/>
      <c r="MD565" s="11"/>
      <c r="ME565" s="11"/>
      <c r="MF565" s="11"/>
      <c r="MG565" s="11"/>
      <c r="MH565" s="11"/>
      <c r="MI565" s="11"/>
      <c r="MJ565" s="11"/>
      <c r="MK565" s="11"/>
      <c r="ML565" s="11"/>
      <c r="MM565" s="11"/>
      <c r="MN565" s="11"/>
      <c r="MO565" s="11"/>
      <c r="MP565" s="11"/>
      <c r="MQ565" s="11"/>
      <c r="MR565" s="11"/>
      <c r="MS565" s="11"/>
      <c r="MT565" s="11"/>
      <c r="MU565" s="11"/>
      <c r="MV565" s="11"/>
      <c r="MW565" s="11"/>
      <c r="MX565" s="11"/>
      <c r="MY565" s="11"/>
      <c r="MZ565" s="11"/>
      <c r="NA565" s="11"/>
      <c r="NB565" s="11"/>
      <c r="NC565" s="11"/>
      <c r="ND565" s="11"/>
      <c r="NE565" s="11"/>
      <c r="NF565" s="11"/>
      <c r="NG565" s="11"/>
      <c r="NH565" s="11"/>
      <c r="NI565" s="11"/>
      <c r="NJ565" s="11"/>
      <c r="NK565" s="11"/>
      <c r="NL565" s="11"/>
      <c r="NM565" s="11"/>
    </row>
    <row r="566" spans="1:377" s="12" customFormat="1" ht="15" customHeight="1" x14ac:dyDescent="0.5">
      <c r="A566" s="230"/>
      <c r="B566" s="279"/>
      <c r="C566" s="280"/>
      <c r="D566" s="317"/>
      <c r="E566" s="34"/>
      <c r="F566" s="34"/>
      <c r="G566" s="34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334"/>
      <c r="AA566" s="34"/>
      <c r="AB566" s="34"/>
      <c r="AC566" s="34"/>
      <c r="AD566" s="34"/>
      <c r="AE566" s="34"/>
      <c r="AF566" s="34"/>
      <c r="AG566" s="34"/>
      <c r="AH566" s="34"/>
      <c r="AI566" s="334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3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34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334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334"/>
      <c r="EP566" s="9"/>
      <c r="EQ566" s="9"/>
      <c r="ER566" s="9"/>
      <c r="ES566" s="9"/>
      <c r="ET566" s="9"/>
      <c r="EU566" s="9"/>
      <c r="EV566" s="237"/>
      <c r="EW566" s="9"/>
      <c r="EX566" s="9"/>
      <c r="EY566" s="9"/>
      <c r="EZ566" s="9"/>
      <c r="FA566" s="410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334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10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11"/>
      <c r="KC566" s="11"/>
      <c r="KD566" s="11"/>
      <c r="KE566" s="11"/>
      <c r="KF566" s="11"/>
      <c r="KG566" s="11"/>
      <c r="KH566" s="11"/>
      <c r="KI566" s="11"/>
      <c r="KJ566" s="11"/>
      <c r="KK566" s="11"/>
      <c r="KL566" s="11"/>
      <c r="KM566" s="11"/>
      <c r="KN566" s="11"/>
      <c r="KO566" s="11"/>
      <c r="KP566" s="11"/>
      <c r="KQ566" s="11"/>
      <c r="KR566" s="11"/>
      <c r="KS566" s="11"/>
      <c r="KT566" s="11"/>
      <c r="KU566" s="11"/>
      <c r="KV566" s="11"/>
      <c r="KW566" s="11"/>
      <c r="KX566" s="11"/>
      <c r="KY566" s="11"/>
      <c r="KZ566" s="11"/>
      <c r="LA566" s="11"/>
      <c r="LB566" s="11"/>
      <c r="LC566" s="11"/>
      <c r="LD566" s="11"/>
      <c r="LE566" s="11"/>
      <c r="LF566" s="11"/>
      <c r="LG566" s="11"/>
      <c r="LH566" s="11"/>
      <c r="LI566" s="11"/>
      <c r="LJ566" s="11"/>
      <c r="LK566" s="11"/>
      <c r="LL566" s="11"/>
      <c r="LM566" s="11"/>
      <c r="LN566" s="11"/>
      <c r="LO566" s="11"/>
      <c r="LP566" s="11"/>
      <c r="LQ566" s="11"/>
      <c r="LR566" s="11"/>
      <c r="LS566" s="11"/>
      <c r="LT566" s="11"/>
      <c r="LU566" s="11"/>
      <c r="LV566" s="11"/>
      <c r="LW566" s="11"/>
      <c r="LX566" s="11"/>
      <c r="LY566" s="11"/>
      <c r="LZ566" s="11"/>
      <c r="MA566" s="11"/>
      <c r="MB566" s="11"/>
      <c r="MC566" s="11"/>
      <c r="MD566" s="11"/>
      <c r="ME566" s="11"/>
      <c r="MF566" s="11"/>
      <c r="MG566" s="11"/>
      <c r="MH566" s="11"/>
      <c r="MI566" s="11"/>
      <c r="MJ566" s="11"/>
      <c r="MK566" s="11"/>
      <c r="ML566" s="11"/>
      <c r="MM566" s="11"/>
      <c r="MN566" s="11"/>
      <c r="MO566" s="11"/>
      <c r="MP566" s="11"/>
      <c r="MQ566" s="11"/>
      <c r="MR566" s="11"/>
      <c r="MS566" s="11"/>
      <c r="MT566" s="11"/>
      <c r="MU566" s="11"/>
      <c r="MV566" s="11"/>
      <c r="MW566" s="11"/>
      <c r="MX566" s="11"/>
      <c r="MY566" s="11"/>
      <c r="MZ566" s="11"/>
      <c r="NA566" s="11"/>
      <c r="NB566" s="11"/>
      <c r="NC566" s="11"/>
      <c r="ND566" s="11"/>
      <c r="NE566" s="11"/>
      <c r="NF566" s="11"/>
      <c r="NG566" s="11"/>
      <c r="NH566" s="11"/>
      <c r="NI566" s="11"/>
      <c r="NJ566" s="11"/>
      <c r="NK566" s="11"/>
      <c r="NL566" s="11"/>
      <c r="NM566" s="11"/>
    </row>
    <row r="567" spans="1:377" s="12" customFormat="1" ht="15" customHeight="1" x14ac:dyDescent="0.5">
      <c r="A567" s="230"/>
      <c r="B567" s="279"/>
      <c r="C567" s="280"/>
      <c r="D567" s="317"/>
      <c r="E567" s="34"/>
      <c r="F567" s="34"/>
      <c r="G567" s="34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334"/>
      <c r="AA567" s="34"/>
      <c r="AB567" s="34"/>
      <c r="AC567" s="34"/>
      <c r="AD567" s="34"/>
      <c r="AE567" s="34"/>
      <c r="AF567" s="34"/>
      <c r="AG567" s="34"/>
      <c r="AH567" s="34"/>
      <c r="AI567" s="334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3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34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334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334"/>
      <c r="EP567" s="9"/>
      <c r="EQ567" s="9"/>
      <c r="ER567" s="9"/>
      <c r="ES567" s="9"/>
      <c r="ET567" s="9"/>
      <c r="EU567" s="9"/>
      <c r="EV567" s="237"/>
      <c r="EW567" s="9"/>
      <c r="EX567" s="9"/>
      <c r="EY567" s="9"/>
      <c r="EZ567" s="9"/>
      <c r="FA567" s="410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334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10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11"/>
      <c r="KC567" s="11"/>
      <c r="KD567" s="11"/>
      <c r="KE567" s="11"/>
      <c r="KF567" s="11"/>
      <c r="KG567" s="11"/>
      <c r="KH567" s="11"/>
      <c r="KI567" s="11"/>
      <c r="KJ567" s="11"/>
      <c r="KK567" s="11"/>
      <c r="KL567" s="11"/>
      <c r="KM567" s="11"/>
      <c r="KN567" s="11"/>
      <c r="KO567" s="11"/>
      <c r="KP567" s="11"/>
      <c r="KQ567" s="11"/>
      <c r="KR567" s="11"/>
      <c r="KS567" s="11"/>
      <c r="KT567" s="11"/>
      <c r="KU567" s="11"/>
      <c r="KV567" s="11"/>
      <c r="KW567" s="11"/>
      <c r="KX567" s="11"/>
      <c r="KY567" s="11"/>
      <c r="KZ567" s="11"/>
      <c r="LA567" s="11"/>
      <c r="LB567" s="11"/>
      <c r="LC567" s="11"/>
      <c r="LD567" s="11"/>
      <c r="LE567" s="11"/>
      <c r="LF567" s="11"/>
      <c r="LG567" s="11"/>
      <c r="LH567" s="11"/>
      <c r="LI567" s="11"/>
      <c r="LJ567" s="11"/>
      <c r="LK567" s="11"/>
      <c r="LL567" s="11"/>
      <c r="LM567" s="11"/>
      <c r="LN567" s="11"/>
      <c r="LO567" s="11"/>
      <c r="LP567" s="11"/>
      <c r="LQ567" s="11"/>
      <c r="LR567" s="11"/>
      <c r="LS567" s="11"/>
      <c r="LT567" s="11"/>
      <c r="LU567" s="11"/>
      <c r="LV567" s="11"/>
      <c r="LW567" s="11"/>
      <c r="LX567" s="11"/>
      <c r="LY567" s="11"/>
      <c r="LZ567" s="11"/>
      <c r="MA567" s="11"/>
      <c r="MB567" s="11"/>
      <c r="MC567" s="11"/>
      <c r="MD567" s="11"/>
      <c r="ME567" s="11"/>
      <c r="MF567" s="11"/>
      <c r="MG567" s="11"/>
      <c r="MH567" s="11"/>
      <c r="MI567" s="11"/>
      <c r="MJ567" s="11"/>
      <c r="MK567" s="11"/>
      <c r="ML567" s="11"/>
      <c r="MM567" s="11"/>
      <c r="MN567" s="11"/>
      <c r="MO567" s="11"/>
      <c r="MP567" s="11"/>
      <c r="MQ567" s="11"/>
      <c r="MR567" s="11"/>
      <c r="MS567" s="11"/>
      <c r="MT567" s="11"/>
      <c r="MU567" s="11"/>
      <c r="MV567" s="11"/>
      <c r="MW567" s="11"/>
      <c r="MX567" s="11"/>
      <c r="MY567" s="11"/>
      <c r="MZ567" s="11"/>
      <c r="NA567" s="11"/>
      <c r="NB567" s="11"/>
      <c r="NC567" s="11"/>
      <c r="ND567" s="11"/>
      <c r="NE567" s="11"/>
      <c r="NF567" s="11"/>
      <c r="NG567" s="11"/>
      <c r="NH567" s="11"/>
      <c r="NI567" s="11"/>
      <c r="NJ567" s="11"/>
      <c r="NK567" s="11"/>
      <c r="NL567" s="11"/>
      <c r="NM567" s="11"/>
    </row>
    <row r="568" spans="1:377" s="12" customFormat="1" ht="15" customHeight="1" x14ac:dyDescent="0.5">
      <c r="A568" s="230"/>
      <c r="B568" s="279"/>
      <c r="C568" s="280"/>
      <c r="D568" s="317"/>
      <c r="E568" s="34"/>
      <c r="F568" s="34"/>
      <c r="G568" s="34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334"/>
      <c r="AA568" s="34"/>
      <c r="AB568" s="34"/>
      <c r="AC568" s="34"/>
      <c r="AD568" s="34"/>
      <c r="AE568" s="34"/>
      <c r="AF568" s="34"/>
      <c r="AG568" s="34"/>
      <c r="AH568" s="34"/>
      <c r="AI568" s="334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3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34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334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334"/>
      <c r="EP568" s="9"/>
      <c r="EQ568" s="9"/>
      <c r="ER568" s="9"/>
      <c r="ES568" s="9"/>
      <c r="ET568" s="9"/>
      <c r="EU568" s="9"/>
      <c r="EV568" s="237"/>
      <c r="EW568" s="9"/>
      <c r="EX568" s="9"/>
      <c r="EY568" s="9"/>
      <c r="EZ568" s="9"/>
      <c r="FA568" s="410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334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10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11"/>
      <c r="KC568" s="11"/>
      <c r="KD568" s="11"/>
      <c r="KE568" s="11"/>
      <c r="KF568" s="11"/>
      <c r="KG568" s="11"/>
      <c r="KH568" s="11"/>
      <c r="KI568" s="11"/>
      <c r="KJ568" s="11"/>
      <c r="KK568" s="11"/>
      <c r="KL568" s="11"/>
      <c r="KM568" s="11"/>
      <c r="KN568" s="11"/>
      <c r="KO568" s="11"/>
      <c r="KP568" s="11"/>
      <c r="KQ568" s="11"/>
      <c r="KR568" s="11"/>
      <c r="KS568" s="11"/>
      <c r="KT568" s="11"/>
      <c r="KU568" s="11"/>
      <c r="KV568" s="11"/>
      <c r="KW568" s="11"/>
      <c r="KX568" s="11"/>
      <c r="KY568" s="11"/>
      <c r="KZ568" s="11"/>
      <c r="LA568" s="11"/>
      <c r="LB568" s="11"/>
      <c r="LC568" s="11"/>
      <c r="LD568" s="11"/>
      <c r="LE568" s="11"/>
      <c r="LF568" s="11"/>
      <c r="LG568" s="11"/>
      <c r="LH568" s="11"/>
      <c r="LI568" s="11"/>
      <c r="LJ568" s="11"/>
      <c r="LK568" s="11"/>
      <c r="LL568" s="11"/>
      <c r="LM568" s="11"/>
      <c r="LN568" s="11"/>
      <c r="LO568" s="11"/>
      <c r="LP568" s="11"/>
      <c r="LQ568" s="11"/>
      <c r="LR568" s="11"/>
      <c r="LS568" s="11"/>
      <c r="LT568" s="11"/>
      <c r="LU568" s="11"/>
      <c r="LV568" s="11"/>
      <c r="LW568" s="11"/>
      <c r="LX568" s="11"/>
      <c r="LY568" s="11"/>
      <c r="LZ568" s="11"/>
      <c r="MA568" s="11"/>
      <c r="MB568" s="11"/>
      <c r="MC568" s="11"/>
      <c r="MD568" s="11"/>
      <c r="ME568" s="11"/>
      <c r="MF568" s="11"/>
      <c r="MG568" s="11"/>
      <c r="MH568" s="11"/>
      <c r="MI568" s="11"/>
      <c r="MJ568" s="11"/>
      <c r="MK568" s="11"/>
      <c r="ML568" s="11"/>
      <c r="MM568" s="11"/>
      <c r="MN568" s="11"/>
      <c r="MO568" s="11"/>
      <c r="MP568" s="11"/>
      <c r="MQ568" s="11"/>
      <c r="MR568" s="11"/>
      <c r="MS568" s="11"/>
      <c r="MT568" s="11"/>
      <c r="MU568" s="11"/>
      <c r="MV568" s="11"/>
      <c r="MW568" s="11"/>
      <c r="MX568" s="11"/>
      <c r="MY568" s="11"/>
      <c r="MZ568" s="11"/>
      <c r="NA568" s="11"/>
      <c r="NB568" s="11"/>
      <c r="NC568" s="11"/>
      <c r="ND568" s="11"/>
      <c r="NE568" s="11"/>
      <c r="NF568" s="11"/>
      <c r="NG568" s="11"/>
      <c r="NH568" s="11"/>
      <c r="NI568" s="11"/>
      <c r="NJ568" s="11"/>
      <c r="NK568" s="11"/>
      <c r="NL568" s="11"/>
      <c r="NM568" s="11"/>
    </row>
    <row r="569" spans="1:377" s="12" customFormat="1" ht="15" customHeight="1" x14ac:dyDescent="0.5">
      <c r="A569" s="230"/>
      <c r="B569" s="279"/>
      <c r="C569" s="280"/>
      <c r="D569" s="317"/>
      <c r="E569" s="34"/>
      <c r="F569" s="34"/>
      <c r="G569" s="34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334"/>
      <c r="AA569" s="34"/>
      <c r="AB569" s="34"/>
      <c r="AC569" s="34"/>
      <c r="AD569" s="34"/>
      <c r="AE569" s="34"/>
      <c r="AF569" s="34"/>
      <c r="AG569" s="34"/>
      <c r="AH569" s="34"/>
      <c r="AI569" s="334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3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34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334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334"/>
      <c r="EP569" s="9"/>
      <c r="EQ569" s="9"/>
      <c r="ER569" s="9"/>
      <c r="ES569" s="9"/>
      <c r="ET569" s="9"/>
      <c r="EU569" s="9"/>
      <c r="EV569" s="237"/>
      <c r="EW569" s="9"/>
      <c r="EX569" s="9"/>
      <c r="EY569" s="9"/>
      <c r="EZ569" s="9"/>
      <c r="FA569" s="410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334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10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  <c r="IW569" s="11"/>
      <c r="IX569" s="11"/>
      <c r="IY569" s="11"/>
      <c r="IZ569" s="11"/>
      <c r="JA569" s="11"/>
      <c r="JB569" s="11"/>
      <c r="JC569" s="11"/>
      <c r="JD569" s="11"/>
      <c r="JE569" s="11"/>
      <c r="JF569" s="11"/>
      <c r="JG569" s="11"/>
      <c r="JH569" s="11"/>
      <c r="JI569" s="11"/>
      <c r="JJ569" s="11"/>
      <c r="JK569" s="11"/>
      <c r="JL569" s="11"/>
      <c r="JM569" s="11"/>
      <c r="JN569" s="11"/>
      <c r="JO569" s="11"/>
      <c r="JP569" s="11"/>
      <c r="JQ569" s="11"/>
      <c r="JR569" s="11"/>
      <c r="JS569" s="11"/>
      <c r="JT569" s="11"/>
      <c r="JU569" s="11"/>
      <c r="JV569" s="11"/>
      <c r="JW569" s="11"/>
      <c r="JX569" s="11"/>
      <c r="JY569" s="11"/>
      <c r="JZ569" s="11"/>
      <c r="KA569" s="11"/>
      <c r="KB569" s="11"/>
      <c r="KC569" s="11"/>
      <c r="KD569" s="11"/>
      <c r="KE569" s="11"/>
      <c r="KF569" s="11"/>
      <c r="KG569" s="11"/>
      <c r="KH569" s="11"/>
      <c r="KI569" s="11"/>
      <c r="KJ569" s="11"/>
      <c r="KK569" s="11"/>
      <c r="KL569" s="11"/>
      <c r="KM569" s="11"/>
      <c r="KN569" s="11"/>
      <c r="KO569" s="11"/>
      <c r="KP569" s="11"/>
      <c r="KQ569" s="11"/>
      <c r="KR569" s="11"/>
      <c r="KS569" s="11"/>
      <c r="KT569" s="11"/>
      <c r="KU569" s="11"/>
      <c r="KV569" s="11"/>
      <c r="KW569" s="11"/>
      <c r="KX569" s="11"/>
      <c r="KY569" s="11"/>
      <c r="KZ569" s="11"/>
      <c r="LA569" s="11"/>
      <c r="LB569" s="11"/>
      <c r="LC569" s="11"/>
      <c r="LD569" s="11"/>
      <c r="LE569" s="11"/>
      <c r="LF569" s="11"/>
      <c r="LG569" s="11"/>
      <c r="LH569" s="11"/>
      <c r="LI569" s="11"/>
      <c r="LJ569" s="11"/>
      <c r="LK569" s="11"/>
      <c r="LL569" s="11"/>
      <c r="LM569" s="11"/>
      <c r="LN569" s="11"/>
      <c r="LO569" s="11"/>
      <c r="LP569" s="11"/>
      <c r="LQ569" s="11"/>
      <c r="LR569" s="11"/>
      <c r="LS569" s="11"/>
      <c r="LT569" s="11"/>
      <c r="LU569" s="11"/>
      <c r="LV569" s="11"/>
      <c r="LW569" s="11"/>
      <c r="LX569" s="11"/>
      <c r="LY569" s="11"/>
      <c r="LZ569" s="11"/>
      <c r="MA569" s="11"/>
      <c r="MB569" s="11"/>
      <c r="MC569" s="11"/>
      <c r="MD569" s="11"/>
      <c r="ME569" s="11"/>
      <c r="MF569" s="11"/>
      <c r="MG569" s="11"/>
      <c r="MH569" s="11"/>
      <c r="MI569" s="11"/>
      <c r="MJ569" s="11"/>
      <c r="MK569" s="11"/>
      <c r="ML569" s="11"/>
      <c r="MM569" s="11"/>
      <c r="MN569" s="11"/>
      <c r="MO569" s="11"/>
      <c r="MP569" s="11"/>
      <c r="MQ569" s="11"/>
      <c r="MR569" s="11"/>
      <c r="MS569" s="11"/>
      <c r="MT569" s="11"/>
      <c r="MU569" s="11"/>
      <c r="MV569" s="11"/>
      <c r="MW569" s="11"/>
      <c r="MX569" s="11"/>
      <c r="MY569" s="11"/>
      <c r="MZ569" s="11"/>
      <c r="NA569" s="11"/>
      <c r="NB569" s="11"/>
      <c r="NC569" s="11"/>
      <c r="ND569" s="11"/>
      <c r="NE569" s="11"/>
      <c r="NF569" s="11"/>
      <c r="NG569" s="11"/>
      <c r="NH569" s="11"/>
      <c r="NI569" s="11"/>
      <c r="NJ569" s="11"/>
      <c r="NK569" s="11"/>
      <c r="NL569" s="11"/>
      <c r="NM569" s="11"/>
    </row>
    <row r="570" spans="1:377" s="12" customFormat="1" ht="15" customHeight="1" x14ac:dyDescent="0.5">
      <c r="A570" s="230"/>
      <c r="B570" s="279"/>
      <c r="C570" s="280"/>
      <c r="D570" s="317"/>
      <c r="E570" s="34"/>
      <c r="F570" s="34"/>
      <c r="G570" s="34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334"/>
      <c r="AA570" s="34"/>
      <c r="AB570" s="34"/>
      <c r="AC570" s="34"/>
      <c r="AD570" s="34"/>
      <c r="AE570" s="34"/>
      <c r="AF570" s="34"/>
      <c r="AG570" s="34"/>
      <c r="AH570" s="34"/>
      <c r="AI570" s="334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3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34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334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334"/>
      <c r="EP570" s="9"/>
      <c r="EQ570" s="9"/>
      <c r="ER570" s="9"/>
      <c r="ES570" s="9"/>
      <c r="ET570" s="9"/>
      <c r="EU570" s="9"/>
      <c r="EV570" s="237"/>
      <c r="EW570" s="9"/>
      <c r="EX570" s="9"/>
      <c r="EY570" s="9"/>
      <c r="EZ570" s="9"/>
      <c r="FA570" s="410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334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10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11"/>
      <c r="KC570" s="11"/>
      <c r="KD570" s="11"/>
      <c r="KE570" s="11"/>
      <c r="KF570" s="11"/>
      <c r="KG570" s="11"/>
      <c r="KH570" s="11"/>
      <c r="KI570" s="11"/>
      <c r="KJ570" s="11"/>
      <c r="KK570" s="11"/>
      <c r="KL570" s="11"/>
      <c r="KM570" s="11"/>
      <c r="KN570" s="11"/>
      <c r="KO570" s="11"/>
      <c r="KP570" s="11"/>
      <c r="KQ570" s="11"/>
      <c r="KR570" s="11"/>
      <c r="KS570" s="11"/>
      <c r="KT570" s="11"/>
      <c r="KU570" s="11"/>
      <c r="KV570" s="11"/>
      <c r="KW570" s="11"/>
      <c r="KX570" s="11"/>
      <c r="KY570" s="11"/>
      <c r="KZ570" s="11"/>
      <c r="LA570" s="11"/>
      <c r="LB570" s="11"/>
      <c r="LC570" s="11"/>
      <c r="LD570" s="11"/>
      <c r="LE570" s="11"/>
      <c r="LF570" s="11"/>
      <c r="LG570" s="11"/>
      <c r="LH570" s="11"/>
      <c r="LI570" s="11"/>
      <c r="LJ570" s="11"/>
      <c r="LK570" s="11"/>
      <c r="LL570" s="11"/>
      <c r="LM570" s="11"/>
      <c r="LN570" s="11"/>
      <c r="LO570" s="11"/>
      <c r="LP570" s="11"/>
      <c r="LQ570" s="11"/>
      <c r="LR570" s="11"/>
      <c r="LS570" s="11"/>
      <c r="LT570" s="11"/>
      <c r="LU570" s="11"/>
      <c r="LV570" s="11"/>
      <c r="LW570" s="11"/>
      <c r="LX570" s="11"/>
      <c r="LY570" s="11"/>
      <c r="LZ570" s="11"/>
      <c r="MA570" s="11"/>
      <c r="MB570" s="11"/>
      <c r="MC570" s="11"/>
      <c r="MD570" s="11"/>
      <c r="ME570" s="11"/>
      <c r="MF570" s="11"/>
      <c r="MG570" s="11"/>
      <c r="MH570" s="11"/>
      <c r="MI570" s="11"/>
      <c r="MJ570" s="11"/>
      <c r="MK570" s="11"/>
      <c r="ML570" s="11"/>
      <c r="MM570" s="11"/>
      <c r="MN570" s="11"/>
      <c r="MO570" s="11"/>
      <c r="MP570" s="11"/>
      <c r="MQ570" s="11"/>
      <c r="MR570" s="11"/>
      <c r="MS570" s="11"/>
      <c r="MT570" s="11"/>
      <c r="MU570" s="11"/>
      <c r="MV570" s="11"/>
      <c r="MW570" s="11"/>
      <c r="MX570" s="11"/>
      <c r="MY570" s="11"/>
      <c r="MZ570" s="11"/>
      <c r="NA570" s="11"/>
      <c r="NB570" s="11"/>
      <c r="NC570" s="11"/>
      <c r="ND570" s="11"/>
      <c r="NE570" s="11"/>
      <c r="NF570" s="11"/>
      <c r="NG570" s="11"/>
      <c r="NH570" s="11"/>
      <c r="NI570" s="11"/>
      <c r="NJ570" s="11"/>
      <c r="NK570" s="11"/>
      <c r="NL570" s="11"/>
      <c r="NM570" s="11"/>
    </row>
    <row r="571" spans="1:377" s="12" customFormat="1" ht="15" customHeight="1" x14ac:dyDescent="0.5">
      <c r="A571" s="230"/>
      <c r="B571" s="279"/>
      <c r="C571" s="280"/>
      <c r="D571" s="317"/>
      <c r="E571" s="34"/>
      <c r="F571" s="34"/>
      <c r="G571" s="34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334"/>
      <c r="AA571" s="34"/>
      <c r="AB571" s="34"/>
      <c r="AC571" s="34"/>
      <c r="AD571" s="34"/>
      <c r="AE571" s="34"/>
      <c r="AF571" s="34"/>
      <c r="AG571" s="34"/>
      <c r="AH571" s="34"/>
      <c r="AI571" s="334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3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34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334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334"/>
      <c r="EP571" s="9"/>
      <c r="EQ571" s="9"/>
      <c r="ER571" s="9"/>
      <c r="ES571" s="9"/>
      <c r="ET571" s="9"/>
      <c r="EU571" s="9"/>
      <c r="EV571" s="237"/>
      <c r="EW571" s="9"/>
      <c r="EX571" s="9"/>
      <c r="EY571" s="9"/>
      <c r="EZ571" s="9"/>
      <c r="FA571" s="410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334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10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11"/>
      <c r="KC571" s="11"/>
      <c r="KD571" s="11"/>
      <c r="KE571" s="11"/>
      <c r="KF571" s="11"/>
      <c r="KG571" s="11"/>
      <c r="KH571" s="11"/>
      <c r="KI571" s="11"/>
      <c r="KJ571" s="11"/>
      <c r="KK571" s="11"/>
      <c r="KL571" s="11"/>
      <c r="KM571" s="11"/>
      <c r="KN571" s="11"/>
      <c r="KO571" s="11"/>
      <c r="KP571" s="11"/>
      <c r="KQ571" s="11"/>
      <c r="KR571" s="11"/>
      <c r="KS571" s="11"/>
      <c r="KT571" s="11"/>
      <c r="KU571" s="11"/>
      <c r="KV571" s="11"/>
      <c r="KW571" s="11"/>
      <c r="KX571" s="11"/>
      <c r="KY571" s="11"/>
      <c r="KZ571" s="11"/>
      <c r="LA571" s="11"/>
      <c r="LB571" s="11"/>
      <c r="LC571" s="11"/>
      <c r="LD571" s="11"/>
      <c r="LE571" s="11"/>
      <c r="LF571" s="11"/>
      <c r="LG571" s="11"/>
      <c r="LH571" s="11"/>
      <c r="LI571" s="11"/>
      <c r="LJ571" s="11"/>
      <c r="LK571" s="11"/>
      <c r="LL571" s="11"/>
      <c r="LM571" s="11"/>
      <c r="LN571" s="11"/>
      <c r="LO571" s="11"/>
      <c r="LP571" s="11"/>
      <c r="LQ571" s="11"/>
      <c r="LR571" s="11"/>
      <c r="LS571" s="11"/>
      <c r="LT571" s="11"/>
      <c r="LU571" s="11"/>
      <c r="LV571" s="11"/>
      <c r="LW571" s="11"/>
      <c r="LX571" s="11"/>
      <c r="LY571" s="11"/>
      <c r="LZ571" s="11"/>
      <c r="MA571" s="11"/>
      <c r="MB571" s="11"/>
      <c r="MC571" s="11"/>
      <c r="MD571" s="11"/>
      <c r="ME571" s="11"/>
      <c r="MF571" s="11"/>
      <c r="MG571" s="11"/>
      <c r="MH571" s="11"/>
      <c r="MI571" s="11"/>
      <c r="MJ571" s="11"/>
      <c r="MK571" s="11"/>
      <c r="ML571" s="11"/>
      <c r="MM571" s="11"/>
      <c r="MN571" s="11"/>
      <c r="MO571" s="11"/>
      <c r="MP571" s="11"/>
      <c r="MQ571" s="11"/>
      <c r="MR571" s="11"/>
      <c r="MS571" s="11"/>
      <c r="MT571" s="11"/>
      <c r="MU571" s="11"/>
      <c r="MV571" s="11"/>
      <c r="MW571" s="11"/>
      <c r="MX571" s="11"/>
      <c r="MY571" s="11"/>
      <c r="MZ571" s="11"/>
      <c r="NA571" s="11"/>
      <c r="NB571" s="11"/>
      <c r="NC571" s="11"/>
      <c r="ND571" s="11"/>
      <c r="NE571" s="11"/>
      <c r="NF571" s="11"/>
      <c r="NG571" s="11"/>
      <c r="NH571" s="11"/>
      <c r="NI571" s="11"/>
      <c r="NJ571" s="11"/>
      <c r="NK571" s="11"/>
      <c r="NL571" s="11"/>
      <c r="NM571" s="11"/>
    </row>
    <row r="572" spans="1:377" s="12" customFormat="1" ht="15" customHeight="1" x14ac:dyDescent="0.5">
      <c r="A572" s="230"/>
      <c r="B572" s="279"/>
      <c r="C572" s="280"/>
      <c r="D572" s="317"/>
      <c r="E572" s="34"/>
      <c r="F572" s="34"/>
      <c r="G572" s="34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334"/>
      <c r="AA572" s="34"/>
      <c r="AB572" s="34"/>
      <c r="AC572" s="34"/>
      <c r="AD572" s="34"/>
      <c r="AE572" s="34"/>
      <c r="AF572" s="34"/>
      <c r="AG572" s="34"/>
      <c r="AH572" s="34"/>
      <c r="AI572" s="334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3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34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334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334"/>
      <c r="EP572" s="9"/>
      <c r="EQ572" s="9"/>
      <c r="ER572" s="9"/>
      <c r="ES572" s="9"/>
      <c r="ET572" s="9"/>
      <c r="EU572" s="9"/>
      <c r="EV572" s="237"/>
      <c r="EW572" s="9"/>
      <c r="EX572" s="9"/>
      <c r="EY572" s="9"/>
      <c r="EZ572" s="9"/>
      <c r="FA572" s="410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334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10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11"/>
      <c r="KC572" s="11"/>
      <c r="KD572" s="11"/>
      <c r="KE572" s="11"/>
      <c r="KF572" s="11"/>
      <c r="KG572" s="11"/>
      <c r="KH572" s="11"/>
      <c r="KI572" s="11"/>
      <c r="KJ572" s="11"/>
      <c r="KK572" s="11"/>
      <c r="KL572" s="11"/>
      <c r="KM572" s="11"/>
      <c r="KN572" s="11"/>
      <c r="KO572" s="11"/>
      <c r="KP572" s="11"/>
      <c r="KQ572" s="11"/>
      <c r="KR572" s="11"/>
      <c r="KS572" s="11"/>
      <c r="KT572" s="11"/>
      <c r="KU572" s="11"/>
      <c r="KV572" s="11"/>
      <c r="KW572" s="11"/>
      <c r="KX572" s="11"/>
      <c r="KY572" s="11"/>
      <c r="KZ572" s="11"/>
      <c r="LA572" s="11"/>
      <c r="LB572" s="11"/>
      <c r="LC572" s="11"/>
      <c r="LD572" s="11"/>
      <c r="LE572" s="11"/>
      <c r="LF572" s="11"/>
      <c r="LG572" s="11"/>
      <c r="LH572" s="11"/>
      <c r="LI572" s="11"/>
      <c r="LJ572" s="11"/>
      <c r="LK572" s="11"/>
      <c r="LL572" s="11"/>
      <c r="LM572" s="11"/>
      <c r="LN572" s="11"/>
      <c r="LO572" s="11"/>
      <c r="LP572" s="11"/>
      <c r="LQ572" s="11"/>
      <c r="LR572" s="11"/>
      <c r="LS572" s="11"/>
      <c r="LT572" s="11"/>
      <c r="LU572" s="11"/>
      <c r="LV572" s="11"/>
      <c r="LW572" s="11"/>
      <c r="LX572" s="11"/>
      <c r="LY572" s="11"/>
      <c r="LZ572" s="11"/>
      <c r="MA572" s="11"/>
      <c r="MB572" s="11"/>
      <c r="MC572" s="11"/>
      <c r="MD572" s="11"/>
      <c r="ME572" s="11"/>
      <c r="MF572" s="11"/>
      <c r="MG572" s="11"/>
      <c r="MH572" s="11"/>
      <c r="MI572" s="11"/>
      <c r="MJ572" s="11"/>
      <c r="MK572" s="11"/>
      <c r="ML572" s="11"/>
      <c r="MM572" s="11"/>
      <c r="MN572" s="11"/>
      <c r="MO572" s="11"/>
      <c r="MP572" s="11"/>
      <c r="MQ572" s="11"/>
      <c r="MR572" s="11"/>
      <c r="MS572" s="11"/>
      <c r="MT572" s="11"/>
      <c r="MU572" s="11"/>
      <c r="MV572" s="11"/>
      <c r="MW572" s="11"/>
      <c r="MX572" s="11"/>
      <c r="MY572" s="11"/>
      <c r="MZ572" s="11"/>
      <c r="NA572" s="11"/>
      <c r="NB572" s="11"/>
      <c r="NC572" s="11"/>
      <c r="ND572" s="11"/>
      <c r="NE572" s="11"/>
      <c r="NF572" s="11"/>
      <c r="NG572" s="11"/>
      <c r="NH572" s="11"/>
      <c r="NI572" s="11"/>
      <c r="NJ572" s="11"/>
      <c r="NK572" s="11"/>
      <c r="NL572" s="11"/>
      <c r="NM572" s="11"/>
    </row>
    <row r="573" spans="1:377" s="12" customFormat="1" ht="15" customHeight="1" x14ac:dyDescent="0.5">
      <c r="A573" s="230"/>
      <c r="B573" s="279"/>
      <c r="C573" s="280"/>
      <c r="D573" s="317"/>
      <c r="E573" s="34"/>
      <c r="F573" s="34"/>
      <c r="G573" s="34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334"/>
      <c r="AA573" s="34"/>
      <c r="AB573" s="34"/>
      <c r="AC573" s="34"/>
      <c r="AD573" s="34"/>
      <c r="AE573" s="34"/>
      <c r="AF573" s="34"/>
      <c r="AG573" s="34"/>
      <c r="AH573" s="34"/>
      <c r="AI573" s="334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3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34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334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334"/>
      <c r="EP573" s="9"/>
      <c r="EQ573" s="9"/>
      <c r="ER573" s="9"/>
      <c r="ES573" s="9"/>
      <c r="ET573" s="9"/>
      <c r="EU573" s="9"/>
      <c r="EV573" s="237"/>
      <c r="EW573" s="9"/>
      <c r="EX573" s="9"/>
      <c r="EY573" s="9"/>
      <c r="EZ573" s="9"/>
      <c r="FA573" s="410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334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10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11"/>
      <c r="KC573" s="11"/>
      <c r="KD573" s="11"/>
      <c r="KE573" s="11"/>
      <c r="KF573" s="11"/>
      <c r="KG573" s="11"/>
      <c r="KH573" s="11"/>
      <c r="KI573" s="11"/>
      <c r="KJ573" s="11"/>
      <c r="KK573" s="11"/>
      <c r="KL573" s="11"/>
      <c r="KM573" s="11"/>
      <c r="KN573" s="11"/>
      <c r="KO573" s="11"/>
      <c r="KP573" s="11"/>
      <c r="KQ573" s="11"/>
      <c r="KR573" s="11"/>
      <c r="KS573" s="11"/>
      <c r="KT573" s="11"/>
      <c r="KU573" s="11"/>
      <c r="KV573" s="11"/>
      <c r="KW573" s="11"/>
      <c r="KX573" s="11"/>
      <c r="KY573" s="11"/>
      <c r="KZ573" s="11"/>
      <c r="LA573" s="11"/>
      <c r="LB573" s="11"/>
      <c r="LC573" s="11"/>
      <c r="LD573" s="11"/>
      <c r="LE573" s="11"/>
      <c r="LF573" s="11"/>
      <c r="LG573" s="11"/>
      <c r="LH573" s="11"/>
      <c r="LI573" s="11"/>
      <c r="LJ573" s="11"/>
      <c r="LK573" s="11"/>
      <c r="LL573" s="11"/>
      <c r="LM573" s="11"/>
      <c r="LN573" s="11"/>
      <c r="LO573" s="11"/>
      <c r="LP573" s="11"/>
      <c r="LQ573" s="11"/>
      <c r="LR573" s="11"/>
      <c r="LS573" s="11"/>
      <c r="LT573" s="11"/>
      <c r="LU573" s="11"/>
      <c r="LV573" s="11"/>
      <c r="LW573" s="11"/>
      <c r="LX573" s="11"/>
      <c r="LY573" s="11"/>
      <c r="LZ573" s="11"/>
      <c r="MA573" s="11"/>
      <c r="MB573" s="11"/>
      <c r="MC573" s="11"/>
      <c r="MD573" s="11"/>
      <c r="ME573" s="11"/>
      <c r="MF573" s="11"/>
      <c r="MG573" s="11"/>
      <c r="MH573" s="11"/>
      <c r="MI573" s="11"/>
      <c r="MJ573" s="11"/>
      <c r="MK573" s="11"/>
      <c r="ML573" s="11"/>
      <c r="MM573" s="11"/>
      <c r="MN573" s="11"/>
      <c r="MO573" s="11"/>
      <c r="MP573" s="11"/>
      <c r="MQ573" s="11"/>
      <c r="MR573" s="11"/>
      <c r="MS573" s="11"/>
      <c r="MT573" s="11"/>
      <c r="MU573" s="11"/>
      <c r="MV573" s="11"/>
      <c r="MW573" s="11"/>
      <c r="MX573" s="11"/>
      <c r="MY573" s="11"/>
      <c r="MZ573" s="11"/>
      <c r="NA573" s="11"/>
      <c r="NB573" s="11"/>
      <c r="NC573" s="11"/>
      <c r="ND573" s="11"/>
      <c r="NE573" s="11"/>
      <c r="NF573" s="11"/>
      <c r="NG573" s="11"/>
      <c r="NH573" s="11"/>
      <c r="NI573" s="11"/>
      <c r="NJ573" s="11"/>
      <c r="NK573" s="11"/>
      <c r="NL573" s="11"/>
      <c r="NM573" s="11"/>
    </row>
    <row r="574" spans="1:377" s="12" customFormat="1" ht="15" customHeight="1" x14ac:dyDescent="0.5">
      <c r="A574" s="230"/>
      <c r="B574" s="279"/>
      <c r="C574" s="280"/>
      <c r="D574" s="317"/>
      <c r="E574" s="34"/>
      <c r="F574" s="34"/>
      <c r="G574" s="34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334"/>
      <c r="AA574" s="34"/>
      <c r="AB574" s="34"/>
      <c r="AC574" s="34"/>
      <c r="AD574" s="34"/>
      <c r="AE574" s="34"/>
      <c r="AF574" s="34"/>
      <c r="AG574" s="34"/>
      <c r="AH574" s="34"/>
      <c r="AI574" s="334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3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34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334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334"/>
      <c r="EP574" s="9"/>
      <c r="EQ574" s="9"/>
      <c r="ER574" s="9"/>
      <c r="ES574" s="9"/>
      <c r="ET574" s="9"/>
      <c r="EU574" s="9"/>
      <c r="EV574" s="237"/>
      <c r="EW574" s="9"/>
      <c r="EX574" s="9"/>
      <c r="EY574" s="9"/>
      <c r="EZ574" s="9"/>
      <c r="FA574" s="410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334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10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11"/>
      <c r="KC574" s="11"/>
      <c r="KD574" s="11"/>
      <c r="KE574" s="11"/>
      <c r="KF574" s="11"/>
      <c r="KG574" s="11"/>
      <c r="KH574" s="11"/>
      <c r="KI574" s="11"/>
      <c r="KJ574" s="11"/>
      <c r="KK574" s="11"/>
      <c r="KL574" s="11"/>
      <c r="KM574" s="11"/>
      <c r="KN574" s="11"/>
      <c r="KO574" s="11"/>
      <c r="KP574" s="11"/>
      <c r="KQ574" s="11"/>
      <c r="KR574" s="11"/>
      <c r="KS574" s="11"/>
      <c r="KT574" s="11"/>
      <c r="KU574" s="11"/>
      <c r="KV574" s="11"/>
      <c r="KW574" s="11"/>
      <c r="KX574" s="11"/>
      <c r="KY574" s="11"/>
      <c r="KZ574" s="11"/>
      <c r="LA574" s="11"/>
      <c r="LB574" s="11"/>
      <c r="LC574" s="11"/>
      <c r="LD574" s="11"/>
      <c r="LE574" s="11"/>
      <c r="LF574" s="11"/>
      <c r="LG574" s="11"/>
      <c r="LH574" s="11"/>
      <c r="LI574" s="11"/>
      <c r="LJ574" s="11"/>
      <c r="LK574" s="11"/>
      <c r="LL574" s="11"/>
      <c r="LM574" s="11"/>
      <c r="LN574" s="11"/>
      <c r="LO574" s="11"/>
      <c r="LP574" s="11"/>
      <c r="LQ574" s="11"/>
      <c r="LR574" s="11"/>
      <c r="LS574" s="11"/>
      <c r="LT574" s="11"/>
      <c r="LU574" s="11"/>
      <c r="LV574" s="11"/>
      <c r="LW574" s="11"/>
      <c r="LX574" s="11"/>
      <c r="LY574" s="11"/>
      <c r="LZ574" s="11"/>
      <c r="MA574" s="11"/>
      <c r="MB574" s="11"/>
      <c r="MC574" s="11"/>
      <c r="MD574" s="11"/>
      <c r="ME574" s="11"/>
      <c r="MF574" s="11"/>
      <c r="MG574" s="11"/>
      <c r="MH574" s="11"/>
      <c r="MI574" s="11"/>
      <c r="MJ574" s="11"/>
      <c r="MK574" s="11"/>
      <c r="ML574" s="11"/>
      <c r="MM574" s="11"/>
      <c r="MN574" s="11"/>
      <c r="MO574" s="11"/>
      <c r="MP574" s="11"/>
      <c r="MQ574" s="11"/>
      <c r="MR574" s="11"/>
      <c r="MS574" s="11"/>
      <c r="MT574" s="11"/>
      <c r="MU574" s="11"/>
      <c r="MV574" s="11"/>
      <c r="MW574" s="11"/>
      <c r="MX574" s="11"/>
      <c r="MY574" s="11"/>
      <c r="MZ574" s="11"/>
      <c r="NA574" s="11"/>
      <c r="NB574" s="11"/>
      <c r="NC574" s="11"/>
      <c r="ND574" s="11"/>
      <c r="NE574" s="11"/>
      <c r="NF574" s="11"/>
      <c r="NG574" s="11"/>
      <c r="NH574" s="11"/>
      <c r="NI574" s="11"/>
      <c r="NJ574" s="11"/>
      <c r="NK574" s="11"/>
      <c r="NL574" s="11"/>
      <c r="NM574" s="11"/>
    </row>
    <row r="575" spans="1:377" s="12" customFormat="1" ht="15" customHeight="1" x14ac:dyDescent="0.5">
      <c r="A575" s="230"/>
      <c r="B575" s="279"/>
      <c r="C575" s="280"/>
      <c r="D575" s="317"/>
      <c r="E575" s="34"/>
      <c r="F575" s="34"/>
      <c r="G575" s="34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334"/>
      <c r="AA575" s="34"/>
      <c r="AB575" s="34"/>
      <c r="AC575" s="34"/>
      <c r="AD575" s="34"/>
      <c r="AE575" s="34"/>
      <c r="AF575" s="34"/>
      <c r="AG575" s="34"/>
      <c r="AH575" s="34"/>
      <c r="AI575" s="334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3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34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334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334"/>
      <c r="EP575" s="9"/>
      <c r="EQ575" s="9"/>
      <c r="ER575" s="9"/>
      <c r="ES575" s="9"/>
      <c r="ET575" s="9"/>
      <c r="EU575" s="9"/>
      <c r="EV575" s="237"/>
      <c r="EW575" s="9"/>
      <c r="EX575" s="9"/>
      <c r="EY575" s="9"/>
      <c r="EZ575" s="9"/>
      <c r="FA575" s="410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334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10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  <c r="IW575" s="11"/>
      <c r="IX575" s="11"/>
      <c r="IY575" s="11"/>
      <c r="IZ575" s="11"/>
      <c r="JA575" s="11"/>
      <c r="JB575" s="11"/>
      <c r="JC575" s="11"/>
      <c r="JD575" s="11"/>
      <c r="JE575" s="11"/>
      <c r="JF575" s="11"/>
      <c r="JG575" s="11"/>
      <c r="JH575" s="11"/>
      <c r="JI575" s="11"/>
      <c r="JJ575" s="11"/>
      <c r="JK575" s="11"/>
      <c r="JL575" s="11"/>
      <c r="JM575" s="11"/>
      <c r="JN575" s="11"/>
      <c r="JO575" s="11"/>
      <c r="JP575" s="11"/>
      <c r="JQ575" s="11"/>
      <c r="JR575" s="11"/>
      <c r="JS575" s="11"/>
      <c r="JT575" s="11"/>
      <c r="JU575" s="11"/>
      <c r="JV575" s="11"/>
      <c r="JW575" s="11"/>
      <c r="JX575" s="11"/>
      <c r="JY575" s="11"/>
      <c r="JZ575" s="11"/>
      <c r="KA575" s="11"/>
      <c r="KB575" s="11"/>
      <c r="KC575" s="11"/>
      <c r="KD575" s="11"/>
      <c r="KE575" s="11"/>
      <c r="KF575" s="11"/>
      <c r="KG575" s="11"/>
      <c r="KH575" s="11"/>
      <c r="KI575" s="11"/>
      <c r="KJ575" s="11"/>
      <c r="KK575" s="11"/>
      <c r="KL575" s="11"/>
      <c r="KM575" s="11"/>
      <c r="KN575" s="11"/>
      <c r="KO575" s="11"/>
      <c r="KP575" s="11"/>
      <c r="KQ575" s="11"/>
      <c r="KR575" s="11"/>
      <c r="KS575" s="11"/>
      <c r="KT575" s="11"/>
      <c r="KU575" s="11"/>
      <c r="KV575" s="11"/>
      <c r="KW575" s="11"/>
      <c r="KX575" s="11"/>
      <c r="KY575" s="11"/>
      <c r="KZ575" s="11"/>
      <c r="LA575" s="11"/>
      <c r="LB575" s="11"/>
      <c r="LC575" s="11"/>
      <c r="LD575" s="11"/>
      <c r="LE575" s="11"/>
      <c r="LF575" s="11"/>
      <c r="LG575" s="11"/>
      <c r="LH575" s="11"/>
      <c r="LI575" s="11"/>
      <c r="LJ575" s="11"/>
      <c r="LK575" s="11"/>
      <c r="LL575" s="11"/>
      <c r="LM575" s="11"/>
      <c r="LN575" s="11"/>
      <c r="LO575" s="11"/>
      <c r="LP575" s="11"/>
      <c r="LQ575" s="11"/>
      <c r="LR575" s="11"/>
      <c r="LS575" s="11"/>
      <c r="LT575" s="11"/>
      <c r="LU575" s="11"/>
      <c r="LV575" s="11"/>
      <c r="LW575" s="11"/>
      <c r="LX575" s="11"/>
      <c r="LY575" s="11"/>
      <c r="LZ575" s="11"/>
      <c r="MA575" s="11"/>
      <c r="MB575" s="11"/>
      <c r="MC575" s="11"/>
      <c r="MD575" s="11"/>
      <c r="ME575" s="11"/>
      <c r="MF575" s="11"/>
      <c r="MG575" s="11"/>
      <c r="MH575" s="11"/>
      <c r="MI575" s="11"/>
      <c r="MJ575" s="11"/>
      <c r="MK575" s="11"/>
      <c r="ML575" s="11"/>
      <c r="MM575" s="11"/>
      <c r="MN575" s="11"/>
      <c r="MO575" s="11"/>
      <c r="MP575" s="11"/>
      <c r="MQ575" s="11"/>
      <c r="MR575" s="11"/>
      <c r="MS575" s="11"/>
      <c r="MT575" s="11"/>
      <c r="MU575" s="11"/>
      <c r="MV575" s="11"/>
      <c r="MW575" s="11"/>
      <c r="MX575" s="11"/>
      <c r="MY575" s="11"/>
      <c r="MZ575" s="11"/>
      <c r="NA575" s="11"/>
      <c r="NB575" s="11"/>
      <c r="NC575" s="11"/>
      <c r="ND575" s="11"/>
      <c r="NE575" s="11"/>
      <c r="NF575" s="11"/>
      <c r="NG575" s="11"/>
      <c r="NH575" s="11"/>
      <c r="NI575" s="11"/>
      <c r="NJ575" s="11"/>
      <c r="NK575" s="11"/>
      <c r="NL575" s="11"/>
      <c r="NM575" s="11"/>
    </row>
    <row r="576" spans="1:377" s="12" customFormat="1" ht="15" customHeight="1" x14ac:dyDescent="0.5">
      <c r="A576" s="230"/>
      <c r="B576" s="279"/>
      <c r="C576" s="280"/>
      <c r="D576" s="317"/>
      <c r="E576" s="34"/>
      <c r="F576" s="34"/>
      <c r="G576" s="34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334"/>
      <c r="AA576" s="34"/>
      <c r="AB576" s="34"/>
      <c r="AC576" s="34"/>
      <c r="AD576" s="34"/>
      <c r="AE576" s="34"/>
      <c r="AF576" s="34"/>
      <c r="AG576" s="34"/>
      <c r="AH576" s="34"/>
      <c r="AI576" s="334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3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34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334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334"/>
      <c r="EP576" s="9"/>
      <c r="EQ576" s="9"/>
      <c r="ER576" s="9"/>
      <c r="ES576" s="9"/>
      <c r="ET576" s="9"/>
      <c r="EU576" s="9"/>
      <c r="EV576" s="237"/>
      <c r="EW576" s="9"/>
      <c r="EX576" s="9"/>
      <c r="EY576" s="9"/>
      <c r="EZ576" s="9"/>
      <c r="FA576" s="410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334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10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  <c r="IW576" s="11"/>
      <c r="IX576" s="11"/>
      <c r="IY576" s="11"/>
      <c r="IZ576" s="11"/>
      <c r="JA576" s="11"/>
      <c r="JB576" s="11"/>
      <c r="JC576" s="11"/>
      <c r="JD576" s="11"/>
      <c r="JE576" s="11"/>
      <c r="JF576" s="11"/>
      <c r="JG576" s="11"/>
      <c r="JH576" s="11"/>
      <c r="JI576" s="11"/>
      <c r="JJ576" s="11"/>
      <c r="JK576" s="11"/>
      <c r="JL576" s="11"/>
      <c r="JM576" s="11"/>
      <c r="JN576" s="11"/>
      <c r="JO576" s="11"/>
      <c r="JP576" s="11"/>
      <c r="JQ576" s="11"/>
      <c r="JR576" s="11"/>
      <c r="JS576" s="11"/>
      <c r="JT576" s="11"/>
      <c r="JU576" s="11"/>
      <c r="JV576" s="11"/>
      <c r="JW576" s="11"/>
      <c r="JX576" s="11"/>
      <c r="JY576" s="11"/>
      <c r="JZ576" s="11"/>
      <c r="KA576" s="11"/>
      <c r="KB576" s="11"/>
      <c r="KC576" s="11"/>
      <c r="KD576" s="11"/>
      <c r="KE576" s="11"/>
      <c r="KF576" s="11"/>
      <c r="KG576" s="11"/>
      <c r="KH576" s="11"/>
      <c r="KI576" s="11"/>
      <c r="KJ576" s="11"/>
      <c r="KK576" s="11"/>
      <c r="KL576" s="11"/>
      <c r="KM576" s="11"/>
      <c r="KN576" s="11"/>
      <c r="KO576" s="11"/>
      <c r="KP576" s="11"/>
      <c r="KQ576" s="11"/>
      <c r="KR576" s="11"/>
      <c r="KS576" s="11"/>
      <c r="KT576" s="11"/>
      <c r="KU576" s="11"/>
      <c r="KV576" s="11"/>
      <c r="KW576" s="11"/>
      <c r="KX576" s="11"/>
      <c r="KY576" s="11"/>
      <c r="KZ576" s="11"/>
      <c r="LA576" s="11"/>
      <c r="LB576" s="11"/>
      <c r="LC576" s="11"/>
      <c r="LD576" s="11"/>
      <c r="LE576" s="11"/>
      <c r="LF576" s="11"/>
      <c r="LG576" s="11"/>
      <c r="LH576" s="11"/>
      <c r="LI576" s="11"/>
      <c r="LJ576" s="11"/>
      <c r="LK576" s="11"/>
      <c r="LL576" s="11"/>
      <c r="LM576" s="11"/>
      <c r="LN576" s="11"/>
      <c r="LO576" s="11"/>
      <c r="LP576" s="11"/>
      <c r="LQ576" s="11"/>
      <c r="LR576" s="11"/>
      <c r="LS576" s="11"/>
      <c r="LT576" s="11"/>
      <c r="LU576" s="11"/>
      <c r="LV576" s="11"/>
      <c r="LW576" s="11"/>
      <c r="LX576" s="11"/>
      <c r="LY576" s="11"/>
      <c r="LZ576" s="11"/>
      <c r="MA576" s="11"/>
      <c r="MB576" s="11"/>
      <c r="MC576" s="11"/>
      <c r="MD576" s="11"/>
      <c r="ME576" s="11"/>
      <c r="MF576" s="11"/>
      <c r="MG576" s="11"/>
      <c r="MH576" s="11"/>
      <c r="MI576" s="11"/>
      <c r="MJ576" s="11"/>
      <c r="MK576" s="11"/>
      <c r="ML576" s="11"/>
      <c r="MM576" s="11"/>
      <c r="MN576" s="11"/>
      <c r="MO576" s="11"/>
      <c r="MP576" s="11"/>
      <c r="MQ576" s="11"/>
      <c r="MR576" s="11"/>
      <c r="MS576" s="11"/>
      <c r="MT576" s="11"/>
      <c r="MU576" s="11"/>
      <c r="MV576" s="11"/>
      <c r="MW576" s="11"/>
      <c r="MX576" s="11"/>
      <c r="MY576" s="11"/>
      <c r="MZ576" s="11"/>
      <c r="NA576" s="11"/>
      <c r="NB576" s="11"/>
      <c r="NC576" s="11"/>
      <c r="ND576" s="11"/>
      <c r="NE576" s="11"/>
      <c r="NF576" s="11"/>
      <c r="NG576" s="11"/>
      <c r="NH576" s="11"/>
      <c r="NI576" s="11"/>
      <c r="NJ576" s="11"/>
      <c r="NK576" s="11"/>
      <c r="NL576" s="11"/>
      <c r="NM576" s="11"/>
    </row>
    <row r="577" spans="1:377" s="12" customFormat="1" ht="15" customHeight="1" x14ac:dyDescent="0.5">
      <c r="A577" s="230"/>
      <c r="B577" s="279"/>
      <c r="C577" s="280"/>
      <c r="D577" s="317"/>
      <c r="E577" s="34"/>
      <c r="F577" s="34"/>
      <c r="G577" s="34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334"/>
      <c r="AA577" s="34"/>
      <c r="AB577" s="34"/>
      <c r="AC577" s="34"/>
      <c r="AD577" s="34"/>
      <c r="AE577" s="34"/>
      <c r="AF577" s="34"/>
      <c r="AG577" s="34"/>
      <c r="AH577" s="34"/>
      <c r="AI577" s="334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3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34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334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334"/>
      <c r="EP577" s="9"/>
      <c r="EQ577" s="9"/>
      <c r="ER577" s="9"/>
      <c r="ES577" s="9"/>
      <c r="ET577" s="9"/>
      <c r="EU577" s="9"/>
      <c r="EV577" s="237"/>
      <c r="EW577" s="9"/>
      <c r="EX577" s="9"/>
      <c r="EY577" s="9"/>
      <c r="EZ577" s="9"/>
      <c r="FA577" s="410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334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10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  <c r="IW577" s="11"/>
      <c r="IX577" s="11"/>
      <c r="IY577" s="11"/>
      <c r="IZ577" s="11"/>
      <c r="JA577" s="11"/>
      <c r="JB577" s="11"/>
      <c r="JC577" s="11"/>
      <c r="JD577" s="11"/>
      <c r="JE577" s="11"/>
      <c r="JF577" s="11"/>
      <c r="JG577" s="11"/>
      <c r="JH577" s="11"/>
      <c r="JI577" s="11"/>
      <c r="JJ577" s="11"/>
      <c r="JK577" s="11"/>
      <c r="JL577" s="11"/>
      <c r="JM577" s="11"/>
      <c r="JN577" s="11"/>
      <c r="JO577" s="11"/>
      <c r="JP577" s="11"/>
      <c r="JQ577" s="11"/>
      <c r="JR577" s="11"/>
      <c r="JS577" s="11"/>
      <c r="JT577" s="11"/>
      <c r="JU577" s="11"/>
      <c r="JV577" s="11"/>
      <c r="JW577" s="11"/>
      <c r="JX577" s="11"/>
      <c r="JY577" s="11"/>
      <c r="JZ577" s="11"/>
      <c r="KA577" s="11"/>
      <c r="KB577" s="11"/>
      <c r="KC577" s="11"/>
      <c r="KD577" s="11"/>
      <c r="KE577" s="11"/>
      <c r="KF577" s="11"/>
      <c r="KG577" s="11"/>
      <c r="KH577" s="11"/>
      <c r="KI577" s="11"/>
      <c r="KJ577" s="11"/>
      <c r="KK577" s="11"/>
      <c r="KL577" s="11"/>
      <c r="KM577" s="11"/>
      <c r="KN577" s="11"/>
      <c r="KO577" s="11"/>
      <c r="KP577" s="11"/>
      <c r="KQ577" s="11"/>
      <c r="KR577" s="11"/>
      <c r="KS577" s="11"/>
      <c r="KT577" s="11"/>
      <c r="KU577" s="11"/>
      <c r="KV577" s="11"/>
      <c r="KW577" s="11"/>
      <c r="KX577" s="11"/>
      <c r="KY577" s="11"/>
      <c r="KZ577" s="11"/>
      <c r="LA577" s="11"/>
      <c r="LB577" s="11"/>
      <c r="LC577" s="11"/>
      <c r="LD577" s="11"/>
      <c r="LE577" s="11"/>
      <c r="LF577" s="11"/>
      <c r="LG577" s="11"/>
      <c r="LH577" s="11"/>
      <c r="LI577" s="11"/>
      <c r="LJ577" s="11"/>
      <c r="LK577" s="11"/>
      <c r="LL577" s="11"/>
      <c r="LM577" s="11"/>
      <c r="LN577" s="11"/>
      <c r="LO577" s="11"/>
      <c r="LP577" s="11"/>
      <c r="LQ577" s="11"/>
      <c r="LR577" s="11"/>
      <c r="LS577" s="11"/>
      <c r="LT577" s="11"/>
      <c r="LU577" s="11"/>
      <c r="LV577" s="11"/>
      <c r="LW577" s="11"/>
      <c r="LX577" s="11"/>
      <c r="LY577" s="11"/>
      <c r="LZ577" s="11"/>
      <c r="MA577" s="11"/>
      <c r="MB577" s="11"/>
      <c r="MC577" s="11"/>
      <c r="MD577" s="11"/>
      <c r="ME577" s="11"/>
      <c r="MF577" s="11"/>
      <c r="MG577" s="11"/>
      <c r="MH577" s="11"/>
      <c r="MI577" s="11"/>
      <c r="MJ577" s="11"/>
      <c r="MK577" s="11"/>
      <c r="ML577" s="11"/>
      <c r="MM577" s="11"/>
      <c r="MN577" s="11"/>
      <c r="MO577" s="11"/>
      <c r="MP577" s="11"/>
      <c r="MQ577" s="11"/>
      <c r="MR577" s="11"/>
      <c r="MS577" s="11"/>
      <c r="MT577" s="11"/>
      <c r="MU577" s="11"/>
      <c r="MV577" s="11"/>
      <c r="MW577" s="11"/>
      <c r="MX577" s="11"/>
      <c r="MY577" s="11"/>
      <c r="MZ577" s="11"/>
      <c r="NA577" s="11"/>
      <c r="NB577" s="11"/>
      <c r="NC577" s="11"/>
      <c r="ND577" s="11"/>
      <c r="NE577" s="11"/>
      <c r="NF577" s="11"/>
      <c r="NG577" s="11"/>
      <c r="NH577" s="11"/>
      <c r="NI577" s="11"/>
      <c r="NJ577" s="11"/>
      <c r="NK577" s="11"/>
      <c r="NL577" s="11"/>
      <c r="NM577" s="11"/>
    </row>
    <row r="578" spans="1:377" s="12" customFormat="1" ht="15" customHeight="1" x14ac:dyDescent="0.5">
      <c r="A578" s="230"/>
      <c r="B578" s="279"/>
      <c r="C578" s="280"/>
      <c r="D578" s="317"/>
      <c r="E578" s="34"/>
      <c r="F578" s="34"/>
      <c r="G578" s="34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334"/>
      <c r="AA578" s="34"/>
      <c r="AB578" s="34"/>
      <c r="AC578" s="34"/>
      <c r="AD578" s="34"/>
      <c r="AE578" s="34"/>
      <c r="AF578" s="34"/>
      <c r="AG578" s="34"/>
      <c r="AH578" s="34"/>
      <c r="AI578" s="334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3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34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334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334"/>
      <c r="EP578" s="9"/>
      <c r="EQ578" s="9"/>
      <c r="ER578" s="9"/>
      <c r="ES578" s="9"/>
      <c r="ET578" s="9"/>
      <c r="EU578" s="9"/>
      <c r="EV578" s="237"/>
      <c r="EW578" s="9"/>
      <c r="EX578" s="9"/>
      <c r="EY578" s="9"/>
      <c r="EZ578" s="9"/>
      <c r="FA578" s="410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334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10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  <c r="IW578" s="11"/>
      <c r="IX578" s="11"/>
      <c r="IY578" s="11"/>
      <c r="IZ578" s="11"/>
      <c r="JA578" s="11"/>
      <c r="JB578" s="11"/>
      <c r="JC578" s="11"/>
      <c r="JD578" s="11"/>
      <c r="JE578" s="11"/>
      <c r="JF578" s="11"/>
      <c r="JG578" s="11"/>
      <c r="JH578" s="11"/>
      <c r="JI578" s="11"/>
      <c r="JJ578" s="11"/>
      <c r="JK578" s="11"/>
      <c r="JL578" s="11"/>
      <c r="JM578" s="11"/>
      <c r="JN578" s="11"/>
      <c r="JO578" s="11"/>
      <c r="JP578" s="11"/>
      <c r="JQ578" s="11"/>
      <c r="JR578" s="11"/>
      <c r="JS578" s="11"/>
      <c r="JT578" s="11"/>
      <c r="JU578" s="11"/>
      <c r="JV578" s="11"/>
      <c r="JW578" s="11"/>
      <c r="JX578" s="11"/>
      <c r="JY578" s="11"/>
      <c r="JZ578" s="11"/>
      <c r="KA578" s="11"/>
      <c r="KB578" s="11"/>
      <c r="KC578" s="11"/>
      <c r="KD578" s="11"/>
      <c r="KE578" s="11"/>
      <c r="KF578" s="11"/>
      <c r="KG578" s="11"/>
      <c r="KH578" s="11"/>
      <c r="KI578" s="11"/>
      <c r="KJ578" s="11"/>
      <c r="KK578" s="11"/>
      <c r="KL578" s="11"/>
      <c r="KM578" s="11"/>
      <c r="KN578" s="11"/>
      <c r="KO578" s="11"/>
      <c r="KP578" s="11"/>
      <c r="KQ578" s="11"/>
      <c r="KR578" s="11"/>
      <c r="KS578" s="11"/>
      <c r="KT578" s="11"/>
      <c r="KU578" s="11"/>
      <c r="KV578" s="11"/>
      <c r="KW578" s="11"/>
      <c r="KX578" s="11"/>
      <c r="KY578" s="11"/>
      <c r="KZ578" s="11"/>
      <c r="LA578" s="11"/>
      <c r="LB578" s="11"/>
      <c r="LC578" s="11"/>
      <c r="LD578" s="11"/>
      <c r="LE578" s="11"/>
      <c r="LF578" s="11"/>
      <c r="LG578" s="11"/>
      <c r="LH578" s="11"/>
      <c r="LI578" s="11"/>
      <c r="LJ578" s="11"/>
      <c r="LK578" s="11"/>
      <c r="LL578" s="11"/>
      <c r="LM578" s="11"/>
      <c r="LN578" s="11"/>
      <c r="LO578" s="11"/>
      <c r="LP578" s="11"/>
      <c r="LQ578" s="11"/>
      <c r="LR578" s="11"/>
      <c r="LS578" s="11"/>
      <c r="LT578" s="11"/>
      <c r="LU578" s="11"/>
      <c r="LV578" s="11"/>
      <c r="LW578" s="11"/>
      <c r="LX578" s="11"/>
      <c r="LY578" s="11"/>
      <c r="LZ578" s="11"/>
      <c r="MA578" s="11"/>
      <c r="MB578" s="11"/>
      <c r="MC578" s="11"/>
      <c r="MD578" s="11"/>
      <c r="ME578" s="11"/>
      <c r="MF578" s="11"/>
      <c r="MG578" s="11"/>
      <c r="MH578" s="11"/>
      <c r="MI578" s="11"/>
      <c r="MJ578" s="11"/>
      <c r="MK578" s="11"/>
      <c r="ML578" s="11"/>
      <c r="MM578" s="11"/>
      <c r="MN578" s="11"/>
      <c r="MO578" s="11"/>
      <c r="MP578" s="11"/>
      <c r="MQ578" s="11"/>
      <c r="MR578" s="11"/>
      <c r="MS578" s="11"/>
      <c r="MT578" s="11"/>
      <c r="MU578" s="11"/>
      <c r="MV578" s="11"/>
      <c r="MW578" s="11"/>
      <c r="MX578" s="11"/>
      <c r="MY578" s="11"/>
      <c r="MZ578" s="11"/>
      <c r="NA578" s="11"/>
      <c r="NB578" s="11"/>
      <c r="NC578" s="11"/>
      <c r="ND578" s="11"/>
      <c r="NE578" s="11"/>
      <c r="NF578" s="11"/>
      <c r="NG578" s="11"/>
      <c r="NH578" s="11"/>
      <c r="NI578" s="11"/>
      <c r="NJ578" s="11"/>
      <c r="NK578" s="11"/>
      <c r="NL578" s="11"/>
      <c r="NM578" s="11"/>
    </row>
    <row r="579" spans="1:377" s="12" customFormat="1" ht="15" customHeight="1" x14ac:dyDescent="0.5">
      <c r="A579" s="230"/>
      <c r="B579" s="279"/>
      <c r="C579" s="280"/>
      <c r="D579" s="317"/>
      <c r="E579" s="34"/>
      <c r="F579" s="34"/>
      <c r="G579" s="34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334"/>
      <c r="AA579" s="34"/>
      <c r="AB579" s="34"/>
      <c r="AC579" s="34"/>
      <c r="AD579" s="34"/>
      <c r="AE579" s="34"/>
      <c r="AF579" s="34"/>
      <c r="AG579" s="34"/>
      <c r="AH579" s="34"/>
      <c r="AI579" s="334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3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34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334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334"/>
      <c r="EP579" s="9"/>
      <c r="EQ579" s="9"/>
      <c r="ER579" s="9"/>
      <c r="ES579" s="9"/>
      <c r="ET579" s="9"/>
      <c r="EU579" s="9"/>
      <c r="EV579" s="237"/>
      <c r="EW579" s="9"/>
      <c r="EX579" s="9"/>
      <c r="EY579" s="9"/>
      <c r="EZ579" s="9"/>
      <c r="FA579" s="410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334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10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  <c r="IW579" s="11"/>
      <c r="IX579" s="11"/>
      <c r="IY579" s="11"/>
      <c r="IZ579" s="11"/>
      <c r="JA579" s="11"/>
      <c r="JB579" s="11"/>
      <c r="JC579" s="11"/>
      <c r="JD579" s="11"/>
      <c r="JE579" s="11"/>
      <c r="JF579" s="11"/>
      <c r="JG579" s="11"/>
      <c r="JH579" s="11"/>
      <c r="JI579" s="11"/>
      <c r="JJ579" s="11"/>
      <c r="JK579" s="11"/>
      <c r="JL579" s="11"/>
      <c r="JM579" s="11"/>
      <c r="JN579" s="11"/>
      <c r="JO579" s="11"/>
      <c r="JP579" s="11"/>
      <c r="JQ579" s="11"/>
      <c r="JR579" s="11"/>
      <c r="JS579" s="11"/>
      <c r="JT579" s="11"/>
      <c r="JU579" s="11"/>
      <c r="JV579" s="11"/>
      <c r="JW579" s="11"/>
      <c r="JX579" s="11"/>
      <c r="JY579" s="11"/>
      <c r="JZ579" s="11"/>
      <c r="KA579" s="11"/>
      <c r="KB579" s="11"/>
      <c r="KC579" s="11"/>
      <c r="KD579" s="11"/>
      <c r="KE579" s="11"/>
      <c r="KF579" s="11"/>
      <c r="KG579" s="11"/>
      <c r="KH579" s="11"/>
      <c r="KI579" s="11"/>
      <c r="KJ579" s="11"/>
      <c r="KK579" s="11"/>
      <c r="KL579" s="11"/>
      <c r="KM579" s="11"/>
      <c r="KN579" s="11"/>
      <c r="KO579" s="11"/>
      <c r="KP579" s="11"/>
      <c r="KQ579" s="11"/>
      <c r="KR579" s="11"/>
      <c r="KS579" s="11"/>
      <c r="KT579" s="11"/>
      <c r="KU579" s="11"/>
      <c r="KV579" s="11"/>
      <c r="KW579" s="11"/>
      <c r="KX579" s="11"/>
      <c r="KY579" s="11"/>
      <c r="KZ579" s="11"/>
      <c r="LA579" s="11"/>
      <c r="LB579" s="11"/>
      <c r="LC579" s="11"/>
      <c r="LD579" s="11"/>
      <c r="LE579" s="11"/>
      <c r="LF579" s="11"/>
      <c r="LG579" s="11"/>
      <c r="LH579" s="11"/>
      <c r="LI579" s="11"/>
      <c r="LJ579" s="11"/>
      <c r="LK579" s="11"/>
      <c r="LL579" s="11"/>
      <c r="LM579" s="11"/>
      <c r="LN579" s="11"/>
      <c r="LO579" s="11"/>
      <c r="LP579" s="11"/>
      <c r="LQ579" s="11"/>
      <c r="LR579" s="11"/>
      <c r="LS579" s="11"/>
      <c r="LT579" s="11"/>
      <c r="LU579" s="11"/>
      <c r="LV579" s="11"/>
      <c r="LW579" s="11"/>
      <c r="LX579" s="11"/>
      <c r="LY579" s="11"/>
      <c r="LZ579" s="11"/>
      <c r="MA579" s="11"/>
      <c r="MB579" s="11"/>
      <c r="MC579" s="11"/>
      <c r="MD579" s="11"/>
      <c r="ME579" s="11"/>
      <c r="MF579" s="11"/>
      <c r="MG579" s="11"/>
      <c r="MH579" s="11"/>
      <c r="MI579" s="11"/>
      <c r="MJ579" s="11"/>
      <c r="MK579" s="11"/>
      <c r="ML579" s="11"/>
      <c r="MM579" s="11"/>
      <c r="MN579" s="11"/>
      <c r="MO579" s="11"/>
      <c r="MP579" s="11"/>
      <c r="MQ579" s="11"/>
      <c r="MR579" s="11"/>
      <c r="MS579" s="11"/>
      <c r="MT579" s="11"/>
      <c r="MU579" s="11"/>
      <c r="MV579" s="11"/>
      <c r="MW579" s="11"/>
      <c r="MX579" s="11"/>
      <c r="MY579" s="11"/>
      <c r="MZ579" s="11"/>
      <c r="NA579" s="11"/>
      <c r="NB579" s="11"/>
      <c r="NC579" s="11"/>
      <c r="ND579" s="11"/>
      <c r="NE579" s="11"/>
      <c r="NF579" s="11"/>
      <c r="NG579" s="11"/>
      <c r="NH579" s="11"/>
      <c r="NI579" s="11"/>
      <c r="NJ579" s="11"/>
      <c r="NK579" s="11"/>
      <c r="NL579" s="11"/>
      <c r="NM579" s="11"/>
    </row>
    <row r="580" spans="1:377" s="12" customFormat="1" ht="15" customHeight="1" x14ac:dyDescent="0.5">
      <c r="A580" s="230"/>
      <c r="B580" s="279"/>
      <c r="C580" s="280"/>
      <c r="D580" s="317"/>
      <c r="E580" s="34"/>
      <c r="F580" s="34"/>
      <c r="G580" s="34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334"/>
      <c r="AA580" s="34"/>
      <c r="AB580" s="34"/>
      <c r="AC580" s="34"/>
      <c r="AD580" s="34"/>
      <c r="AE580" s="34"/>
      <c r="AF580" s="34"/>
      <c r="AG580" s="34"/>
      <c r="AH580" s="34"/>
      <c r="AI580" s="334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3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34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334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334"/>
      <c r="EP580" s="9"/>
      <c r="EQ580" s="9"/>
      <c r="ER580" s="9"/>
      <c r="ES580" s="9"/>
      <c r="ET580" s="9"/>
      <c r="EU580" s="9"/>
      <c r="EV580" s="237"/>
      <c r="EW580" s="9"/>
      <c r="EX580" s="9"/>
      <c r="EY580" s="9"/>
      <c r="EZ580" s="9"/>
      <c r="FA580" s="410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334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10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  <c r="IW580" s="11"/>
      <c r="IX580" s="11"/>
      <c r="IY580" s="11"/>
      <c r="IZ580" s="11"/>
      <c r="JA580" s="11"/>
      <c r="JB580" s="11"/>
      <c r="JC580" s="11"/>
      <c r="JD580" s="11"/>
      <c r="JE580" s="11"/>
      <c r="JF580" s="11"/>
      <c r="JG580" s="11"/>
      <c r="JH580" s="11"/>
      <c r="JI580" s="11"/>
      <c r="JJ580" s="11"/>
      <c r="JK580" s="11"/>
      <c r="JL580" s="11"/>
      <c r="JM580" s="11"/>
      <c r="JN580" s="11"/>
      <c r="JO580" s="11"/>
      <c r="JP580" s="11"/>
      <c r="JQ580" s="11"/>
      <c r="JR580" s="11"/>
      <c r="JS580" s="11"/>
      <c r="JT580" s="11"/>
      <c r="JU580" s="11"/>
      <c r="JV580" s="11"/>
      <c r="JW580" s="11"/>
      <c r="JX580" s="11"/>
      <c r="JY580" s="11"/>
      <c r="JZ580" s="11"/>
      <c r="KA580" s="11"/>
      <c r="KB580" s="11"/>
      <c r="KC580" s="11"/>
      <c r="KD580" s="11"/>
      <c r="KE580" s="11"/>
      <c r="KF580" s="11"/>
      <c r="KG580" s="11"/>
      <c r="KH580" s="11"/>
      <c r="KI580" s="11"/>
      <c r="KJ580" s="11"/>
      <c r="KK580" s="11"/>
      <c r="KL580" s="11"/>
      <c r="KM580" s="11"/>
      <c r="KN580" s="11"/>
      <c r="KO580" s="11"/>
      <c r="KP580" s="11"/>
      <c r="KQ580" s="11"/>
      <c r="KR580" s="11"/>
      <c r="KS580" s="11"/>
      <c r="KT580" s="11"/>
      <c r="KU580" s="11"/>
      <c r="KV580" s="11"/>
      <c r="KW580" s="11"/>
      <c r="KX580" s="11"/>
      <c r="KY580" s="11"/>
      <c r="KZ580" s="11"/>
      <c r="LA580" s="11"/>
      <c r="LB580" s="11"/>
      <c r="LC580" s="11"/>
      <c r="LD580" s="11"/>
      <c r="LE580" s="11"/>
      <c r="LF580" s="11"/>
      <c r="LG580" s="11"/>
      <c r="LH580" s="11"/>
      <c r="LI580" s="11"/>
      <c r="LJ580" s="11"/>
      <c r="LK580" s="11"/>
      <c r="LL580" s="11"/>
      <c r="LM580" s="11"/>
      <c r="LN580" s="11"/>
      <c r="LO580" s="11"/>
      <c r="LP580" s="11"/>
      <c r="LQ580" s="11"/>
      <c r="LR580" s="11"/>
      <c r="LS580" s="11"/>
      <c r="LT580" s="11"/>
      <c r="LU580" s="11"/>
      <c r="LV580" s="11"/>
      <c r="LW580" s="11"/>
      <c r="LX580" s="11"/>
      <c r="LY580" s="11"/>
      <c r="LZ580" s="11"/>
      <c r="MA580" s="11"/>
      <c r="MB580" s="11"/>
      <c r="MC580" s="11"/>
      <c r="MD580" s="11"/>
      <c r="ME580" s="11"/>
      <c r="MF580" s="11"/>
      <c r="MG580" s="11"/>
      <c r="MH580" s="11"/>
      <c r="MI580" s="11"/>
      <c r="MJ580" s="11"/>
      <c r="MK580" s="11"/>
      <c r="ML580" s="11"/>
      <c r="MM580" s="11"/>
      <c r="MN580" s="11"/>
      <c r="MO580" s="11"/>
      <c r="MP580" s="11"/>
      <c r="MQ580" s="11"/>
      <c r="MR580" s="11"/>
      <c r="MS580" s="11"/>
      <c r="MT580" s="11"/>
      <c r="MU580" s="11"/>
      <c r="MV580" s="11"/>
      <c r="MW580" s="11"/>
      <c r="MX580" s="11"/>
      <c r="MY580" s="11"/>
      <c r="MZ580" s="11"/>
      <c r="NA580" s="11"/>
      <c r="NB580" s="11"/>
      <c r="NC580" s="11"/>
      <c r="ND580" s="11"/>
      <c r="NE580" s="11"/>
      <c r="NF580" s="11"/>
      <c r="NG580" s="11"/>
      <c r="NH580" s="11"/>
      <c r="NI580" s="11"/>
      <c r="NJ580" s="11"/>
      <c r="NK580" s="11"/>
      <c r="NL580" s="11"/>
      <c r="NM580" s="11"/>
    </row>
    <row r="581" spans="1:377" s="12" customFormat="1" ht="15" customHeight="1" x14ac:dyDescent="0.5">
      <c r="A581" s="230"/>
      <c r="B581" s="279"/>
      <c r="C581" s="280"/>
      <c r="D581" s="317"/>
      <c r="E581" s="34"/>
      <c r="F581" s="34"/>
      <c r="G581" s="34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334"/>
      <c r="AA581" s="34"/>
      <c r="AB581" s="34"/>
      <c r="AC581" s="34"/>
      <c r="AD581" s="34"/>
      <c r="AE581" s="34"/>
      <c r="AF581" s="34"/>
      <c r="AG581" s="34"/>
      <c r="AH581" s="34"/>
      <c r="AI581" s="334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3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34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334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334"/>
      <c r="EP581" s="9"/>
      <c r="EQ581" s="9"/>
      <c r="ER581" s="9"/>
      <c r="ES581" s="9"/>
      <c r="ET581" s="9"/>
      <c r="EU581" s="9"/>
      <c r="EV581" s="237"/>
      <c r="EW581" s="9"/>
      <c r="EX581" s="9"/>
      <c r="EY581" s="9"/>
      <c r="EZ581" s="9"/>
      <c r="FA581" s="410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334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10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  <c r="IW581" s="11"/>
      <c r="IX581" s="11"/>
      <c r="IY581" s="11"/>
      <c r="IZ581" s="11"/>
      <c r="JA581" s="11"/>
      <c r="JB581" s="11"/>
      <c r="JC581" s="11"/>
      <c r="JD581" s="11"/>
      <c r="JE581" s="11"/>
      <c r="JF581" s="11"/>
      <c r="JG581" s="11"/>
      <c r="JH581" s="11"/>
      <c r="JI581" s="11"/>
      <c r="JJ581" s="11"/>
      <c r="JK581" s="11"/>
      <c r="JL581" s="11"/>
      <c r="JM581" s="11"/>
      <c r="JN581" s="11"/>
      <c r="JO581" s="11"/>
      <c r="JP581" s="11"/>
      <c r="JQ581" s="11"/>
      <c r="JR581" s="11"/>
      <c r="JS581" s="11"/>
      <c r="JT581" s="11"/>
      <c r="JU581" s="11"/>
      <c r="JV581" s="11"/>
      <c r="JW581" s="11"/>
      <c r="JX581" s="11"/>
      <c r="JY581" s="11"/>
      <c r="JZ581" s="11"/>
      <c r="KA581" s="11"/>
      <c r="KB581" s="11"/>
      <c r="KC581" s="11"/>
      <c r="KD581" s="11"/>
      <c r="KE581" s="11"/>
      <c r="KF581" s="11"/>
      <c r="KG581" s="11"/>
      <c r="KH581" s="11"/>
      <c r="KI581" s="11"/>
      <c r="KJ581" s="11"/>
      <c r="KK581" s="11"/>
      <c r="KL581" s="11"/>
      <c r="KM581" s="11"/>
      <c r="KN581" s="11"/>
      <c r="KO581" s="11"/>
      <c r="KP581" s="11"/>
      <c r="KQ581" s="11"/>
      <c r="KR581" s="11"/>
      <c r="KS581" s="11"/>
      <c r="KT581" s="11"/>
      <c r="KU581" s="11"/>
      <c r="KV581" s="11"/>
      <c r="KW581" s="11"/>
      <c r="KX581" s="11"/>
      <c r="KY581" s="11"/>
      <c r="KZ581" s="11"/>
      <c r="LA581" s="11"/>
      <c r="LB581" s="11"/>
      <c r="LC581" s="11"/>
      <c r="LD581" s="11"/>
      <c r="LE581" s="11"/>
      <c r="LF581" s="11"/>
      <c r="LG581" s="11"/>
      <c r="LH581" s="11"/>
      <c r="LI581" s="11"/>
      <c r="LJ581" s="11"/>
      <c r="LK581" s="11"/>
      <c r="LL581" s="11"/>
      <c r="LM581" s="11"/>
      <c r="LN581" s="11"/>
      <c r="LO581" s="11"/>
      <c r="LP581" s="11"/>
      <c r="LQ581" s="11"/>
      <c r="LR581" s="11"/>
      <c r="LS581" s="11"/>
      <c r="LT581" s="11"/>
      <c r="LU581" s="11"/>
      <c r="LV581" s="11"/>
      <c r="LW581" s="11"/>
      <c r="LX581" s="11"/>
      <c r="LY581" s="11"/>
      <c r="LZ581" s="11"/>
      <c r="MA581" s="11"/>
      <c r="MB581" s="11"/>
      <c r="MC581" s="11"/>
      <c r="MD581" s="11"/>
      <c r="ME581" s="11"/>
      <c r="MF581" s="11"/>
      <c r="MG581" s="11"/>
      <c r="MH581" s="11"/>
      <c r="MI581" s="11"/>
      <c r="MJ581" s="11"/>
      <c r="MK581" s="11"/>
      <c r="ML581" s="11"/>
      <c r="MM581" s="11"/>
      <c r="MN581" s="11"/>
      <c r="MO581" s="11"/>
      <c r="MP581" s="11"/>
      <c r="MQ581" s="11"/>
      <c r="MR581" s="11"/>
      <c r="MS581" s="11"/>
      <c r="MT581" s="11"/>
      <c r="MU581" s="11"/>
      <c r="MV581" s="11"/>
      <c r="MW581" s="11"/>
      <c r="MX581" s="11"/>
      <c r="MY581" s="11"/>
      <c r="MZ581" s="11"/>
      <c r="NA581" s="11"/>
      <c r="NB581" s="11"/>
      <c r="NC581" s="11"/>
      <c r="ND581" s="11"/>
      <c r="NE581" s="11"/>
      <c r="NF581" s="11"/>
      <c r="NG581" s="11"/>
      <c r="NH581" s="11"/>
      <c r="NI581" s="11"/>
      <c r="NJ581" s="11"/>
      <c r="NK581" s="11"/>
      <c r="NL581" s="11"/>
      <c r="NM581" s="11"/>
    </row>
    <row r="582" spans="1:377" s="12" customFormat="1" ht="15" customHeight="1" x14ac:dyDescent="0.5">
      <c r="A582" s="230"/>
      <c r="B582" s="279"/>
      <c r="C582" s="280"/>
      <c r="D582" s="317"/>
      <c r="E582" s="34"/>
      <c r="F582" s="34"/>
      <c r="G582" s="34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334"/>
      <c r="AA582" s="34"/>
      <c r="AB582" s="34"/>
      <c r="AC582" s="34"/>
      <c r="AD582" s="34"/>
      <c r="AE582" s="34"/>
      <c r="AF582" s="34"/>
      <c r="AG582" s="34"/>
      <c r="AH582" s="34"/>
      <c r="AI582" s="334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3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34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334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334"/>
      <c r="EP582" s="9"/>
      <c r="EQ582" s="9"/>
      <c r="ER582" s="9"/>
      <c r="ES582" s="9"/>
      <c r="ET582" s="9"/>
      <c r="EU582" s="9"/>
      <c r="EV582" s="237"/>
      <c r="EW582" s="9"/>
      <c r="EX582" s="9"/>
      <c r="EY582" s="9"/>
      <c r="EZ582" s="9"/>
      <c r="FA582" s="410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334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10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  <c r="IW582" s="11"/>
      <c r="IX582" s="11"/>
      <c r="IY582" s="11"/>
      <c r="IZ582" s="11"/>
      <c r="JA582" s="11"/>
      <c r="JB582" s="11"/>
      <c r="JC582" s="11"/>
      <c r="JD582" s="11"/>
      <c r="JE582" s="11"/>
      <c r="JF582" s="11"/>
      <c r="JG582" s="11"/>
      <c r="JH582" s="11"/>
      <c r="JI582" s="11"/>
      <c r="JJ582" s="11"/>
      <c r="JK582" s="11"/>
      <c r="JL582" s="11"/>
      <c r="JM582" s="11"/>
      <c r="JN582" s="11"/>
      <c r="JO582" s="11"/>
      <c r="JP582" s="11"/>
      <c r="JQ582" s="11"/>
      <c r="JR582" s="11"/>
      <c r="JS582" s="11"/>
      <c r="JT582" s="11"/>
      <c r="JU582" s="11"/>
      <c r="JV582" s="11"/>
      <c r="JW582" s="11"/>
      <c r="JX582" s="11"/>
      <c r="JY582" s="11"/>
      <c r="JZ582" s="11"/>
      <c r="KA582" s="11"/>
      <c r="KB582" s="11"/>
      <c r="KC582" s="11"/>
      <c r="KD582" s="11"/>
      <c r="KE582" s="11"/>
      <c r="KF582" s="11"/>
      <c r="KG582" s="11"/>
      <c r="KH582" s="11"/>
      <c r="KI582" s="11"/>
      <c r="KJ582" s="11"/>
      <c r="KK582" s="11"/>
      <c r="KL582" s="11"/>
      <c r="KM582" s="11"/>
      <c r="KN582" s="11"/>
      <c r="KO582" s="11"/>
      <c r="KP582" s="11"/>
      <c r="KQ582" s="11"/>
      <c r="KR582" s="11"/>
      <c r="KS582" s="11"/>
      <c r="KT582" s="11"/>
      <c r="KU582" s="11"/>
      <c r="KV582" s="11"/>
      <c r="KW582" s="11"/>
      <c r="KX582" s="11"/>
      <c r="KY582" s="11"/>
      <c r="KZ582" s="11"/>
      <c r="LA582" s="11"/>
      <c r="LB582" s="11"/>
      <c r="LC582" s="11"/>
      <c r="LD582" s="11"/>
      <c r="LE582" s="11"/>
      <c r="LF582" s="11"/>
      <c r="LG582" s="11"/>
      <c r="LH582" s="11"/>
      <c r="LI582" s="11"/>
      <c r="LJ582" s="11"/>
      <c r="LK582" s="11"/>
      <c r="LL582" s="11"/>
      <c r="LM582" s="11"/>
      <c r="LN582" s="11"/>
      <c r="LO582" s="11"/>
      <c r="LP582" s="11"/>
      <c r="LQ582" s="11"/>
      <c r="LR582" s="11"/>
      <c r="LS582" s="11"/>
      <c r="LT582" s="11"/>
      <c r="LU582" s="11"/>
      <c r="LV582" s="11"/>
      <c r="LW582" s="11"/>
      <c r="LX582" s="11"/>
      <c r="LY582" s="11"/>
      <c r="LZ582" s="11"/>
      <c r="MA582" s="11"/>
      <c r="MB582" s="11"/>
      <c r="MC582" s="11"/>
      <c r="MD582" s="11"/>
      <c r="ME582" s="11"/>
      <c r="MF582" s="11"/>
      <c r="MG582" s="11"/>
      <c r="MH582" s="11"/>
      <c r="MI582" s="11"/>
      <c r="MJ582" s="11"/>
      <c r="MK582" s="11"/>
      <c r="ML582" s="11"/>
      <c r="MM582" s="11"/>
      <c r="MN582" s="11"/>
      <c r="MO582" s="11"/>
      <c r="MP582" s="11"/>
      <c r="MQ582" s="11"/>
      <c r="MR582" s="11"/>
      <c r="MS582" s="11"/>
      <c r="MT582" s="11"/>
      <c r="MU582" s="11"/>
      <c r="MV582" s="11"/>
      <c r="MW582" s="11"/>
      <c r="MX582" s="11"/>
      <c r="MY582" s="11"/>
      <c r="MZ582" s="11"/>
      <c r="NA582" s="11"/>
      <c r="NB582" s="11"/>
      <c r="NC582" s="11"/>
      <c r="ND582" s="11"/>
      <c r="NE582" s="11"/>
      <c r="NF582" s="11"/>
      <c r="NG582" s="11"/>
      <c r="NH582" s="11"/>
      <c r="NI582" s="11"/>
      <c r="NJ582" s="11"/>
      <c r="NK582" s="11"/>
      <c r="NL582" s="11"/>
      <c r="NM582" s="11"/>
    </row>
    <row r="583" spans="1:377" s="12" customFormat="1" ht="15" customHeight="1" x14ac:dyDescent="0.5">
      <c r="A583" s="230"/>
      <c r="B583" s="279"/>
      <c r="C583" s="280"/>
      <c r="D583" s="317"/>
      <c r="E583" s="34"/>
      <c r="F583" s="34"/>
      <c r="G583" s="34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334"/>
      <c r="AA583" s="34"/>
      <c r="AB583" s="34"/>
      <c r="AC583" s="34"/>
      <c r="AD583" s="34"/>
      <c r="AE583" s="34"/>
      <c r="AF583" s="34"/>
      <c r="AG583" s="34"/>
      <c r="AH583" s="34"/>
      <c r="AI583" s="334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3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34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334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334"/>
      <c r="EP583" s="9"/>
      <c r="EQ583" s="9"/>
      <c r="ER583" s="9"/>
      <c r="ES583" s="9"/>
      <c r="ET583" s="9"/>
      <c r="EU583" s="9"/>
      <c r="EV583" s="237"/>
      <c r="EW583" s="9"/>
      <c r="EX583" s="9"/>
      <c r="EY583" s="9"/>
      <c r="EZ583" s="9"/>
      <c r="FA583" s="410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334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10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11"/>
      <c r="KC583" s="11"/>
      <c r="KD583" s="11"/>
      <c r="KE583" s="11"/>
      <c r="KF583" s="11"/>
      <c r="KG583" s="11"/>
      <c r="KH583" s="11"/>
      <c r="KI583" s="11"/>
      <c r="KJ583" s="11"/>
      <c r="KK583" s="11"/>
      <c r="KL583" s="11"/>
      <c r="KM583" s="11"/>
      <c r="KN583" s="11"/>
      <c r="KO583" s="11"/>
      <c r="KP583" s="11"/>
      <c r="KQ583" s="11"/>
      <c r="KR583" s="11"/>
      <c r="KS583" s="11"/>
      <c r="KT583" s="11"/>
      <c r="KU583" s="11"/>
      <c r="KV583" s="11"/>
      <c r="KW583" s="11"/>
      <c r="KX583" s="11"/>
      <c r="KY583" s="11"/>
      <c r="KZ583" s="11"/>
      <c r="LA583" s="11"/>
      <c r="LB583" s="11"/>
      <c r="LC583" s="11"/>
      <c r="LD583" s="11"/>
      <c r="LE583" s="11"/>
      <c r="LF583" s="11"/>
      <c r="LG583" s="11"/>
      <c r="LH583" s="11"/>
      <c r="LI583" s="11"/>
      <c r="LJ583" s="11"/>
      <c r="LK583" s="11"/>
      <c r="LL583" s="11"/>
      <c r="LM583" s="11"/>
      <c r="LN583" s="11"/>
      <c r="LO583" s="11"/>
      <c r="LP583" s="11"/>
      <c r="LQ583" s="11"/>
      <c r="LR583" s="11"/>
      <c r="LS583" s="11"/>
      <c r="LT583" s="11"/>
      <c r="LU583" s="11"/>
      <c r="LV583" s="11"/>
      <c r="LW583" s="11"/>
      <c r="LX583" s="11"/>
      <c r="LY583" s="11"/>
      <c r="LZ583" s="11"/>
      <c r="MA583" s="11"/>
      <c r="MB583" s="11"/>
      <c r="MC583" s="11"/>
      <c r="MD583" s="11"/>
      <c r="ME583" s="11"/>
      <c r="MF583" s="11"/>
      <c r="MG583" s="11"/>
      <c r="MH583" s="11"/>
      <c r="MI583" s="11"/>
      <c r="MJ583" s="11"/>
      <c r="MK583" s="11"/>
      <c r="ML583" s="11"/>
      <c r="MM583" s="11"/>
      <c r="MN583" s="11"/>
      <c r="MO583" s="11"/>
      <c r="MP583" s="11"/>
      <c r="MQ583" s="11"/>
      <c r="MR583" s="11"/>
      <c r="MS583" s="11"/>
      <c r="MT583" s="11"/>
      <c r="MU583" s="11"/>
      <c r="MV583" s="11"/>
      <c r="MW583" s="11"/>
      <c r="MX583" s="11"/>
      <c r="MY583" s="11"/>
      <c r="MZ583" s="11"/>
      <c r="NA583" s="11"/>
      <c r="NB583" s="11"/>
      <c r="NC583" s="11"/>
      <c r="ND583" s="11"/>
      <c r="NE583" s="11"/>
      <c r="NF583" s="11"/>
      <c r="NG583" s="11"/>
      <c r="NH583" s="11"/>
      <c r="NI583" s="11"/>
      <c r="NJ583" s="11"/>
      <c r="NK583" s="11"/>
      <c r="NL583" s="11"/>
      <c r="NM583" s="11"/>
    </row>
    <row r="584" spans="1:377" s="12" customFormat="1" ht="15" customHeight="1" x14ac:dyDescent="0.5">
      <c r="A584" s="230"/>
      <c r="B584" s="279"/>
      <c r="C584" s="280"/>
      <c r="D584" s="317"/>
      <c r="E584" s="34"/>
      <c r="F584" s="34"/>
      <c r="G584" s="34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334"/>
      <c r="AA584" s="34"/>
      <c r="AB584" s="34"/>
      <c r="AC584" s="34"/>
      <c r="AD584" s="34"/>
      <c r="AE584" s="34"/>
      <c r="AF584" s="34"/>
      <c r="AG584" s="34"/>
      <c r="AH584" s="34"/>
      <c r="AI584" s="334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3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34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334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334"/>
      <c r="EP584" s="9"/>
      <c r="EQ584" s="9"/>
      <c r="ER584" s="9"/>
      <c r="ES584" s="9"/>
      <c r="ET584" s="9"/>
      <c r="EU584" s="9"/>
      <c r="EV584" s="237"/>
      <c r="EW584" s="9"/>
      <c r="EX584" s="9"/>
      <c r="EY584" s="9"/>
      <c r="EZ584" s="9"/>
      <c r="FA584" s="410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334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10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11"/>
      <c r="KC584" s="11"/>
      <c r="KD584" s="11"/>
      <c r="KE584" s="11"/>
      <c r="KF584" s="11"/>
      <c r="KG584" s="11"/>
      <c r="KH584" s="11"/>
      <c r="KI584" s="11"/>
      <c r="KJ584" s="11"/>
      <c r="KK584" s="11"/>
      <c r="KL584" s="11"/>
      <c r="KM584" s="11"/>
      <c r="KN584" s="11"/>
      <c r="KO584" s="11"/>
      <c r="KP584" s="11"/>
      <c r="KQ584" s="11"/>
      <c r="KR584" s="11"/>
      <c r="KS584" s="11"/>
      <c r="KT584" s="11"/>
      <c r="KU584" s="11"/>
      <c r="KV584" s="11"/>
      <c r="KW584" s="11"/>
      <c r="KX584" s="11"/>
      <c r="KY584" s="11"/>
      <c r="KZ584" s="11"/>
      <c r="LA584" s="11"/>
      <c r="LB584" s="11"/>
      <c r="LC584" s="11"/>
      <c r="LD584" s="11"/>
      <c r="LE584" s="11"/>
      <c r="LF584" s="11"/>
      <c r="LG584" s="11"/>
      <c r="LH584" s="11"/>
      <c r="LI584" s="11"/>
      <c r="LJ584" s="11"/>
      <c r="LK584" s="11"/>
      <c r="LL584" s="11"/>
      <c r="LM584" s="11"/>
      <c r="LN584" s="11"/>
      <c r="LO584" s="11"/>
      <c r="LP584" s="11"/>
      <c r="LQ584" s="11"/>
      <c r="LR584" s="11"/>
      <c r="LS584" s="11"/>
      <c r="LT584" s="11"/>
      <c r="LU584" s="11"/>
      <c r="LV584" s="11"/>
      <c r="LW584" s="11"/>
      <c r="LX584" s="11"/>
      <c r="LY584" s="11"/>
      <c r="LZ584" s="11"/>
      <c r="MA584" s="11"/>
      <c r="MB584" s="11"/>
      <c r="MC584" s="11"/>
      <c r="MD584" s="11"/>
      <c r="ME584" s="11"/>
      <c r="MF584" s="11"/>
      <c r="MG584" s="11"/>
      <c r="MH584" s="11"/>
      <c r="MI584" s="11"/>
      <c r="MJ584" s="11"/>
      <c r="MK584" s="11"/>
      <c r="ML584" s="11"/>
      <c r="MM584" s="11"/>
      <c r="MN584" s="11"/>
      <c r="MO584" s="11"/>
      <c r="MP584" s="11"/>
      <c r="MQ584" s="11"/>
      <c r="MR584" s="11"/>
      <c r="MS584" s="11"/>
      <c r="MT584" s="11"/>
      <c r="MU584" s="11"/>
      <c r="MV584" s="11"/>
      <c r="MW584" s="11"/>
      <c r="MX584" s="11"/>
      <c r="MY584" s="11"/>
      <c r="MZ584" s="11"/>
      <c r="NA584" s="11"/>
      <c r="NB584" s="11"/>
      <c r="NC584" s="11"/>
      <c r="ND584" s="11"/>
      <c r="NE584" s="11"/>
      <c r="NF584" s="11"/>
      <c r="NG584" s="11"/>
      <c r="NH584" s="11"/>
      <c r="NI584" s="11"/>
      <c r="NJ584" s="11"/>
      <c r="NK584" s="11"/>
      <c r="NL584" s="11"/>
      <c r="NM584" s="11"/>
    </row>
    <row r="585" spans="1:377" s="12" customFormat="1" ht="15" customHeight="1" x14ac:dyDescent="0.5">
      <c r="A585" s="230"/>
      <c r="B585" s="279"/>
      <c r="C585" s="280"/>
      <c r="D585" s="317"/>
      <c r="E585" s="34"/>
      <c r="F585" s="34"/>
      <c r="G585" s="34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334"/>
      <c r="AA585" s="34"/>
      <c r="AB585" s="34"/>
      <c r="AC585" s="34"/>
      <c r="AD585" s="34"/>
      <c r="AE585" s="34"/>
      <c r="AF585" s="34"/>
      <c r="AG585" s="34"/>
      <c r="AH585" s="34"/>
      <c r="AI585" s="334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3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34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334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334"/>
      <c r="EP585" s="9"/>
      <c r="EQ585" s="9"/>
      <c r="ER585" s="9"/>
      <c r="ES585" s="9"/>
      <c r="ET585" s="9"/>
      <c r="EU585" s="9"/>
      <c r="EV585" s="237"/>
      <c r="EW585" s="9"/>
      <c r="EX585" s="9"/>
      <c r="EY585" s="9"/>
      <c r="EZ585" s="9"/>
      <c r="FA585" s="410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334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10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11"/>
      <c r="KC585" s="11"/>
      <c r="KD585" s="11"/>
      <c r="KE585" s="11"/>
      <c r="KF585" s="11"/>
      <c r="KG585" s="11"/>
      <c r="KH585" s="11"/>
      <c r="KI585" s="11"/>
      <c r="KJ585" s="11"/>
      <c r="KK585" s="11"/>
      <c r="KL585" s="11"/>
      <c r="KM585" s="11"/>
      <c r="KN585" s="11"/>
      <c r="KO585" s="11"/>
      <c r="KP585" s="11"/>
      <c r="KQ585" s="11"/>
      <c r="KR585" s="11"/>
      <c r="KS585" s="11"/>
      <c r="KT585" s="11"/>
      <c r="KU585" s="11"/>
      <c r="KV585" s="11"/>
      <c r="KW585" s="11"/>
      <c r="KX585" s="11"/>
      <c r="KY585" s="11"/>
      <c r="KZ585" s="11"/>
      <c r="LA585" s="11"/>
      <c r="LB585" s="11"/>
      <c r="LC585" s="11"/>
      <c r="LD585" s="11"/>
      <c r="LE585" s="11"/>
      <c r="LF585" s="11"/>
      <c r="LG585" s="11"/>
      <c r="LH585" s="11"/>
      <c r="LI585" s="11"/>
      <c r="LJ585" s="11"/>
      <c r="LK585" s="11"/>
      <c r="LL585" s="11"/>
      <c r="LM585" s="11"/>
      <c r="LN585" s="11"/>
      <c r="LO585" s="11"/>
      <c r="LP585" s="11"/>
      <c r="LQ585" s="11"/>
      <c r="LR585" s="11"/>
      <c r="LS585" s="11"/>
      <c r="LT585" s="11"/>
      <c r="LU585" s="11"/>
      <c r="LV585" s="11"/>
      <c r="LW585" s="11"/>
      <c r="LX585" s="11"/>
      <c r="LY585" s="11"/>
      <c r="LZ585" s="11"/>
      <c r="MA585" s="11"/>
      <c r="MB585" s="11"/>
      <c r="MC585" s="11"/>
      <c r="MD585" s="11"/>
      <c r="ME585" s="11"/>
      <c r="MF585" s="11"/>
      <c r="MG585" s="11"/>
      <c r="MH585" s="11"/>
      <c r="MI585" s="11"/>
      <c r="MJ585" s="11"/>
      <c r="MK585" s="11"/>
      <c r="ML585" s="11"/>
      <c r="MM585" s="11"/>
      <c r="MN585" s="11"/>
      <c r="MO585" s="11"/>
      <c r="MP585" s="11"/>
      <c r="MQ585" s="11"/>
      <c r="MR585" s="11"/>
      <c r="MS585" s="11"/>
      <c r="MT585" s="11"/>
      <c r="MU585" s="11"/>
      <c r="MV585" s="11"/>
      <c r="MW585" s="11"/>
      <c r="MX585" s="11"/>
      <c r="MY585" s="11"/>
      <c r="MZ585" s="11"/>
      <c r="NA585" s="11"/>
      <c r="NB585" s="11"/>
      <c r="NC585" s="11"/>
      <c r="ND585" s="11"/>
      <c r="NE585" s="11"/>
      <c r="NF585" s="11"/>
      <c r="NG585" s="11"/>
      <c r="NH585" s="11"/>
      <c r="NI585" s="11"/>
      <c r="NJ585" s="11"/>
      <c r="NK585" s="11"/>
      <c r="NL585" s="11"/>
      <c r="NM585" s="11"/>
    </row>
    <row r="586" spans="1:377" s="12" customFormat="1" ht="15" customHeight="1" x14ac:dyDescent="0.5">
      <c r="A586" s="230"/>
      <c r="B586" s="279"/>
      <c r="C586" s="280"/>
      <c r="D586" s="317"/>
      <c r="E586" s="34"/>
      <c r="F586" s="34"/>
      <c r="G586" s="34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334"/>
      <c r="AA586" s="34"/>
      <c r="AB586" s="34"/>
      <c r="AC586" s="34"/>
      <c r="AD586" s="34"/>
      <c r="AE586" s="34"/>
      <c r="AF586" s="34"/>
      <c r="AG586" s="34"/>
      <c r="AH586" s="34"/>
      <c r="AI586" s="334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3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34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334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334"/>
      <c r="EP586" s="9"/>
      <c r="EQ586" s="9"/>
      <c r="ER586" s="9"/>
      <c r="ES586" s="9"/>
      <c r="ET586" s="9"/>
      <c r="EU586" s="9"/>
      <c r="EV586" s="237"/>
      <c r="EW586" s="9"/>
      <c r="EX586" s="9"/>
      <c r="EY586" s="9"/>
      <c r="EZ586" s="9"/>
      <c r="FA586" s="410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334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10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11"/>
      <c r="KC586" s="11"/>
      <c r="KD586" s="11"/>
      <c r="KE586" s="11"/>
      <c r="KF586" s="11"/>
      <c r="KG586" s="11"/>
      <c r="KH586" s="11"/>
      <c r="KI586" s="11"/>
      <c r="KJ586" s="11"/>
      <c r="KK586" s="11"/>
      <c r="KL586" s="11"/>
      <c r="KM586" s="11"/>
      <c r="KN586" s="11"/>
      <c r="KO586" s="11"/>
      <c r="KP586" s="11"/>
      <c r="KQ586" s="11"/>
      <c r="KR586" s="11"/>
      <c r="KS586" s="11"/>
      <c r="KT586" s="11"/>
      <c r="KU586" s="11"/>
      <c r="KV586" s="11"/>
      <c r="KW586" s="11"/>
      <c r="KX586" s="11"/>
      <c r="KY586" s="11"/>
      <c r="KZ586" s="11"/>
      <c r="LA586" s="11"/>
      <c r="LB586" s="11"/>
      <c r="LC586" s="11"/>
      <c r="LD586" s="11"/>
      <c r="LE586" s="11"/>
      <c r="LF586" s="11"/>
      <c r="LG586" s="11"/>
      <c r="LH586" s="11"/>
      <c r="LI586" s="11"/>
      <c r="LJ586" s="11"/>
      <c r="LK586" s="11"/>
      <c r="LL586" s="11"/>
      <c r="LM586" s="11"/>
      <c r="LN586" s="11"/>
      <c r="LO586" s="11"/>
      <c r="LP586" s="11"/>
      <c r="LQ586" s="11"/>
      <c r="LR586" s="11"/>
      <c r="LS586" s="11"/>
      <c r="LT586" s="11"/>
      <c r="LU586" s="11"/>
      <c r="LV586" s="11"/>
      <c r="LW586" s="11"/>
      <c r="LX586" s="11"/>
      <c r="LY586" s="11"/>
      <c r="LZ586" s="11"/>
      <c r="MA586" s="11"/>
      <c r="MB586" s="11"/>
      <c r="MC586" s="11"/>
      <c r="MD586" s="11"/>
      <c r="ME586" s="11"/>
      <c r="MF586" s="11"/>
      <c r="MG586" s="11"/>
      <c r="MH586" s="11"/>
      <c r="MI586" s="11"/>
      <c r="MJ586" s="11"/>
      <c r="MK586" s="11"/>
      <c r="ML586" s="11"/>
      <c r="MM586" s="11"/>
      <c r="MN586" s="11"/>
      <c r="MO586" s="11"/>
      <c r="MP586" s="11"/>
      <c r="MQ586" s="11"/>
      <c r="MR586" s="11"/>
      <c r="MS586" s="11"/>
      <c r="MT586" s="11"/>
      <c r="MU586" s="11"/>
      <c r="MV586" s="11"/>
      <c r="MW586" s="11"/>
      <c r="MX586" s="11"/>
      <c r="MY586" s="11"/>
      <c r="MZ586" s="11"/>
      <c r="NA586" s="11"/>
      <c r="NB586" s="11"/>
      <c r="NC586" s="11"/>
      <c r="ND586" s="11"/>
      <c r="NE586" s="11"/>
      <c r="NF586" s="11"/>
      <c r="NG586" s="11"/>
      <c r="NH586" s="11"/>
      <c r="NI586" s="11"/>
      <c r="NJ586" s="11"/>
      <c r="NK586" s="11"/>
      <c r="NL586" s="11"/>
      <c r="NM586" s="11"/>
    </row>
    <row r="587" spans="1:377" s="12" customFormat="1" ht="15" customHeight="1" x14ac:dyDescent="0.5">
      <c r="A587" s="230"/>
      <c r="B587" s="279"/>
      <c r="C587" s="280"/>
      <c r="D587" s="317"/>
      <c r="E587" s="34"/>
      <c r="F587" s="34"/>
      <c r="G587" s="34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334"/>
      <c r="AA587" s="34"/>
      <c r="AB587" s="34"/>
      <c r="AC587" s="34"/>
      <c r="AD587" s="34"/>
      <c r="AE587" s="34"/>
      <c r="AF587" s="34"/>
      <c r="AG587" s="34"/>
      <c r="AH587" s="34"/>
      <c r="AI587" s="334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3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34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334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334"/>
      <c r="EP587" s="9"/>
      <c r="EQ587" s="9"/>
      <c r="ER587" s="9"/>
      <c r="ES587" s="9"/>
      <c r="ET587" s="9"/>
      <c r="EU587" s="9"/>
      <c r="EV587" s="237"/>
      <c r="EW587" s="9"/>
      <c r="EX587" s="9"/>
      <c r="EY587" s="9"/>
      <c r="EZ587" s="9"/>
      <c r="FA587" s="410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334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10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11"/>
      <c r="KC587" s="11"/>
      <c r="KD587" s="11"/>
      <c r="KE587" s="11"/>
      <c r="KF587" s="11"/>
      <c r="KG587" s="11"/>
      <c r="KH587" s="11"/>
      <c r="KI587" s="11"/>
      <c r="KJ587" s="11"/>
      <c r="KK587" s="11"/>
      <c r="KL587" s="11"/>
      <c r="KM587" s="11"/>
      <c r="KN587" s="11"/>
      <c r="KO587" s="11"/>
      <c r="KP587" s="11"/>
      <c r="KQ587" s="11"/>
      <c r="KR587" s="11"/>
      <c r="KS587" s="11"/>
      <c r="KT587" s="11"/>
      <c r="KU587" s="11"/>
      <c r="KV587" s="11"/>
      <c r="KW587" s="11"/>
      <c r="KX587" s="11"/>
      <c r="KY587" s="11"/>
      <c r="KZ587" s="11"/>
      <c r="LA587" s="11"/>
      <c r="LB587" s="11"/>
      <c r="LC587" s="11"/>
      <c r="LD587" s="11"/>
      <c r="LE587" s="11"/>
      <c r="LF587" s="11"/>
      <c r="LG587" s="11"/>
      <c r="LH587" s="11"/>
      <c r="LI587" s="11"/>
      <c r="LJ587" s="11"/>
      <c r="LK587" s="11"/>
      <c r="LL587" s="11"/>
      <c r="LM587" s="11"/>
      <c r="LN587" s="11"/>
      <c r="LO587" s="11"/>
      <c r="LP587" s="11"/>
      <c r="LQ587" s="11"/>
      <c r="LR587" s="11"/>
      <c r="LS587" s="11"/>
      <c r="LT587" s="11"/>
      <c r="LU587" s="11"/>
      <c r="LV587" s="11"/>
      <c r="LW587" s="11"/>
      <c r="LX587" s="11"/>
      <c r="LY587" s="11"/>
      <c r="LZ587" s="11"/>
      <c r="MA587" s="11"/>
      <c r="MB587" s="11"/>
      <c r="MC587" s="11"/>
      <c r="MD587" s="11"/>
      <c r="ME587" s="11"/>
      <c r="MF587" s="11"/>
      <c r="MG587" s="11"/>
      <c r="MH587" s="11"/>
      <c r="MI587" s="11"/>
      <c r="MJ587" s="11"/>
      <c r="MK587" s="11"/>
      <c r="ML587" s="11"/>
      <c r="MM587" s="11"/>
      <c r="MN587" s="11"/>
      <c r="MO587" s="11"/>
      <c r="MP587" s="11"/>
      <c r="MQ587" s="11"/>
      <c r="MR587" s="11"/>
      <c r="MS587" s="11"/>
      <c r="MT587" s="11"/>
      <c r="MU587" s="11"/>
      <c r="MV587" s="11"/>
      <c r="MW587" s="11"/>
      <c r="MX587" s="11"/>
      <c r="MY587" s="11"/>
      <c r="MZ587" s="11"/>
      <c r="NA587" s="11"/>
      <c r="NB587" s="11"/>
      <c r="NC587" s="11"/>
      <c r="ND587" s="11"/>
      <c r="NE587" s="11"/>
      <c r="NF587" s="11"/>
      <c r="NG587" s="11"/>
      <c r="NH587" s="11"/>
      <c r="NI587" s="11"/>
      <c r="NJ587" s="11"/>
      <c r="NK587" s="11"/>
      <c r="NL587" s="11"/>
      <c r="NM587" s="11"/>
    </row>
    <row r="588" spans="1:377" s="12" customFormat="1" ht="15" customHeight="1" x14ac:dyDescent="0.5">
      <c r="A588" s="230"/>
      <c r="B588" s="279"/>
      <c r="C588" s="280"/>
      <c r="D588" s="317"/>
      <c r="E588" s="34"/>
      <c r="F588" s="34"/>
      <c r="G588" s="34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334"/>
      <c r="AA588" s="34"/>
      <c r="AB588" s="34"/>
      <c r="AC588" s="34"/>
      <c r="AD588" s="34"/>
      <c r="AE588" s="34"/>
      <c r="AF588" s="34"/>
      <c r="AG588" s="34"/>
      <c r="AH588" s="34"/>
      <c r="AI588" s="334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3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34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334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334"/>
      <c r="EP588" s="9"/>
      <c r="EQ588" s="9"/>
      <c r="ER588" s="9"/>
      <c r="ES588" s="9"/>
      <c r="ET588" s="9"/>
      <c r="EU588" s="9"/>
      <c r="EV588" s="237"/>
      <c r="EW588" s="9"/>
      <c r="EX588" s="9"/>
      <c r="EY588" s="9"/>
      <c r="EZ588" s="9"/>
      <c r="FA588" s="410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334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10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  <c r="IW588" s="11"/>
      <c r="IX588" s="11"/>
      <c r="IY588" s="11"/>
      <c r="IZ588" s="11"/>
      <c r="JA588" s="11"/>
      <c r="JB588" s="11"/>
      <c r="JC588" s="11"/>
      <c r="JD588" s="11"/>
      <c r="JE588" s="11"/>
      <c r="JF588" s="11"/>
      <c r="JG588" s="11"/>
      <c r="JH588" s="11"/>
      <c r="JI588" s="11"/>
      <c r="JJ588" s="11"/>
      <c r="JK588" s="11"/>
      <c r="JL588" s="11"/>
      <c r="JM588" s="11"/>
      <c r="JN588" s="11"/>
      <c r="JO588" s="11"/>
      <c r="JP588" s="11"/>
      <c r="JQ588" s="11"/>
      <c r="JR588" s="11"/>
      <c r="JS588" s="11"/>
      <c r="JT588" s="11"/>
      <c r="JU588" s="11"/>
      <c r="JV588" s="11"/>
      <c r="JW588" s="11"/>
      <c r="JX588" s="11"/>
      <c r="JY588" s="11"/>
      <c r="JZ588" s="11"/>
      <c r="KA588" s="11"/>
      <c r="KB588" s="11"/>
      <c r="KC588" s="11"/>
      <c r="KD588" s="11"/>
      <c r="KE588" s="11"/>
      <c r="KF588" s="11"/>
      <c r="KG588" s="11"/>
      <c r="KH588" s="11"/>
      <c r="KI588" s="11"/>
      <c r="KJ588" s="11"/>
      <c r="KK588" s="11"/>
      <c r="KL588" s="11"/>
      <c r="KM588" s="11"/>
      <c r="KN588" s="11"/>
      <c r="KO588" s="11"/>
      <c r="KP588" s="11"/>
      <c r="KQ588" s="11"/>
      <c r="KR588" s="11"/>
      <c r="KS588" s="11"/>
      <c r="KT588" s="11"/>
      <c r="KU588" s="11"/>
      <c r="KV588" s="11"/>
      <c r="KW588" s="11"/>
      <c r="KX588" s="11"/>
      <c r="KY588" s="11"/>
      <c r="KZ588" s="11"/>
      <c r="LA588" s="11"/>
      <c r="LB588" s="11"/>
      <c r="LC588" s="11"/>
      <c r="LD588" s="11"/>
      <c r="LE588" s="11"/>
      <c r="LF588" s="11"/>
      <c r="LG588" s="11"/>
      <c r="LH588" s="11"/>
      <c r="LI588" s="11"/>
      <c r="LJ588" s="11"/>
      <c r="LK588" s="11"/>
      <c r="LL588" s="11"/>
      <c r="LM588" s="11"/>
      <c r="LN588" s="11"/>
      <c r="LO588" s="11"/>
      <c r="LP588" s="11"/>
      <c r="LQ588" s="11"/>
      <c r="LR588" s="11"/>
      <c r="LS588" s="11"/>
      <c r="LT588" s="11"/>
      <c r="LU588" s="11"/>
      <c r="LV588" s="11"/>
      <c r="LW588" s="11"/>
      <c r="LX588" s="11"/>
      <c r="LY588" s="11"/>
      <c r="LZ588" s="11"/>
      <c r="MA588" s="11"/>
      <c r="MB588" s="11"/>
      <c r="MC588" s="11"/>
      <c r="MD588" s="11"/>
      <c r="ME588" s="11"/>
      <c r="MF588" s="11"/>
      <c r="MG588" s="11"/>
      <c r="MH588" s="11"/>
      <c r="MI588" s="11"/>
      <c r="MJ588" s="11"/>
      <c r="MK588" s="11"/>
      <c r="ML588" s="11"/>
      <c r="MM588" s="11"/>
      <c r="MN588" s="11"/>
      <c r="MO588" s="11"/>
      <c r="MP588" s="11"/>
      <c r="MQ588" s="11"/>
      <c r="MR588" s="11"/>
      <c r="MS588" s="11"/>
      <c r="MT588" s="11"/>
      <c r="MU588" s="11"/>
      <c r="MV588" s="11"/>
      <c r="MW588" s="11"/>
      <c r="MX588" s="11"/>
      <c r="MY588" s="11"/>
      <c r="MZ588" s="11"/>
      <c r="NA588" s="11"/>
      <c r="NB588" s="11"/>
      <c r="NC588" s="11"/>
      <c r="ND588" s="11"/>
      <c r="NE588" s="11"/>
      <c r="NF588" s="11"/>
      <c r="NG588" s="11"/>
      <c r="NH588" s="11"/>
      <c r="NI588" s="11"/>
      <c r="NJ588" s="11"/>
      <c r="NK588" s="11"/>
      <c r="NL588" s="11"/>
      <c r="NM588" s="11"/>
    </row>
    <row r="589" spans="1:377" s="12" customFormat="1" ht="15" customHeight="1" x14ac:dyDescent="0.5">
      <c r="A589" s="230"/>
      <c r="B589" s="279"/>
      <c r="C589" s="280"/>
      <c r="D589" s="317"/>
      <c r="E589" s="34"/>
      <c r="F589" s="34"/>
      <c r="G589" s="34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334"/>
      <c r="AA589" s="34"/>
      <c r="AB589" s="34"/>
      <c r="AC589" s="34"/>
      <c r="AD589" s="34"/>
      <c r="AE589" s="34"/>
      <c r="AF589" s="34"/>
      <c r="AG589" s="34"/>
      <c r="AH589" s="34"/>
      <c r="AI589" s="334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3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34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334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334"/>
      <c r="EP589" s="9"/>
      <c r="EQ589" s="9"/>
      <c r="ER589" s="9"/>
      <c r="ES589" s="9"/>
      <c r="ET589" s="9"/>
      <c r="EU589" s="9"/>
      <c r="EV589" s="237"/>
      <c r="EW589" s="9"/>
      <c r="EX589" s="9"/>
      <c r="EY589" s="9"/>
      <c r="EZ589" s="9"/>
      <c r="FA589" s="410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334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10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11"/>
      <c r="KC589" s="11"/>
      <c r="KD589" s="11"/>
      <c r="KE589" s="11"/>
      <c r="KF589" s="11"/>
      <c r="KG589" s="11"/>
      <c r="KH589" s="11"/>
      <c r="KI589" s="11"/>
      <c r="KJ589" s="11"/>
      <c r="KK589" s="11"/>
      <c r="KL589" s="11"/>
      <c r="KM589" s="11"/>
      <c r="KN589" s="11"/>
      <c r="KO589" s="11"/>
      <c r="KP589" s="11"/>
      <c r="KQ589" s="11"/>
      <c r="KR589" s="11"/>
      <c r="KS589" s="11"/>
      <c r="KT589" s="11"/>
      <c r="KU589" s="11"/>
      <c r="KV589" s="11"/>
      <c r="KW589" s="11"/>
      <c r="KX589" s="11"/>
      <c r="KY589" s="11"/>
      <c r="KZ589" s="11"/>
      <c r="LA589" s="11"/>
      <c r="LB589" s="11"/>
      <c r="LC589" s="11"/>
      <c r="LD589" s="11"/>
      <c r="LE589" s="11"/>
      <c r="LF589" s="11"/>
      <c r="LG589" s="11"/>
      <c r="LH589" s="11"/>
      <c r="LI589" s="11"/>
      <c r="LJ589" s="11"/>
      <c r="LK589" s="11"/>
      <c r="LL589" s="11"/>
      <c r="LM589" s="11"/>
      <c r="LN589" s="11"/>
      <c r="LO589" s="11"/>
      <c r="LP589" s="11"/>
      <c r="LQ589" s="11"/>
      <c r="LR589" s="11"/>
      <c r="LS589" s="11"/>
      <c r="LT589" s="11"/>
      <c r="LU589" s="11"/>
      <c r="LV589" s="11"/>
      <c r="LW589" s="11"/>
      <c r="LX589" s="11"/>
      <c r="LY589" s="11"/>
      <c r="LZ589" s="11"/>
      <c r="MA589" s="11"/>
      <c r="MB589" s="11"/>
      <c r="MC589" s="11"/>
      <c r="MD589" s="11"/>
      <c r="ME589" s="11"/>
      <c r="MF589" s="11"/>
      <c r="MG589" s="11"/>
      <c r="MH589" s="11"/>
      <c r="MI589" s="11"/>
      <c r="MJ589" s="11"/>
      <c r="MK589" s="11"/>
      <c r="ML589" s="11"/>
      <c r="MM589" s="11"/>
      <c r="MN589" s="11"/>
      <c r="MO589" s="11"/>
      <c r="MP589" s="11"/>
      <c r="MQ589" s="11"/>
      <c r="MR589" s="11"/>
      <c r="MS589" s="11"/>
      <c r="MT589" s="11"/>
      <c r="MU589" s="11"/>
      <c r="MV589" s="11"/>
      <c r="MW589" s="11"/>
      <c r="MX589" s="11"/>
      <c r="MY589" s="11"/>
      <c r="MZ589" s="11"/>
      <c r="NA589" s="11"/>
      <c r="NB589" s="11"/>
      <c r="NC589" s="11"/>
      <c r="ND589" s="11"/>
      <c r="NE589" s="11"/>
      <c r="NF589" s="11"/>
      <c r="NG589" s="11"/>
      <c r="NH589" s="11"/>
      <c r="NI589" s="11"/>
      <c r="NJ589" s="11"/>
      <c r="NK589" s="11"/>
      <c r="NL589" s="11"/>
      <c r="NM589" s="11"/>
    </row>
    <row r="590" spans="1:377" s="12" customFormat="1" ht="15" customHeight="1" x14ac:dyDescent="0.5">
      <c r="A590" s="230"/>
      <c r="B590" s="279"/>
      <c r="C590" s="280"/>
      <c r="D590" s="317"/>
      <c r="E590" s="34"/>
      <c r="F590" s="34"/>
      <c r="G590" s="34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334"/>
      <c r="AA590" s="34"/>
      <c r="AB590" s="34"/>
      <c r="AC590" s="34"/>
      <c r="AD590" s="34"/>
      <c r="AE590" s="34"/>
      <c r="AF590" s="34"/>
      <c r="AG590" s="34"/>
      <c r="AH590" s="34"/>
      <c r="AI590" s="334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3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34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334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334"/>
      <c r="EP590" s="9"/>
      <c r="EQ590" s="9"/>
      <c r="ER590" s="9"/>
      <c r="ES590" s="9"/>
      <c r="ET590" s="9"/>
      <c r="EU590" s="9"/>
      <c r="EV590" s="237"/>
      <c r="EW590" s="9"/>
      <c r="EX590" s="9"/>
      <c r="EY590" s="9"/>
      <c r="EZ590" s="9"/>
      <c r="FA590" s="410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334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10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  <c r="IW590" s="11"/>
      <c r="IX590" s="11"/>
      <c r="IY590" s="11"/>
      <c r="IZ590" s="11"/>
      <c r="JA590" s="11"/>
      <c r="JB590" s="11"/>
      <c r="JC590" s="11"/>
      <c r="JD590" s="11"/>
      <c r="JE590" s="11"/>
      <c r="JF590" s="11"/>
      <c r="JG590" s="11"/>
      <c r="JH590" s="11"/>
      <c r="JI590" s="11"/>
      <c r="JJ590" s="11"/>
      <c r="JK590" s="11"/>
      <c r="JL590" s="11"/>
      <c r="JM590" s="11"/>
      <c r="JN590" s="11"/>
      <c r="JO590" s="11"/>
      <c r="JP590" s="11"/>
      <c r="JQ590" s="11"/>
      <c r="JR590" s="11"/>
      <c r="JS590" s="11"/>
      <c r="JT590" s="11"/>
      <c r="JU590" s="11"/>
      <c r="JV590" s="11"/>
      <c r="JW590" s="11"/>
      <c r="JX590" s="11"/>
      <c r="JY590" s="11"/>
      <c r="JZ590" s="11"/>
      <c r="KA590" s="11"/>
      <c r="KB590" s="11"/>
      <c r="KC590" s="11"/>
      <c r="KD590" s="11"/>
      <c r="KE590" s="11"/>
      <c r="KF590" s="11"/>
      <c r="KG590" s="11"/>
      <c r="KH590" s="11"/>
      <c r="KI590" s="11"/>
      <c r="KJ590" s="11"/>
      <c r="KK590" s="11"/>
      <c r="KL590" s="11"/>
      <c r="KM590" s="11"/>
      <c r="KN590" s="11"/>
      <c r="KO590" s="11"/>
      <c r="KP590" s="11"/>
      <c r="KQ590" s="11"/>
      <c r="KR590" s="11"/>
      <c r="KS590" s="11"/>
      <c r="KT590" s="11"/>
      <c r="KU590" s="11"/>
      <c r="KV590" s="11"/>
      <c r="KW590" s="11"/>
      <c r="KX590" s="11"/>
      <c r="KY590" s="11"/>
      <c r="KZ590" s="11"/>
      <c r="LA590" s="11"/>
      <c r="LB590" s="11"/>
      <c r="LC590" s="11"/>
      <c r="LD590" s="11"/>
      <c r="LE590" s="11"/>
      <c r="LF590" s="11"/>
      <c r="LG590" s="11"/>
      <c r="LH590" s="11"/>
      <c r="LI590" s="11"/>
      <c r="LJ590" s="11"/>
      <c r="LK590" s="11"/>
      <c r="LL590" s="11"/>
      <c r="LM590" s="11"/>
      <c r="LN590" s="11"/>
      <c r="LO590" s="11"/>
      <c r="LP590" s="11"/>
      <c r="LQ590" s="11"/>
      <c r="LR590" s="11"/>
      <c r="LS590" s="11"/>
      <c r="LT590" s="11"/>
      <c r="LU590" s="11"/>
      <c r="LV590" s="11"/>
      <c r="LW590" s="11"/>
      <c r="LX590" s="11"/>
      <c r="LY590" s="11"/>
      <c r="LZ590" s="11"/>
      <c r="MA590" s="11"/>
      <c r="MB590" s="11"/>
      <c r="MC590" s="11"/>
      <c r="MD590" s="11"/>
      <c r="ME590" s="11"/>
      <c r="MF590" s="11"/>
      <c r="MG590" s="11"/>
      <c r="MH590" s="11"/>
      <c r="MI590" s="11"/>
      <c r="MJ590" s="11"/>
      <c r="MK590" s="11"/>
      <c r="ML590" s="11"/>
      <c r="MM590" s="11"/>
      <c r="MN590" s="11"/>
      <c r="MO590" s="11"/>
      <c r="MP590" s="11"/>
      <c r="MQ590" s="11"/>
      <c r="MR590" s="11"/>
      <c r="MS590" s="11"/>
      <c r="MT590" s="11"/>
      <c r="MU590" s="11"/>
      <c r="MV590" s="11"/>
      <c r="MW590" s="11"/>
      <c r="MX590" s="11"/>
      <c r="MY590" s="11"/>
      <c r="MZ590" s="11"/>
      <c r="NA590" s="11"/>
      <c r="NB590" s="11"/>
      <c r="NC590" s="11"/>
      <c r="ND590" s="11"/>
      <c r="NE590" s="11"/>
      <c r="NF590" s="11"/>
      <c r="NG590" s="11"/>
      <c r="NH590" s="11"/>
      <c r="NI590" s="11"/>
      <c r="NJ590" s="11"/>
      <c r="NK590" s="11"/>
      <c r="NL590" s="11"/>
      <c r="NM590" s="11"/>
    </row>
    <row r="591" spans="1:377" s="12" customFormat="1" ht="15" customHeight="1" x14ac:dyDescent="0.5">
      <c r="A591" s="230"/>
      <c r="B591" s="279"/>
      <c r="C591" s="280"/>
      <c r="D591" s="317"/>
      <c r="E591" s="34"/>
      <c r="F591" s="34"/>
      <c r="G591" s="34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334"/>
      <c r="AA591" s="34"/>
      <c r="AB591" s="34"/>
      <c r="AC591" s="34"/>
      <c r="AD591" s="34"/>
      <c r="AE591" s="34"/>
      <c r="AF591" s="34"/>
      <c r="AG591" s="34"/>
      <c r="AH591" s="34"/>
      <c r="AI591" s="334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3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34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334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334"/>
      <c r="EP591" s="9"/>
      <c r="EQ591" s="9"/>
      <c r="ER591" s="9"/>
      <c r="ES591" s="9"/>
      <c r="ET591" s="9"/>
      <c r="EU591" s="9"/>
      <c r="EV591" s="237"/>
      <c r="EW591" s="9"/>
      <c r="EX591" s="9"/>
      <c r="EY591" s="9"/>
      <c r="EZ591" s="9"/>
      <c r="FA591" s="410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334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10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1"/>
      <c r="LW591" s="11"/>
      <c r="LX591" s="11"/>
      <c r="LY591" s="11"/>
      <c r="LZ591" s="11"/>
      <c r="MA591" s="11"/>
      <c r="MB591" s="11"/>
      <c r="MC591" s="11"/>
      <c r="MD591" s="11"/>
      <c r="ME591" s="11"/>
      <c r="MF591" s="11"/>
      <c r="MG591" s="11"/>
      <c r="MH591" s="11"/>
      <c r="MI591" s="11"/>
      <c r="MJ591" s="11"/>
      <c r="MK591" s="11"/>
      <c r="ML591" s="11"/>
      <c r="MM591" s="11"/>
      <c r="MN591" s="11"/>
      <c r="MO591" s="11"/>
      <c r="MP591" s="11"/>
      <c r="MQ591" s="11"/>
      <c r="MR591" s="11"/>
      <c r="MS591" s="11"/>
      <c r="MT591" s="11"/>
      <c r="MU591" s="11"/>
      <c r="MV591" s="11"/>
      <c r="MW591" s="11"/>
      <c r="MX591" s="11"/>
      <c r="MY591" s="11"/>
      <c r="MZ591" s="11"/>
      <c r="NA591" s="11"/>
      <c r="NB591" s="11"/>
      <c r="NC591" s="11"/>
      <c r="ND591" s="11"/>
      <c r="NE591" s="11"/>
      <c r="NF591" s="11"/>
      <c r="NG591" s="11"/>
      <c r="NH591" s="11"/>
      <c r="NI591" s="11"/>
      <c r="NJ591" s="11"/>
      <c r="NK591" s="11"/>
      <c r="NL591" s="11"/>
      <c r="NM591" s="11"/>
    </row>
    <row r="592" spans="1:377" s="12" customFormat="1" ht="15" customHeight="1" x14ac:dyDescent="0.5">
      <c r="A592" s="230"/>
      <c r="B592" s="279"/>
      <c r="C592" s="280"/>
      <c r="D592" s="317"/>
      <c r="E592" s="34"/>
      <c r="F592" s="34"/>
      <c r="G592" s="34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334"/>
      <c r="AA592" s="34"/>
      <c r="AB592" s="34"/>
      <c r="AC592" s="34"/>
      <c r="AD592" s="34"/>
      <c r="AE592" s="34"/>
      <c r="AF592" s="34"/>
      <c r="AG592" s="34"/>
      <c r="AH592" s="34"/>
      <c r="AI592" s="334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3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34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334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334"/>
      <c r="EP592" s="9"/>
      <c r="EQ592" s="9"/>
      <c r="ER592" s="9"/>
      <c r="ES592" s="9"/>
      <c r="ET592" s="9"/>
      <c r="EU592" s="9"/>
      <c r="EV592" s="237"/>
      <c r="EW592" s="9"/>
      <c r="EX592" s="9"/>
      <c r="EY592" s="9"/>
      <c r="EZ592" s="9"/>
      <c r="FA592" s="410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334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10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1"/>
      <c r="KC592" s="11"/>
      <c r="KD592" s="11"/>
      <c r="KE592" s="11"/>
      <c r="KF592" s="11"/>
      <c r="KG592" s="11"/>
      <c r="KH592" s="11"/>
      <c r="KI592" s="11"/>
      <c r="KJ592" s="11"/>
      <c r="KK592" s="11"/>
      <c r="KL592" s="11"/>
      <c r="KM592" s="11"/>
      <c r="KN592" s="11"/>
      <c r="KO592" s="11"/>
      <c r="KP592" s="11"/>
      <c r="KQ592" s="11"/>
      <c r="KR592" s="11"/>
      <c r="KS592" s="11"/>
      <c r="KT592" s="11"/>
      <c r="KU592" s="11"/>
      <c r="KV592" s="11"/>
      <c r="KW592" s="11"/>
      <c r="KX592" s="11"/>
      <c r="KY592" s="11"/>
      <c r="KZ592" s="11"/>
      <c r="LA592" s="11"/>
      <c r="LB592" s="11"/>
      <c r="LC592" s="11"/>
      <c r="LD592" s="11"/>
      <c r="LE592" s="11"/>
      <c r="LF592" s="11"/>
      <c r="LG592" s="11"/>
      <c r="LH592" s="11"/>
      <c r="LI592" s="11"/>
      <c r="LJ592" s="11"/>
      <c r="LK592" s="11"/>
      <c r="LL592" s="11"/>
      <c r="LM592" s="11"/>
      <c r="LN592" s="11"/>
      <c r="LO592" s="11"/>
      <c r="LP592" s="11"/>
      <c r="LQ592" s="11"/>
      <c r="LR592" s="11"/>
      <c r="LS592" s="11"/>
      <c r="LT592" s="11"/>
      <c r="LU592" s="11"/>
      <c r="LV592" s="11"/>
      <c r="LW592" s="11"/>
      <c r="LX592" s="11"/>
      <c r="LY592" s="11"/>
      <c r="LZ592" s="11"/>
      <c r="MA592" s="11"/>
      <c r="MB592" s="11"/>
      <c r="MC592" s="11"/>
      <c r="MD592" s="11"/>
      <c r="ME592" s="11"/>
      <c r="MF592" s="11"/>
      <c r="MG592" s="11"/>
      <c r="MH592" s="11"/>
      <c r="MI592" s="11"/>
      <c r="MJ592" s="11"/>
      <c r="MK592" s="11"/>
      <c r="ML592" s="11"/>
      <c r="MM592" s="11"/>
      <c r="MN592" s="11"/>
      <c r="MO592" s="11"/>
      <c r="MP592" s="11"/>
      <c r="MQ592" s="11"/>
      <c r="MR592" s="11"/>
      <c r="MS592" s="11"/>
      <c r="MT592" s="11"/>
      <c r="MU592" s="11"/>
      <c r="MV592" s="11"/>
      <c r="MW592" s="11"/>
      <c r="MX592" s="11"/>
      <c r="MY592" s="11"/>
      <c r="MZ592" s="11"/>
      <c r="NA592" s="11"/>
      <c r="NB592" s="11"/>
      <c r="NC592" s="11"/>
      <c r="ND592" s="11"/>
      <c r="NE592" s="11"/>
      <c r="NF592" s="11"/>
      <c r="NG592" s="11"/>
      <c r="NH592" s="11"/>
      <c r="NI592" s="11"/>
      <c r="NJ592" s="11"/>
      <c r="NK592" s="11"/>
      <c r="NL592" s="11"/>
      <c r="NM592" s="11"/>
    </row>
    <row r="593" spans="1:377" s="12" customFormat="1" ht="15" customHeight="1" x14ac:dyDescent="0.5">
      <c r="A593" s="230"/>
      <c r="B593" s="279"/>
      <c r="C593" s="280"/>
      <c r="D593" s="317"/>
      <c r="E593" s="34"/>
      <c r="F593" s="34"/>
      <c r="G593" s="34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334"/>
      <c r="AA593" s="34"/>
      <c r="AB593" s="34"/>
      <c r="AC593" s="34"/>
      <c r="AD593" s="34"/>
      <c r="AE593" s="34"/>
      <c r="AF593" s="34"/>
      <c r="AG593" s="34"/>
      <c r="AH593" s="34"/>
      <c r="AI593" s="334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3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34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334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334"/>
      <c r="EP593" s="9"/>
      <c r="EQ593" s="9"/>
      <c r="ER593" s="9"/>
      <c r="ES593" s="9"/>
      <c r="ET593" s="9"/>
      <c r="EU593" s="9"/>
      <c r="EV593" s="237"/>
      <c r="EW593" s="9"/>
      <c r="EX593" s="9"/>
      <c r="EY593" s="9"/>
      <c r="EZ593" s="9"/>
      <c r="FA593" s="410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334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10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1"/>
      <c r="LW593" s="11"/>
      <c r="LX593" s="11"/>
      <c r="LY593" s="11"/>
      <c r="LZ593" s="11"/>
      <c r="MA593" s="11"/>
      <c r="MB593" s="11"/>
      <c r="MC593" s="11"/>
      <c r="MD593" s="11"/>
      <c r="ME593" s="11"/>
      <c r="MF593" s="11"/>
      <c r="MG593" s="11"/>
      <c r="MH593" s="11"/>
      <c r="MI593" s="11"/>
      <c r="MJ593" s="11"/>
      <c r="MK593" s="11"/>
      <c r="ML593" s="11"/>
      <c r="MM593" s="11"/>
      <c r="MN593" s="11"/>
      <c r="MO593" s="11"/>
      <c r="MP593" s="11"/>
      <c r="MQ593" s="11"/>
      <c r="MR593" s="11"/>
      <c r="MS593" s="11"/>
      <c r="MT593" s="11"/>
      <c r="MU593" s="11"/>
      <c r="MV593" s="11"/>
      <c r="MW593" s="11"/>
      <c r="MX593" s="11"/>
      <c r="MY593" s="11"/>
      <c r="MZ593" s="11"/>
      <c r="NA593" s="11"/>
      <c r="NB593" s="11"/>
      <c r="NC593" s="11"/>
      <c r="ND593" s="11"/>
      <c r="NE593" s="11"/>
      <c r="NF593" s="11"/>
      <c r="NG593" s="11"/>
      <c r="NH593" s="11"/>
      <c r="NI593" s="11"/>
      <c r="NJ593" s="11"/>
      <c r="NK593" s="11"/>
      <c r="NL593" s="11"/>
      <c r="NM593" s="11"/>
    </row>
    <row r="594" spans="1:377" s="12" customFormat="1" ht="15" customHeight="1" x14ac:dyDescent="0.5">
      <c r="A594" s="230"/>
      <c r="B594" s="279"/>
      <c r="C594" s="280"/>
      <c r="D594" s="317"/>
      <c r="E594" s="34"/>
      <c r="F594" s="34"/>
      <c r="G594" s="34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334"/>
      <c r="AA594" s="34"/>
      <c r="AB594" s="34"/>
      <c r="AC594" s="34"/>
      <c r="AD594" s="34"/>
      <c r="AE594" s="34"/>
      <c r="AF594" s="34"/>
      <c r="AG594" s="34"/>
      <c r="AH594" s="34"/>
      <c r="AI594" s="334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3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34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334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334"/>
      <c r="EP594" s="9"/>
      <c r="EQ594" s="9"/>
      <c r="ER594" s="9"/>
      <c r="ES594" s="9"/>
      <c r="ET594" s="9"/>
      <c r="EU594" s="9"/>
      <c r="EV594" s="237"/>
      <c r="EW594" s="9"/>
      <c r="EX594" s="9"/>
      <c r="EY594" s="9"/>
      <c r="EZ594" s="9"/>
      <c r="FA594" s="410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334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10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11"/>
      <c r="KC594" s="11"/>
      <c r="KD594" s="11"/>
      <c r="KE594" s="11"/>
      <c r="KF594" s="11"/>
      <c r="KG594" s="11"/>
      <c r="KH594" s="11"/>
      <c r="KI594" s="11"/>
      <c r="KJ594" s="11"/>
      <c r="KK594" s="11"/>
      <c r="KL594" s="11"/>
      <c r="KM594" s="11"/>
      <c r="KN594" s="11"/>
      <c r="KO594" s="11"/>
      <c r="KP594" s="11"/>
      <c r="KQ594" s="11"/>
      <c r="KR594" s="11"/>
      <c r="KS594" s="11"/>
      <c r="KT594" s="11"/>
      <c r="KU594" s="11"/>
      <c r="KV594" s="11"/>
      <c r="KW594" s="11"/>
      <c r="KX594" s="11"/>
      <c r="KY594" s="11"/>
      <c r="KZ594" s="11"/>
      <c r="LA594" s="11"/>
      <c r="LB594" s="11"/>
      <c r="LC594" s="11"/>
      <c r="LD594" s="11"/>
      <c r="LE594" s="11"/>
      <c r="LF594" s="11"/>
      <c r="LG594" s="11"/>
      <c r="LH594" s="11"/>
      <c r="LI594" s="11"/>
      <c r="LJ594" s="11"/>
      <c r="LK594" s="11"/>
      <c r="LL594" s="11"/>
      <c r="LM594" s="11"/>
      <c r="LN594" s="11"/>
      <c r="LO594" s="11"/>
      <c r="LP594" s="11"/>
      <c r="LQ594" s="11"/>
      <c r="LR594" s="11"/>
      <c r="LS594" s="11"/>
      <c r="LT594" s="11"/>
      <c r="LU594" s="11"/>
      <c r="LV594" s="11"/>
      <c r="LW594" s="11"/>
      <c r="LX594" s="11"/>
      <c r="LY594" s="11"/>
      <c r="LZ594" s="11"/>
      <c r="MA594" s="11"/>
      <c r="MB594" s="11"/>
      <c r="MC594" s="11"/>
      <c r="MD594" s="11"/>
      <c r="ME594" s="11"/>
      <c r="MF594" s="11"/>
      <c r="MG594" s="11"/>
      <c r="MH594" s="11"/>
      <c r="MI594" s="11"/>
      <c r="MJ594" s="11"/>
      <c r="MK594" s="11"/>
      <c r="ML594" s="11"/>
      <c r="MM594" s="11"/>
      <c r="MN594" s="11"/>
      <c r="MO594" s="11"/>
      <c r="MP594" s="11"/>
      <c r="MQ594" s="11"/>
      <c r="MR594" s="11"/>
      <c r="MS594" s="11"/>
      <c r="MT594" s="11"/>
      <c r="MU594" s="11"/>
      <c r="MV594" s="11"/>
      <c r="MW594" s="11"/>
      <c r="MX594" s="11"/>
      <c r="MY594" s="11"/>
      <c r="MZ594" s="11"/>
      <c r="NA594" s="11"/>
      <c r="NB594" s="11"/>
      <c r="NC594" s="11"/>
      <c r="ND594" s="11"/>
      <c r="NE594" s="11"/>
      <c r="NF594" s="11"/>
      <c r="NG594" s="11"/>
      <c r="NH594" s="11"/>
      <c r="NI594" s="11"/>
      <c r="NJ594" s="11"/>
      <c r="NK594" s="11"/>
      <c r="NL594" s="11"/>
      <c r="NM594" s="11"/>
    </row>
    <row r="595" spans="1:377" s="12" customFormat="1" ht="15" customHeight="1" x14ac:dyDescent="0.5">
      <c r="A595" s="230"/>
      <c r="B595" s="279"/>
      <c r="C595" s="280"/>
      <c r="D595" s="317"/>
      <c r="E595" s="34"/>
      <c r="F595" s="34"/>
      <c r="G595" s="34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334"/>
      <c r="AA595" s="34"/>
      <c r="AB595" s="34"/>
      <c r="AC595" s="34"/>
      <c r="AD595" s="34"/>
      <c r="AE595" s="34"/>
      <c r="AF595" s="34"/>
      <c r="AG595" s="34"/>
      <c r="AH595" s="34"/>
      <c r="AI595" s="334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3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34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334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334"/>
      <c r="EP595" s="9"/>
      <c r="EQ595" s="9"/>
      <c r="ER595" s="9"/>
      <c r="ES595" s="9"/>
      <c r="ET595" s="9"/>
      <c r="EU595" s="9"/>
      <c r="EV595" s="237"/>
      <c r="EW595" s="9"/>
      <c r="EX595" s="9"/>
      <c r="EY595" s="9"/>
      <c r="EZ595" s="9"/>
      <c r="FA595" s="410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334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10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1"/>
      <c r="KC595" s="11"/>
      <c r="KD595" s="11"/>
      <c r="KE595" s="11"/>
      <c r="KF595" s="11"/>
      <c r="KG595" s="11"/>
      <c r="KH595" s="11"/>
      <c r="KI595" s="11"/>
      <c r="KJ595" s="11"/>
      <c r="KK595" s="11"/>
      <c r="KL595" s="11"/>
      <c r="KM595" s="11"/>
      <c r="KN595" s="11"/>
      <c r="KO595" s="11"/>
      <c r="KP595" s="11"/>
      <c r="KQ595" s="11"/>
      <c r="KR595" s="11"/>
      <c r="KS595" s="11"/>
      <c r="KT595" s="11"/>
      <c r="KU595" s="11"/>
      <c r="KV595" s="11"/>
      <c r="KW595" s="11"/>
      <c r="KX595" s="11"/>
      <c r="KY595" s="11"/>
      <c r="KZ595" s="11"/>
      <c r="LA595" s="11"/>
      <c r="LB595" s="11"/>
      <c r="LC595" s="11"/>
      <c r="LD595" s="11"/>
      <c r="LE595" s="11"/>
      <c r="LF595" s="11"/>
      <c r="LG595" s="11"/>
      <c r="LH595" s="11"/>
      <c r="LI595" s="11"/>
      <c r="LJ595" s="11"/>
      <c r="LK595" s="11"/>
      <c r="LL595" s="11"/>
      <c r="LM595" s="11"/>
      <c r="LN595" s="11"/>
      <c r="LO595" s="11"/>
      <c r="LP595" s="11"/>
      <c r="LQ595" s="11"/>
      <c r="LR595" s="11"/>
      <c r="LS595" s="11"/>
      <c r="LT595" s="11"/>
      <c r="LU595" s="11"/>
      <c r="LV595" s="11"/>
      <c r="LW595" s="11"/>
      <c r="LX595" s="11"/>
      <c r="LY595" s="11"/>
      <c r="LZ595" s="11"/>
      <c r="MA595" s="11"/>
      <c r="MB595" s="11"/>
      <c r="MC595" s="11"/>
      <c r="MD595" s="11"/>
      <c r="ME595" s="11"/>
      <c r="MF595" s="11"/>
      <c r="MG595" s="11"/>
      <c r="MH595" s="11"/>
      <c r="MI595" s="11"/>
      <c r="MJ595" s="11"/>
      <c r="MK595" s="11"/>
      <c r="ML595" s="11"/>
      <c r="MM595" s="11"/>
      <c r="MN595" s="11"/>
      <c r="MO595" s="11"/>
      <c r="MP595" s="11"/>
      <c r="MQ595" s="11"/>
      <c r="MR595" s="11"/>
      <c r="MS595" s="11"/>
      <c r="MT595" s="11"/>
      <c r="MU595" s="11"/>
      <c r="MV595" s="11"/>
      <c r="MW595" s="11"/>
      <c r="MX595" s="11"/>
      <c r="MY595" s="11"/>
      <c r="MZ595" s="11"/>
      <c r="NA595" s="11"/>
      <c r="NB595" s="11"/>
      <c r="NC595" s="11"/>
      <c r="ND595" s="11"/>
      <c r="NE595" s="11"/>
      <c r="NF595" s="11"/>
      <c r="NG595" s="11"/>
      <c r="NH595" s="11"/>
      <c r="NI595" s="11"/>
      <c r="NJ595" s="11"/>
      <c r="NK595" s="11"/>
      <c r="NL595" s="11"/>
      <c r="NM595" s="11"/>
    </row>
    <row r="596" spans="1:377" s="12" customFormat="1" ht="15" customHeight="1" x14ac:dyDescent="0.5">
      <c r="A596" s="230"/>
      <c r="B596" s="279"/>
      <c r="C596" s="280"/>
      <c r="D596" s="317"/>
      <c r="E596" s="34"/>
      <c r="F596" s="34"/>
      <c r="G596" s="34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334"/>
      <c r="AA596" s="34"/>
      <c r="AB596" s="34"/>
      <c r="AC596" s="34"/>
      <c r="AD596" s="34"/>
      <c r="AE596" s="34"/>
      <c r="AF596" s="34"/>
      <c r="AG596" s="34"/>
      <c r="AH596" s="34"/>
      <c r="AI596" s="334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3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34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334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334"/>
      <c r="EP596" s="9"/>
      <c r="EQ596" s="9"/>
      <c r="ER596" s="9"/>
      <c r="ES596" s="9"/>
      <c r="ET596" s="9"/>
      <c r="EU596" s="9"/>
      <c r="EV596" s="237"/>
      <c r="EW596" s="9"/>
      <c r="EX596" s="9"/>
      <c r="EY596" s="9"/>
      <c r="EZ596" s="9"/>
      <c r="FA596" s="410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334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10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11"/>
      <c r="KC596" s="11"/>
      <c r="KD596" s="11"/>
      <c r="KE596" s="11"/>
      <c r="KF596" s="11"/>
      <c r="KG596" s="11"/>
      <c r="KH596" s="11"/>
      <c r="KI596" s="11"/>
      <c r="KJ596" s="11"/>
      <c r="KK596" s="11"/>
      <c r="KL596" s="11"/>
      <c r="KM596" s="11"/>
      <c r="KN596" s="11"/>
      <c r="KO596" s="11"/>
      <c r="KP596" s="11"/>
      <c r="KQ596" s="11"/>
      <c r="KR596" s="11"/>
      <c r="KS596" s="11"/>
      <c r="KT596" s="11"/>
      <c r="KU596" s="11"/>
      <c r="KV596" s="11"/>
      <c r="KW596" s="11"/>
      <c r="KX596" s="11"/>
      <c r="KY596" s="11"/>
      <c r="KZ596" s="11"/>
      <c r="LA596" s="11"/>
      <c r="LB596" s="11"/>
      <c r="LC596" s="11"/>
      <c r="LD596" s="11"/>
      <c r="LE596" s="11"/>
      <c r="LF596" s="11"/>
      <c r="LG596" s="11"/>
      <c r="LH596" s="11"/>
      <c r="LI596" s="11"/>
      <c r="LJ596" s="11"/>
      <c r="LK596" s="11"/>
      <c r="LL596" s="11"/>
      <c r="LM596" s="11"/>
      <c r="LN596" s="11"/>
      <c r="LO596" s="11"/>
      <c r="LP596" s="11"/>
      <c r="LQ596" s="11"/>
      <c r="LR596" s="11"/>
      <c r="LS596" s="11"/>
      <c r="LT596" s="11"/>
      <c r="LU596" s="11"/>
      <c r="LV596" s="11"/>
      <c r="LW596" s="11"/>
      <c r="LX596" s="11"/>
      <c r="LY596" s="11"/>
      <c r="LZ596" s="11"/>
      <c r="MA596" s="11"/>
      <c r="MB596" s="11"/>
      <c r="MC596" s="11"/>
      <c r="MD596" s="11"/>
      <c r="ME596" s="11"/>
      <c r="MF596" s="11"/>
      <c r="MG596" s="11"/>
      <c r="MH596" s="11"/>
      <c r="MI596" s="11"/>
      <c r="MJ596" s="11"/>
      <c r="MK596" s="11"/>
      <c r="ML596" s="11"/>
      <c r="MM596" s="11"/>
      <c r="MN596" s="11"/>
      <c r="MO596" s="11"/>
      <c r="MP596" s="11"/>
      <c r="MQ596" s="11"/>
      <c r="MR596" s="11"/>
      <c r="MS596" s="11"/>
      <c r="MT596" s="11"/>
      <c r="MU596" s="11"/>
      <c r="MV596" s="11"/>
      <c r="MW596" s="11"/>
      <c r="MX596" s="11"/>
      <c r="MY596" s="11"/>
      <c r="MZ596" s="11"/>
      <c r="NA596" s="11"/>
      <c r="NB596" s="11"/>
      <c r="NC596" s="11"/>
      <c r="ND596" s="11"/>
      <c r="NE596" s="11"/>
      <c r="NF596" s="11"/>
      <c r="NG596" s="11"/>
      <c r="NH596" s="11"/>
      <c r="NI596" s="11"/>
      <c r="NJ596" s="11"/>
      <c r="NK596" s="11"/>
      <c r="NL596" s="11"/>
      <c r="NM596" s="11"/>
    </row>
    <row r="597" spans="1:377" s="12" customFormat="1" ht="15" customHeight="1" x14ac:dyDescent="0.5">
      <c r="A597" s="230"/>
      <c r="B597" s="279"/>
      <c r="C597" s="280"/>
      <c r="D597" s="317"/>
      <c r="E597" s="34"/>
      <c r="F597" s="34"/>
      <c r="G597" s="34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334"/>
      <c r="AA597" s="34"/>
      <c r="AB597" s="34"/>
      <c r="AC597" s="34"/>
      <c r="AD597" s="34"/>
      <c r="AE597" s="34"/>
      <c r="AF597" s="34"/>
      <c r="AG597" s="34"/>
      <c r="AH597" s="34"/>
      <c r="AI597" s="334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3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34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334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334"/>
      <c r="EP597" s="9"/>
      <c r="EQ597" s="9"/>
      <c r="ER597" s="9"/>
      <c r="ES597" s="9"/>
      <c r="ET597" s="9"/>
      <c r="EU597" s="9"/>
      <c r="EV597" s="237"/>
      <c r="EW597" s="9"/>
      <c r="EX597" s="9"/>
      <c r="EY597" s="9"/>
      <c r="EZ597" s="9"/>
      <c r="FA597" s="410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334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10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11"/>
      <c r="KC597" s="11"/>
      <c r="KD597" s="11"/>
      <c r="KE597" s="11"/>
      <c r="KF597" s="11"/>
      <c r="KG597" s="11"/>
      <c r="KH597" s="11"/>
      <c r="KI597" s="11"/>
      <c r="KJ597" s="11"/>
      <c r="KK597" s="11"/>
      <c r="KL597" s="11"/>
      <c r="KM597" s="11"/>
      <c r="KN597" s="11"/>
      <c r="KO597" s="11"/>
      <c r="KP597" s="11"/>
      <c r="KQ597" s="11"/>
      <c r="KR597" s="11"/>
      <c r="KS597" s="11"/>
      <c r="KT597" s="11"/>
      <c r="KU597" s="11"/>
      <c r="KV597" s="11"/>
      <c r="KW597" s="11"/>
      <c r="KX597" s="11"/>
      <c r="KY597" s="11"/>
      <c r="KZ597" s="11"/>
      <c r="LA597" s="11"/>
      <c r="LB597" s="11"/>
      <c r="LC597" s="11"/>
      <c r="LD597" s="11"/>
      <c r="LE597" s="11"/>
      <c r="LF597" s="11"/>
      <c r="LG597" s="11"/>
      <c r="LH597" s="11"/>
      <c r="LI597" s="11"/>
      <c r="LJ597" s="11"/>
      <c r="LK597" s="11"/>
      <c r="LL597" s="11"/>
      <c r="LM597" s="11"/>
      <c r="LN597" s="11"/>
      <c r="LO597" s="11"/>
      <c r="LP597" s="11"/>
      <c r="LQ597" s="11"/>
      <c r="LR597" s="11"/>
      <c r="LS597" s="11"/>
      <c r="LT597" s="11"/>
      <c r="LU597" s="11"/>
      <c r="LV597" s="11"/>
      <c r="LW597" s="11"/>
      <c r="LX597" s="11"/>
      <c r="LY597" s="11"/>
      <c r="LZ597" s="11"/>
      <c r="MA597" s="11"/>
      <c r="MB597" s="11"/>
      <c r="MC597" s="11"/>
      <c r="MD597" s="11"/>
      <c r="ME597" s="11"/>
      <c r="MF597" s="11"/>
      <c r="MG597" s="11"/>
      <c r="MH597" s="11"/>
      <c r="MI597" s="11"/>
      <c r="MJ597" s="11"/>
      <c r="MK597" s="11"/>
      <c r="ML597" s="11"/>
      <c r="MM597" s="11"/>
      <c r="MN597" s="11"/>
      <c r="MO597" s="11"/>
      <c r="MP597" s="11"/>
      <c r="MQ597" s="11"/>
      <c r="MR597" s="11"/>
      <c r="MS597" s="11"/>
      <c r="MT597" s="11"/>
      <c r="MU597" s="11"/>
      <c r="MV597" s="11"/>
      <c r="MW597" s="11"/>
      <c r="MX597" s="11"/>
      <c r="MY597" s="11"/>
      <c r="MZ597" s="11"/>
      <c r="NA597" s="11"/>
      <c r="NB597" s="11"/>
      <c r="NC597" s="11"/>
      <c r="ND597" s="11"/>
      <c r="NE597" s="11"/>
      <c r="NF597" s="11"/>
      <c r="NG597" s="11"/>
      <c r="NH597" s="11"/>
      <c r="NI597" s="11"/>
      <c r="NJ597" s="11"/>
      <c r="NK597" s="11"/>
      <c r="NL597" s="11"/>
      <c r="NM597" s="11"/>
    </row>
    <row r="598" spans="1:377" s="12" customFormat="1" ht="15" customHeight="1" x14ac:dyDescent="0.5">
      <c r="A598" s="230"/>
      <c r="B598" s="279"/>
      <c r="C598" s="280"/>
      <c r="D598" s="317"/>
      <c r="E598" s="34"/>
      <c r="F598" s="34"/>
      <c r="G598" s="34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334"/>
      <c r="AA598" s="34"/>
      <c r="AB598" s="34"/>
      <c r="AC598" s="34"/>
      <c r="AD598" s="34"/>
      <c r="AE598" s="34"/>
      <c r="AF598" s="34"/>
      <c r="AG598" s="34"/>
      <c r="AH598" s="34"/>
      <c r="AI598" s="334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3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34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334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334"/>
      <c r="EP598" s="9"/>
      <c r="EQ598" s="9"/>
      <c r="ER598" s="9"/>
      <c r="ES598" s="9"/>
      <c r="ET598" s="9"/>
      <c r="EU598" s="9"/>
      <c r="EV598" s="237"/>
      <c r="EW598" s="9"/>
      <c r="EX598" s="9"/>
      <c r="EY598" s="9"/>
      <c r="EZ598" s="9"/>
      <c r="FA598" s="410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334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10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11"/>
      <c r="KC598" s="11"/>
      <c r="KD598" s="11"/>
      <c r="KE598" s="11"/>
      <c r="KF598" s="11"/>
      <c r="KG598" s="11"/>
      <c r="KH598" s="11"/>
      <c r="KI598" s="11"/>
      <c r="KJ598" s="11"/>
      <c r="KK598" s="11"/>
      <c r="KL598" s="11"/>
      <c r="KM598" s="11"/>
      <c r="KN598" s="11"/>
      <c r="KO598" s="11"/>
      <c r="KP598" s="11"/>
      <c r="KQ598" s="11"/>
      <c r="KR598" s="11"/>
      <c r="KS598" s="11"/>
      <c r="KT598" s="11"/>
      <c r="KU598" s="11"/>
      <c r="KV598" s="11"/>
      <c r="KW598" s="11"/>
      <c r="KX598" s="11"/>
      <c r="KY598" s="11"/>
      <c r="KZ598" s="11"/>
      <c r="LA598" s="11"/>
      <c r="LB598" s="11"/>
      <c r="LC598" s="11"/>
      <c r="LD598" s="11"/>
      <c r="LE598" s="11"/>
      <c r="LF598" s="11"/>
      <c r="LG598" s="11"/>
      <c r="LH598" s="11"/>
      <c r="LI598" s="11"/>
      <c r="LJ598" s="11"/>
      <c r="LK598" s="11"/>
      <c r="LL598" s="11"/>
      <c r="LM598" s="11"/>
      <c r="LN598" s="11"/>
      <c r="LO598" s="11"/>
      <c r="LP598" s="11"/>
      <c r="LQ598" s="11"/>
      <c r="LR598" s="11"/>
      <c r="LS598" s="11"/>
      <c r="LT598" s="11"/>
      <c r="LU598" s="11"/>
      <c r="LV598" s="11"/>
      <c r="LW598" s="11"/>
      <c r="LX598" s="11"/>
      <c r="LY598" s="11"/>
      <c r="LZ598" s="11"/>
      <c r="MA598" s="11"/>
      <c r="MB598" s="11"/>
      <c r="MC598" s="11"/>
      <c r="MD598" s="11"/>
      <c r="ME598" s="11"/>
      <c r="MF598" s="11"/>
      <c r="MG598" s="11"/>
      <c r="MH598" s="11"/>
      <c r="MI598" s="11"/>
      <c r="MJ598" s="11"/>
      <c r="MK598" s="11"/>
      <c r="ML598" s="11"/>
      <c r="MM598" s="11"/>
      <c r="MN598" s="11"/>
      <c r="MO598" s="11"/>
      <c r="MP598" s="11"/>
      <c r="MQ598" s="11"/>
      <c r="MR598" s="11"/>
      <c r="MS598" s="11"/>
      <c r="MT598" s="11"/>
      <c r="MU598" s="11"/>
      <c r="MV598" s="11"/>
      <c r="MW598" s="11"/>
      <c r="MX598" s="11"/>
      <c r="MY598" s="11"/>
      <c r="MZ598" s="11"/>
      <c r="NA598" s="11"/>
      <c r="NB598" s="11"/>
      <c r="NC598" s="11"/>
      <c r="ND598" s="11"/>
      <c r="NE598" s="11"/>
      <c r="NF598" s="11"/>
      <c r="NG598" s="11"/>
      <c r="NH598" s="11"/>
      <c r="NI598" s="11"/>
      <c r="NJ598" s="11"/>
      <c r="NK598" s="11"/>
      <c r="NL598" s="11"/>
      <c r="NM598" s="11"/>
    </row>
    <row r="599" spans="1:377" s="12" customFormat="1" ht="15" customHeight="1" x14ac:dyDescent="0.5">
      <c r="A599" s="230"/>
      <c r="B599" s="279"/>
      <c r="C599" s="280"/>
      <c r="D599" s="317"/>
      <c r="E599" s="34"/>
      <c r="F599" s="34"/>
      <c r="G599" s="34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334"/>
      <c r="AA599" s="34"/>
      <c r="AB599" s="34"/>
      <c r="AC599" s="34"/>
      <c r="AD599" s="34"/>
      <c r="AE599" s="34"/>
      <c r="AF599" s="34"/>
      <c r="AG599" s="34"/>
      <c r="AH599" s="34"/>
      <c r="AI599" s="334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3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34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334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334"/>
      <c r="EP599" s="9"/>
      <c r="EQ599" s="9"/>
      <c r="ER599" s="9"/>
      <c r="ES599" s="9"/>
      <c r="ET599" s="9"/>
      <c r="EU599" s="9"/>
      <c r="EV599" s="237"/>
      <c r="EW599" s="9"/>
      <c r="EX599" s="9"/>
      <c r="EY599" s="9"/>
      <c r="EZ599" s="9"/>
      <c r="FA599" s="410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334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10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11"/>
      <c r="KC599" s="11"/>
      <c r="KD599" s="11"/>
      <c r="KE599" s="11"/>
      <c r="KF599" s="11"/>
      <c r="KG599" s="11"/>
      <c r="KH599" s="11"/>
      <c r="KI599" s="11"/>
      <c r="KJ599" s="11"/>
      <c r="KK599" s="11"/>
      <c r="KL599" s="11"/>
      <c r="KM599" s="11"/>
      <c r="KN599" s="11"/>
      <c r="KO599" s="11"/>
      <c r="KP599" s="11"/>
      <c r="KQ599" s="11"/>
      <c r="KR599" s="11"/>
      <c r="KS599" s="11"/>
      <c r="KT599" s="11"/>
      <c r="KU599" s="11"/>
      <c r="KV599" s="11"/>
      <c r="KW599" s="11"/>
      <c r="KX599" s="11"/>
      <c r="KY599" s="11"/>
      <c r="KZ599" s="11"/>
      <c r="LA599" s="11"/>
      <c r="LB599" s="11"/>
      <c r="LC599" s="11"/>
      <c r="LD599" s="11"/>
      <c r="LE599" s="11"/>
      <c r="LF599" s="11"/>
      <c r="LG599" s="11"/>
      <c r="LH599" s="11"/>
      <c r="LI599" s="11"/>
      <c r="LJ599" s="11"/>
      <c r="LK599" s="11"/>
      <c r="LL599" s="11"/>
      <c r="LM599" s="11"/>
      <c r="LN599" s="11"/>
      <c r="LO599" s="11"/>
      <c r="LP599" s="11"/>
      <c r="LQ599" s="11"/>
      <c r="LR599" s="11"/>
      <c r="LS599" s="11"/>
      <c r="LT599" s="11"/>
      <c r="LU599" s="11"/>
      <c r="LV599" s="11"/>
      <c r="LW599" s="11"/>
      <c r="LX599" s="11"/>
      <c r="LY599" s="11"/>
      <c r="LZ599" s="11"/>
      <c r="MA599" s="11"/>
      <c r="MB599" s="11"/>
      <c r="MC599" s="11"/>
      <c r="MD599" s="11"/>
      <c r="ME599" s="11"/>
      <c r="MF599" s="11"/>
      <c r="MG599" s="11"/>
      <c r="MH599" s="11"/>
      <c r="MI599" s="11"/>
      <c r="MJ599" s="11"/>
      <c r="MK599" s="11"/>
      <c r="ML599" s="11"/>
      <c r="MM599" s="11"/>
      <c r="MN599" s="11"/>
      <c r="MO599" s="11"/>
      <c r="MP599" s="11"/>
      <c r="MQ599" s="11"/>
      <c r="MR599" s="11"/>
      <c r="MS599" s="11"/>
      <c r="MT599" s="11"/>
      <c r="MU599" s="11"/>
      <c r="MV599" s="11"/>
      <c r="MW599" s="11"/>
      <c r="MX599" s="11"/>
      <c r="MY599" s="11"/>
      <c r="MZ599" s="11"/>
      <c r="NA599" s="11"/>
      <c r="NB599" s="11"/>
      <c r="NC599" s="11"/>
      <c r="ND599" s="11"/>
      <c r="NE599" s="11"/>
      <c r="NF599" s="11"/>
      <c r="NG599" s="11"/>
      <c r="NH599" s="11"/>
      <c r="NI599" s="11"/>
      <c r="NJ599" s="11"/>
      <c r="NK599" s="11"/>
      <c r="NL599" s="11"/>
      <c r="NM599" s="11"/>
    </row>
    <row r="600" spans="1:377" s="12" customFormat="1" ht="15" customHeight="1" x14ac:dyDescent="0.5">
      <c r="A600" s="230"/>
      <c r="B600" s="279"/>
      <c r="C600" s="280"/>
      <c r="D600" s="317"/>
      <c r="E600" s="34"/>
      <c r="F600" s="34"/>
      <c r="G600" s="34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334"/>
      <c r="AA600" s="34"/>
      <c r="AB600" s="34"/>
      <c r="AC600" s="34"/>
      <c r="AD600" s="34"/>
      <c r="AE600" s="34"/>
      <c r="AF600" s="34"/>
      <c r="AG600" s="34"/>
      <c r="AH600" s="34"/>
      <c r="AI600" s="334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3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34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334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334"/>
      <c r="EP600" s="9"/>
      <c r="EQ600" s="9"/>
      <c r="ER600" s="9"/>
      <c r="ES600" s="9"/>
      <c r="ET600" s="9"/>
      <c r="EU600" s="9"/>
      <c r="EV600" s="237"/>
      <c r="EW600" s="9"/>
      <c r="EX600" s="9"/>
      <c r="EY600" s="9"/>
      <c r="EZ600" s="9"/>
      <c r="FA600" s="410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334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10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11"/>
      <c r="KC600" s="11"/>
      <c r="KD600" s="11"/>
      <c r="KE600" s="11"/>
      <c r="KF600" s="11"/>
      <c r="KG600" s="11"/>
      <c r="KH600" s="11"/>
      <c r="KI600" s="11"/>
      <c r="KJ600" s="11"/>
      <c r="KK600" s="11"/>
      <c r="KL600" s="11"/>
      <c r="KM600" s="11"/>
      <c r="KN600" s="11"/>
      <c r="KO600" s="11"/>
      <c r="KP600" s="11"/>
      <c r="KQ600" s="11"/>
      <c r="KR600" s="11"/>
      <c r="KS600" s="11"/>
      <c r="KT600" s="11"/>
      <c r="KU600" s="11"/>
      <c r="KV600" s="11"/>
      <c r="KW600" s="11"/>
      <c r="KX600" s="11"/>
      <c r="KY600" s="11"/>
      <c r="KZ600" s="11"/>
      <c r="LA600" s="11"/>
      <c r="LB600" s="11"/>
      <c r="LC600" s="11"/>
      <c r="LD600" s="11"/>
      <c r="LE600" s="11"/>
      <c r="LF600" s="11"/>
      <c r="LG600" s="11"/>
      <c r="LH600" s="11"/>
      <c r="LI600" s="11"/>
      <c r="LJ600" s="11"/>
      <c r="LK600" s="11"/>
      <c r="LL600" s="11"/>
      <c r="LM600" s="11"/>
      <c r="LN600" s="11"/>
      <c r="LO600" s="11"/>
      <c r="LP600" s="11"/>
      <c r="LQ600" s="11"/>
      <c r="LR600" s="11"/>
      <c r="LS600" s="11"/>
      <c r="LT600" s="11"/>
      <c r="LU600" s="11"/>
      <c r="LV600" s="11"/>
      <c r="LW600" s="11"/>
      <c r="LX600" s="11"/>
      <c r="LY600" s="11"/>
      <c r="LZ600" s="11"/>
      <c r="MA600" s="11"/>
      <c r="MB600" s="11"/>
      <c r="MC600" s="11"/>
      <c r="MD600" s="11"/>
      <c r="ME600" s="11"/>
      <c r="MF600" s="11"/>
      <c r="MG600" s="11"/>
      <c r="MH600" s="11"/>
      <c r="MI600" s="11"/>
      <c r="MJ600" s="11"/>
      <c r="MK600" s="11"/>
      <c r="ML600" s="11"/>
      <c r="MM600" s="11"/>
      <c r="MN600" s="11"/>
      <c r="MO600" s="11"/>
      <c r="MP600" s="11"/>
      <c r="MQ600" s="11"/>
      <c r="MR600" s="11"/>
      <c r="MS600" s="11"/>
      <c r="MT600" s="11"/>
      <c r="MU600" s="11"/>
      <c r="MV600" s="11"/>
      <c r="MW600" s="11"/>
      <c r="MX600" s="11"/>
      <c r="MY600" s="11"/>
      <c r="MZ600" s="11"/>
      <c r="NA600" s="11"/>
      <c r="NB600" s="11"/>
      <c r="NC600" s="11"/>
      <c r="ND600" s="11"/>
      <c r="NE600" s="11"/>
      <c r="NF600" s="11"/>
      <c r="NG600" s="11"/>
      <c r="NH600" s="11"/>
      <c r="NI600" s="11"/>
      <c r="NJ600" s="11"/>
      <c r="NK600" s="11"/>
      <c r="NL600" s="11"/>
      <c r="NM600" s="11"/>
    </row>
    <row r="601" spans="1:377" s="12" customFormat="1" ht="15" customHeight="1" x14ac:dyDescent="0.5">
      <c r="A601" s="230"/>
      <c r="B601" s="279"/>
      <c r="C601" s="280"/>
      <c r="D601" s="317"/>
      <c r="E601" s="34"/>
      <c r="F601" s="34"/>
      <c r="G601" s="34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334"/>
      <c r="AA601" s="34"/>
      <c r="AB601" s="34"/>
      <c r="AC601" s="34"/>
      <c r="AD601" s="34"/>
      <c r="AE601" s="34"/>
      <c r="AF601" s="34"/>
      <c r="AG601" s="34"/>
      <c r="AH601" s="34"/>
      <c r="AI601" s="334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3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34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334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334"/>
      <c r="EP601" s="9"/>
      <c r="EQ601" s="9"/>
      <c r="ER601" s="9"/>
      <c r="ES601" s="9"/>
      <c r="ET601" s="9"/>
      <c r="EU601" s="9"/>
      <c r="EV601" s="237"/>
      <c r="EW601" s="9"/>
      <c r="EX601" s="9"/>
      <c r="EY601" s="9"/>
      <c r="EZ601" s="9"/>
      <c r="FA601" s="410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334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10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11"/>
      <c r="KC601" s="11"/>
      <c r="KD601" s="11"/>
      <c r="KE601" s="11"/>
      <c r="KF601" s="11"/>
      <c r="KG601" s="11"/>
      <c r="KH601" s="11"/>
      <c r="KI601" s="11"/>
      <c r="KJ601" s="11"/>
      <c r="KK601" s="11"/>
      <c r="KL601" s="11"/>
      <c r="KM601" s="11"/>
      <c r="KN601" s="11"/>
      <c r="KO601" s="11"/>
      <c r="KP601" s="11"/>
      <c r="KQ601" s="11"/>
      <c r="KR601" s="11"/>
      <c r="KS601" s="11"/>
      <c r="KT601" s="11"/>
      <c r="KU601" s="11"/>
      <c r="KV601" s="11"/>
      <c r="KW601" s="11"/>
      <c r="KX601" s="11"/>
      <c r="KY601" s="11"/>
      <c r="KZ601" s="11"/>
      <c r="LA601" s="11"/>
      <c r="LB601" s="11"/>
      <c r="LC601" s="11"/>
      <c r="LD601" s="11"/>
      <c r="LE601" s="11"/>
      <c r="LF601" s="11"/>
      <c r="LG601" s="11"/>
      <c r="LH601" s="11"/>
      <c r="LI601" s="11"/>
      <c r="LJ601" s="11"/>
      <c r="LK601" s="11"/>
      <c r="LL601" s="11"/>
      <c r="LM601" s="11"/>
      <c r="LN601" s="11"/>
      <c r="LO601" s="11"/>
      <c r="LP601" s="11"/>
      <c r="LQ601" s="11"/>
      <c r="LR601" s="11"/>
      <c r="LS601" s="11"/>
      <c r="LT601" s="11"/>
      <c r="LU601" s="11"/>
      <c r="LV601" s="11"/>
      <c r="LW601" s="11"/>
      <c r="LX601" s="11"/>
      <c r="LY601" s="11"/>
      <c r="LZ601" s="11"/>
      <c r="MA601" s="11"/>
      <c r="MB601" s="11"/>
      <c r="MC601" s="11"/>
      <c r="MD601" s="11"/>
      <c r="ME601" s="11"/>
      <c r="MF601" s="11"/>
      <c r="MG601" s="11"/>
      <c r="MH601" s="11"/>
      <c r="MI601" s="11"/>
      <c r="MJ601" s="11"/>
      <c r="MK601" s="11"/>
      <c r="ML601" s="11"/>
      <c r="MM601" s="11"/>
      <c r="MN601" s="11"/>
      <c r="MO601" s="11"/>
      <c r="MP601" s="11"/>
      <c r="MQ601" s="11"/>
      <c r="MR601" s="11"/>
      <c r="MS601" s="11"/>
      <c r="MT601" s="11"/>
      <c r="MU601" s="11"/>
      <c r="MV601" s="11"/>
      <c r="MW601" s="11"/>
      <c r="MX601" s="11"/>
      <c r="MY601" s="11"/>
      <c r="MZ601" s="11"/>
      <c r="NA601" s="11"/>
      <c r="NB601" s="11"/>
      <c r="NC601" s="11"/>
      <c r="ND601" s="11"/>
      <c r="NE601" s="11"/>
      <c r="NF601" s="11"/>
      <c r="NG601" s="11"/>
      <c r="NH601" s="11"/>
      <c r="NI601" s="11"/>
      <c r="NJ601" s="11"/>
      <c r="NK601" s="11"/>
      <c r="NL601" s="11"/>
      <c r="NM601" s="11"/>
    </row>
    <row r="602" spans="1:377" s="12" customFormat="1" ht="15" customHeight="1" x14ac:dyDescent="0.5">
      <c r="A602" s="230"/>
      <c r="B602" s="279"/>
      <c r="C602" s="280"/>
      <c r="D602" s="317"/>
      <c r="E602" s="34"/>
      <c r="F602" s="34"/>
      <c r="G602" s="34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334"/>
      <c r="AA602" s="34"/>
      <c r="AB602" s="34"/>
      <c r="AC602" s="34"/>
      <c r="AD602" s="34"/>
      <c r="AE602" s="34"/>
      <c r="AF602" s="34"/>
      <c r="AG602" s="34"/>
      <c r="AH602" s="34"/>
      <c r="AI602" s="334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3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34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334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334"/>
      <c r="EP602" s="9"/>
      <c r="EQ602" s="9"/>
      <c r="ER602" s="9"/>
      <c r="ES602" s="9"/>
      <c r="ET602" s="9"/>
      <c r="EU602" s="9"/>
      <c r="EV602" s="237"/>
      <c r="EW602" s="9"/>
      <c r="EX602" s="9"/>
      <c r="EY602" s="9"/>
      <c r="EZ602" s="9"/>
      <c r="FA602" s="410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334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10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11"/>
      <c r="KC602" s="11"/>
      <c r="KD602" s="11"/>
      <c r="KE602" s="11"/>
      <c r="KF602" s="11"/>
      <c r="KG602" s="11"/>
      <c r="KH602" s="11"/>
      <c r="KI602" s="11"/>
      <c r="KJ602" s="11"/>
      <c r="KK602" s="11"/>
      <c r="KL602" s="11"/>
      <c r="KM602" s="11"/>
      <c r="KN602" s="11"/>
      <c r="KO602" s="11"/>
      <c r="KP602" s="11"/>
      <c r="KQ602" s="11"/>
      <c r="KR602" s="11"/>
      <c r="KS602" s="11"/>
      <c r="KT602" s="11"/>
      <c r="KU602" s="11"/>
      <c r="KV602" s="11"/>
      <c r="KW602" s="11"/>
      <c r="KX602" s="11"/>
      <c r="KY602" s="11"/>
      <c r="KZ602" s="11"/>
      <c r="LA602" s="11"/>
      <c r="LB602" s="11"/>
      <c r="LC602" s="11"/>
      <c r="LD602" s="11"/>
      <c r="LE602" s="11"/>
      <c r="LF602" s="11"/>
      <c r="LG602" s="11"/>
      <c r="LH602" s="11"/>
      <c r="LI602" s="11"/>
      <c r="LJ602" s="11"/>
      <c r="LK602" s="11"/>
      <c r="LL602" s="11"/>
      <c r="LM602" s="11"/>
      <c r="LN602" s="11"/>
      <c r="LO602" s="11"/>
      <c r="LP602" s="11"/>
      <c r="LQ602" s="11"/>
      <c r="LR602" s="11"/>
      <c r="LS602" s="11"/>
      <c r="LT602" s="11"/>
      <c r="LU602" s="11"/>
      <c r="LV602" s="11"/>
      <c r="LW602" s="11"/>
      <c r="LX602" s="11"/>
      <c r="LY602" s="11"/>
      <c r="LZ602" s="11"/>
      <c r="MA602" s="11"/>
      <c r="MB602" s="11"/>
      <c r="MC602" s="11"/>
      <c r="MD602" s="11"/>
      <c r="ME602" s="11"/>
      <c r="MF602" s="11"/>
      <c r="MG602" s="11"/>
      <c r="MH602" s="11"/>
      <c r="MI602" s="11"/>
      <c r="MJ602" s="11"/>
      <c r="MK602" s="11"/>
      <c r="ML602" s="11"/>
      <c r="MM602" s="11"/>
      <c r="MN602" s="11"/>
      <c r="MO602" s="11"/>
      <c r="MP602" s="11"/>
      <c r="MQ602" s="11"/>
      <c r="MR602" s="11"/>
      <c r="MS602" s="11"/>
      <c r="MT602" s="11"/>
      <c r="MU602" s="11"/>
      <c r="MV602" s="11"/>
      <c r="MW602" s="11"/>
      <c r="MX602" s="11"/>
      <c r="MY602" s="11"/>
      <c r="MZ602" s="11"/>
      <c r="NA602" s="11"/>
      <c r="NB602" s="11"/>
      <c r="NC602" s="11"/>
      <c r="ND602" s="11"/>
      <c r="NE602" s="11"/>
      <c r="NF602" s="11"/>
      <c r="NG602" s="11"/>
      <c r="NH602" s="11"/>
      <c r="NI602" s="11"/>
      <c r="NJ602" s="11"/>
      <c r="NK602" s="11"/>
      <c r="NL602" s="11"/>
      <c r="NM602" s="11"/>
    </row>
    <row r="603" spans="1:377" s="12" customFormat="1" ht="15" customHeight="1" x14ac:dyDescent="0.5">
      <c r="A603" s="230"/>
      <c r="B603" s="279"/>
      <c r="C603" s="280"/>
      <c r="D603" s="317"/>
      <c r="E603" s="34"/>
      <c r="F603" s="34"/>
      <c r="G603" s="34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334"/>
      <c r="AA603" s="34"/>
      <c r="AB603" s="34"/>
      <c r="AC603" s="34"/>
      <c r="AD603" s="34"/>
      <c r="AE603" s="34"/>
      <c r="AF603" s="34"/>
      <c r="AG603" s="34"/>
      <c r="AH603" s="34"/>
      <c r="AI603" s="334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3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34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334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334"/>
      <c r="EP603" s="9"/>
      <c r="EQ603" s="9"/>
      <c r="ER603" s="9"/>
      <c r="ES603" s="9"/>
      <c r="ET603" s="9"/>
      <c r="EU603" s="9"/>
      <c r="EV603" s="237"/>
      <c r="EW603" s="9"/>
      <c r="EX603" s="9"/>
      <c r="EY603" s="9"/>
      <c r="EZ603" s="9"/>
      <c r="FA603" s="410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334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10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  <c r="IW603" s="11"/>
      <c r="IX603" s="11"/>
      <c r="IY603" s="11"/>
      <c r="IZ603" s="11"/>
      <c r="JA603" s="11"/>
      <c r="JB603" s="11"/>
      <c r="JC603" s="11"/>
      <c r="JD603" s="11"/>
      <c r="JE603" s="11"/>
      <c r="JF603" s="11"/>
      <c r="JG603" s="11"/>
      <c r="JH603" s="11"/>
      <c r="JI603" s="11"/>
      <c r="JJ603" s="11"/>
      <c r="JK603" s="11"/>
      <c r="JL603" s="11"/>
      <c r="JM603" s="11"/>
      <c r="JN603" s="11"/>
      <c r="JO603" s="11"/>
      <c r="JP603" s="11"/>
      <c r="JQ603" s="11"/>
      <c r="JR603" s="11"/>
      <c r="JS603" s="11"/>
      <c r="JT603" s="11"/>
      <c r="JU603" s="11"/>
      <c r="JV603" s="11"/>
      <c r="JW603" s="11"/>
      <c r="JX603" s="11"/>
      <c r="JY603" s="11"/>
      <c r="JZ603" s="11"/>
      <c r="KA603" s="11"/>
      <c r="KB603" s="11"/>
      <c r="KC603" s="11"/>
      <c r="KD603" s="11"/>
      <c r="KE603" s="11"/>
      <c r="KF603" s="11"/>
      <c r="KG603" s="11"/>
      <c r="KH603" s="11"/>
      <c r="KI603" s="11"/>
      <c r="KJ603" s="11"/>
      <c r="KK603" s="11"/>
      <c r="KL603" s="11"/>
      <c r="KM603" s="11"/>
      <c r="KN603" s="11"/>
      <c r="KO603" s="11"/>
      <c r="KP603" s="11"/>
      <c r="KQ603" s="11"/>
      <c r="KR603" s="11"/>
      <c r="KS603" s="11"/>
      <c r="KT603" s="11"/>
      <c r="KU603" s="11"/>
      <c r="KV603" s="11"/>
      <c r="KW603" s="11"/>
      <c r="KX603" s="11"/>
      <c r="KY603" s="11"/>
      <c r="KZ603" s="11"/>
      <c r="LA603" s="11"/>
      <c r="LB603" s="11"/>
      <c r="LC603" s="11"/>
      <c r="LD603" s="11"/>
      <c r="LE603" s="11"/>
      <c r="LF603" s="11"/>
      <c r="LG603" s="11"/>
      <c r="LH603" s="11"/>
      <c r="LI603" s="11"/>
      <c r="LJ603" s="11"/>
      <c r="LK603" s="11"/>
      <c r="LL603" s="11"/>
      <c r="LM603" s="11"/>
      <c r="LN603" s="11"/>
      <c r="LO603" s="11"/>
      <c r="LP603" s="11"/>
      <c r="LQ603" s="11"/>
      <c r="LR603" s="11"/>
      <c r="LS603" s="11"/>
      <c r="LT603" s="11"/>
      <c r="LU603" s="11"/>
      <c r="LV603" s="11"/>
      <c r="LW603" s="11"/>
      <c r="LX603" s="11"/>
      <c r="LY603" s="11"/>
      <c r="LZ603" s="11"/>
      <c r="MA603" s="11"/>
      <c r="MB603" s="11"/>
      <c r="MC603" s="11"/>
      <c r="MD603" s="11"/>
      <c r="ME603" s="11"/>
      <c r="MF603" s="11"/>
      <c r="MG603" s="11"/>
      <c r="MH603" s="11"/>
      <c r="MI603" s="11"/>
      <c r="MJ603" s="11"/>
      <c r="MK603" s="11"/>
      <c r="ML603" s="11"/>
      <c r="MM603" s="11"/>
      <c r="MN603" s="11"/>
      <c r="MO603" s="11"/>
      <c r="MP603" s="11"/>
      <c r="MQ603" s="11"/>
      <c r="MR603" s="11"/>
      <c r="MS603" s="11"/>
      <c r="MT603" s="11"/>
      <c r="MU603" s="11"/>
      <c r="MV603" s="11"/>
      <c r="MW603" s="11"/>
      <c r="MX603" s="11"/>
      <c r="MY603" s="11"/>
      <c r="MZ603" s="11"/>
      <c r="NA603" s="11"/>
      <c r="NB603" s="11"/>
      <c r="NC603" s="11"/>
      <c r="ND603" s="11"/>
      <c r="NE603" s="11"/>
      <c r="NF603" s="11"/>
      <c r="NG603" s="11"/>
      <c r="NH603" s="11"/>
      <c r="NI603" s="11"/>
      <c r="NJ603" s="11"/>
      <c r="NK603" s="11"/>
      <c r="NL603" s="11"/>
      <c r="NM603" s="11"/>
    </row>
    <row r="604" spans="1:377" s="12" customFormat="1" ht="15" customHeight="1" x14ac:dyDescent="0.5">
      <c r="A604" s="230"/>
      <c r="B604" s="279"/>
      <c r="C604" s="280"/>
      <c r="D604" s="317"/>
      <c r="E604" s="34"/>
      <c r="F604" s="34"/>
      <c r="G604" s="34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334"/>
      <c r="AA604" s="34"/>
      <c r="AB604" s="34"/>
      <c r="AC604" s="34"/>
      <c r="AD604" s="34"/>
      <c r="AE604" s="34"/>
      <c r="AF604" s="34"/>
      <c r="AG604" s="34"/>
      <c r="AH604" s="34"/>
      <c r="AI604" s="334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3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34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334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334"/>
      <c r="EP604" s="9"/>
      <c r="EQ604" s="9"/>
      <c r="ER604" s="9"/>
      <c r="ES604" s="9"/>
      <c r="ET604" s="9"/>
      <c r="EU604" s="9"/>
      <c r="EV604" s="237"/>
      <c r="EW604" s="9"/>
      <c r="EX604" s="9"/>
      <c r="EY604" s="9"/>
      <c r="EZ604" s="9"/>
      <c r="FA604" s="410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334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10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  <c r="IW604" s="11"/>
      <c r="IX604" s="11"/>
      <c r="IY604" s="11"/>
      <c r="IZ604" s="11"/>
      <c r="JA604" s="11"/>
      <c r="JB604" s="11"/>
      <c r="JC604" s="11"/>
      <c r="JD604" s="11"/>
      <c r="JE604" s="11"/>
      <c r="JF604" s="11"/>
      <c r="JG604" s="11"/>
      <c r="JH604" s="11"/>
      <c r="JI604" s="11"/>
      <c r="JJ604" s="11"/>
      <c r="JK604" s="11"/>
      <c r="JL604" s="11"/>
      <c r="JM604" s="11"/>
      <c r="JN604" s="11"/>
      <c r="JO604" s="11"/>
      <c r="JP604" s="11"/>
      <c r="JQ604" s="11"/>
      <c r="JR604" s="11"/>
      <c r="JS604" s="11"/>
      <c r="JT604" s="11"/>
      <c r="JU604" s="11"/>
      <c r="JV604" s="11"/>
      <c r="JW604" s="11"/>
      <c r="JX604" s="11"/>
      <c r="JY604" s="11"/>
      <c r="JZ604" s="11"/>
      <c r="KA604" s="11"/>
      <c r="KB604" s="11"/>
      <c r="KC604" s="11"/>
      <c r="KD604" s="11"/>
      <c r="KE604" s="11"/>
      <c r="KF604" s="11"/>
      <c r="KG604" s="11"/>
      <c r="KH604" s="11"/>
      <c r="KI604" s="11"/>
      <c r="KJ604" s="11"/>
      <c r="KK604" s="11"/>
      <c r="KL604" s="11"/>
      <c r="KM604" s="11"/>
      <c r="KN604" s="11"/>
      <c r="KO604" s="11"/>
      <c r="KP604" s="11"/>
      <c r="KQ604" s="11"/>
      <c r="KR604" s="11"/>
      <c r="KS604" s="11"/>
      <c r="KT604" s="11"/>
      <c r="KU604" s="11"/>
      <c r="KV604" s="11"/>
      <c r="KW604" s="11"/>
      <c r="KX604" s="11"/>
      <c r="KY604" s="11"/>
      <c r="KZ604" s="11"/>
      <c r="LA604" s="11"/>
      <c r="LB604" s="11"/>
      <c r="LC604" s="11"/>
      <c r="LD604" s="11"/>
      <c r="LE604" s="11"/>
      <c r="LF604" s="11"/>
      <c r="LG604" s="11"/>
      <c r="LH604" s="11"/>
      <c r="LI604" s="11"/>
      <c r="LJ604" s="11"/>
      <c r="LK604" s="11"/>
      <c r="LL604" s="11"/>
      <c r="LM604" s="11"/>
      <c r="LN604" s="11"/>
      <c r="LO604" s="11"/>
      <c r="LP604" s="11"/>
      <c r="LQ604" s="11"/>
      <c r="LR604" s="11"/>
      <c r="LS604" s="11"/>
      <c r="LT604" s="11"/>
      <c r="LU604" s="11"/>
      <c r="LV604" s="11"/>
      <c r="LW604" s="11"/>
      <c r="LX604" s="11"/>
      <c r="LY604" s="11"/>
      <c r="LZ604" s="11"/>
      <c r="MA604" s="11"/>
      <c r="MB604" s="11"/>
      <c r="MC604" s="11"/>
      <c r="MD604" s="11"/>
      <c r="ME604" s="11"/>
      <c r="MF604" s="11"/>
      <c r="MG604" s="11"/>
      <c r="MH604" s="11"/>
      <c r="MI604" s="11"/>
      <c r="MJ604" s="11"/>
      <c r="MK604" s="11"/>
      <c r="ML604" s="11"/>
      <c r="MM604" s="11"/>
      <c r="MN604" s="11"/>
      <c r="MO604" s="11"/>
      <c r="MP604" s="11"/>
      <c r="MQ604" s="11"/>
      <c r="MR604" s="11"/>
      <c r="MS604" s="11"/>
      <c r="MT604" s="11"/>
      <c r="MU604" s="11"/>
      <c r="MV604" s="11"/>
      <c r="MW604" s="11"/>
      <c r="MX604" s="11"/>
      <c r="MY604" s="11"/>
      <c r="MZ604" s="11"/>
      <c r="NA604" s="11"/>
      <c r="NB604" s="11"/>
      <c r="NC604" s="11"/>
      <c r="ND604" s="11"/>
      <c r="NE604" s="11"/>
      <c r="NF604" s="11"/>
      <c r="NG604" s="11"/>
      <c r="NH604" s="11"/>
      <c r="NI604" s="11"/>
      <c r="NJ604" s="11"/>
      <c r="NK604" s="11"/>
      <c r="NL604" s="11"/>
      <c r="NM604" s="11"/>
    </row>
    <row r="605" spans="1:377" s="12" customFormat="1" ht="15" customHeight="1" x14ac:dyDescent="0.5">
      <c r="A605" s="230"/>
      <c r="B605" s="279"/>
      <c r="C605" s="280"/>
      <c r="D605" s="317"/>
      <c r="E605" s="34"/>
      <c r="F605" s="34"/>
      <c r="G605" s="34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334"/>
      <c r="AA605" s="34"/>
      <c r="AB605" s="34"/>
      <c r="AC605" s="34"/>
      <c r="AD605" s="34"/>
      <c r="AE605" s="34"/>
      <c r="AF605" s="34"/>
      <c r="AG605" s="34"/>
      <c r="AH605" s="34"/>
      <c r="AI605" s="334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3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34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334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334"/>
      <c r="EP605" s="9"/>
      <c r="EQ605" s="9"/>
      <c r="ER605" s="9"/>
      <c r="ES605" s="9"/>
      <c r="ET605" s="9"/>
      <c r="EU605" s="9"/>
      <c r="EV605" s="237"/>
      <c r="EW605" s="9"/>
      <c r="EX605" s="9"/>
      <c r="EY605" s="9"/>
      <c r="EZ605" s="9"/>
      <c r="FA605" s="410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334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10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11"/>
      <c r="KC605" s="11"/>
      <c r="KD605" s="11"/>
      <c r="KE605" s="11"/>
      <c r="KF605" s="11"/>
      <c r="KG605" s="11"/>
      <c r="KH605" s="11"/>
      <c r="KI605" s="11"/>
      <c r="KJ605" s="11"/>
      <c r="KK605" s="11"/>
      <c r="KL605" s="11"/>
      <c r="KM605" s="11"/>
      <c r="KN605" s="11"/>
      <c r="KO605" s="11"/>
      <c r="KP605" s="11"/>
      <c r="KQ605" s="11"/>
      <c r="KR605" s="11"/>
      <c r="KS605" s="11"/>
      <c r="KT605" s="11"/>
      <c r="KU605" s="11"/>
      <c r="KV605" s="11"/>
      <c r="KW605" s="11"/>
      <c r="KX605" s="11"/>
      <c r="KY605" s="11"/>
      <c r="KZ605" s="11"/>
      <c r="LA605" s="11"/>
      <c r="LB605" s="11"/>
      <c r="LC605" s="11"/>
      <c r="LD605" s="11"/>
      <c r="LE605" s="11"/>
      <c r="LF605" s="11"/>
      <c r="LG605" s="11"/>
      <c r="LH605" s="11"/>
      <c r="LI605" s="11"/>
      <c r="LJ605" s="11"/>
      <c r="LK605" s="11"/>
      <c r="LL605" s="11"/>
      <c r="LM605" s="11"/>
      <c r="LN605" s="11"/>
      <c r="LO605" s="11"/>
      <c r="LP605" s="11"/>
      <c r="LQ605" s="11"/>
      <c r="LR605" s="11"/>
      <c r="LS605" s="11"/>
      <c r="LT605" s="11"/>
      <c r="LU605" s="11"/>
      <c r="LV605" s="11"/>
      <c r="LW605" s="11"/>
      <c r="LX605" s="11"/>
      <c r="LY605" s="11"/>
      <c r="LZ605" s="11"/>
      <c r="MA605" s="11"/>
      <c r="MB605" s="11"/>
      <c r="MC605" s="11"/>
      <c r="MD605" s="11"/>
      <c r="ME605" s="11"/>
      <c r="MF605" s="11"/>
      <c r="MG605" s="11"/>
      <c r="MH605" s="11"/>
      <c r="MI605" s="11"/>
      <c r="MJ605" s="11"/>
      <c r="MK605" s="11"/>
      <c r="ML605" s="11"/>
      <c r="MM605" s="11"/>
      <c r="MN605" s="11"/>
      <c r="MO605" s="11"/>
      <c r="MP605" s="11"/>
      <c r="MQ605" s="11"/>
      <c r="MR605" s="11"/>
      <c r="MS605" s="11"/>
      <c r="MT605" s="11"/>
      <c r="MU605" s="11"/>
      <c r="MV605" s="11"/>
      <c r="MW605" s="11"/>
      <c r="MX605" s="11"/>
      <c r="MY605" s="11"/>
      <c r="MZ605" s="11"/>
      <c r="NA605" s="11"/>
      <c r="NB605" s="11"/>
      <c r="NC605" s="11"/>
      <c r="ND605" s="11"/>
      <c r="NE605" s="11"/>
      <c r="NF605" s="11"/>
      <c r="NG605" s="11"/>
      <c r="NH605" s="11"/>
      <c r="NI605" s="11"/>
      <c r="NJ605" s="11"/>
      <c r="NK605" s="11"/>
      <c r="NL605" s="11"/>
      <c r="NM605" s="11"/>
    </row>
    <row r="606" spans="1:377" s="12" customFormat="1" ht="15" customHeight="1" x14ac:dyDescent="0.5">
      <c r="A606" s="230"/>
      <c r="B606" s="279"/>
      <c r="C606" s="280"/>
      <c r="D606" s="317"/>
      <c r="E606" s="34"/>
      <c r="F606" s="34"/>
      <c r="G606" s="34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334"/>
      <c r="AA606" s="34"/>
      <c r="AB606" s="34"/>
      <c r="AC606" s="34"/>
      <c r="AD606" s="34"/>
      <c r="AE606" s="34"/>
      <c r="AF606" s="34"/>
      <c r="AG606" s="34"/>
      <c r="AH606" s="34"/>
      <c r="AI606" s="334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3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34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334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334"/>
      <c r="EP606" s="9"/>
      <c r="EQ606" s="9"/>
      <c r="ER606" s="9"/>
      <c r="ES606" s="9"/>
      <c r="ET606" s="9"/>
      <c r="EU606" s="9"/>
      <c r="EV606" s="237"/>
      <c r="EW606" s="9"/>
      <c r="EX606" s="9"/>
      <c r="EY606" s="9"/>
      <c r="EZ606" s="9"/>
      <c r="FA606" s="410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334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10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  <c r="IW606" s="11"/>
      <c r="IX606" s="11"/>
      <c r="IY606" s="11"/>
      <c r="IZ606" s="11"/>
      <c r="JA606" s="11"/>
      <c r="JB606" s="11"/>
      <c r="JC606" s="11"/>
      <c r="JD606" s="11"/>
      <c r="JE606" s="11"/>
      <c r="JF606" s="11"/>
      <c r="JG606" s="11"/>
      <c r="JH606" s="11"/>
      <c r="JI606" s="11"/>
      <c r="JJ606" s="11"/>
      <c r="JK606" s="11"/>
      <c r="JL606" s="11"/>
      <c r="JM606" s="11"/>
      <c r="JN606" s="11"/>
      <c r="JO606" s="11"/>
      <c r="JP606" s="11"/>
      <c r="JQ606" s="11"/>
      <c r="JR606" s="11"/>
      <c r="JS606" s="11"/>
      <c r="JT606" s="11"/>
      <c r="JU606" s="11"/>
      <c r="JV606" s="11"/>
      <c r="JW606" s="11"/>
      <c r="JX606" s="11"/>
      <c r="JY606" s="11"/>
      <c r="JZ606" s="11"/>
      <c r="KA606" s="11"/>
      <c r="KB606" s="11"/>
      <c r="KC606" s="11"/>
      <c r="KD606" s="11"/>
      <c r="KE606" s="11"/>
      <c r="KF606" s="11"/>
      <c r="KG606" s="11"/>
      <c r="KH606" s="11"/>
      <c r="KI606" s="11"/>
      <c r="KJ606" s="11"/>
      <c r="KK606" s="11"/>
      <c r="KL606" s="11"/>
      <c r="KM606" s="11"/>
      <c r="KN606" s="11"/>
      <c r="KO606" s="11"/>
      <c r="KP606" s="11"/>
      <c r="KQ606" s="11"/>
      <c r="KR606" s="11"/>
      <c r="KS606" s="11"/>
      <c r="KT606" s="11"/>
      <c r="KU606" s="11"/>
      <c r="KV606" s="11"/>
      <c r="KW606" s="11"/>
      <c r="KX606" s="11"/>
      <c r="KY606" s="11"/>
      <c r="KZ606" s="11"/>
      <c r="LA606" s="11"/>
      <c r="LB606" s="11"/>
      <c r="LC606" s="11"/>
      <c r="LD606" s="11"/>
      <c r="LE606" s="11"/>
      <c r="LF606" s="11"/>
      <c r="LG606" s="11"/>
      <c r="LH606" s="11"/>
      <c r="LI606" s="11"/>
      <c r="LJ606" s="11"/>
      <c r="LK606" s="11"/>
      <c r="LL606" s="11"/>
      <c r="LM606" s="11"/>
      <c r="LN606" s="11"/>
      <c r="LO606" s="11"/>
      <c r="LP606" s="11"/>
      <c r="LQ606" s="11"/>
      <c r="LR606" s="11"/>
      <c r="LS606" s="11"/>
      <c r="LT606" s="11"/>
      <c r="LU606" s="11"/>
      <c r="LV606" s="11"/>
      <c r="LW606" s="11"/>
      <c r="LX606" s="11"/>
      <c r="LY606" s="11"/>
      <c r="LZ606" s="11"/>
      <c r="MA606" s="11"/>
      <c r="MB606" s="11"/>
      <c r="MC606" s="11"/>
      <c r="MD606" s="11"/>
      <c r="ME606" s="11"/>
      <c r="MF606" s="11"/>
      <c r="MG606" s="11"/>
      <c r="MH606" s="11"/>
      <c r="MI606" s="11"/>
      <c r="MJ606" s="11"/>
      <c r="MK606" s="11"/>
      <c r="ML606" s="11"/>
      <c r="MM606" s="11"/>
      <c r="MN606" s="11"/>
      <c r="MO606" s="11"/>
      <c r="MP606" s="11"/>
      <c r="MQ606" s="11"/>
      <c r="MR606" s="11"/>
      <c r="MS606" s="11"/>
      <c r="MT606" s="11"/>
      <c r="MU606" s="11"/>
      <c r="MV606" s="11"/>
      <c r="MW606" s="11"/>
      <c r="MX606" s="11"/>
      <c r="MY606" s="11"/>
      <c r="MZ606" s="11"/>
      <c r="NA606" s="11"/>
      <c r="NB606" s="11"/>
      <c r="NC606" s="11"/>
      <c r="ND606" s="11"/>
      <c r="NE606" s="11"/>
      <c r="NF606" s="11"/>
      <c r="NG606" s="11"/>
      <c r="NH606" s="11"/>
      <c r="NI606" s="11"/>
      <c r="NJ606" s="11"/>
      <c r="NK606" s="11"/>
      <c r="NL606" s="11"/>
      <c r="NM606" s="11"/>
    </row>
    <row r="607" spans="1:377" s="12" customFormat="1" ht="15" customHeight="1" x14ac:dyDescent="0.5">
      <c r="A607" s="230"/>
      <c r="B607" s="279"/>
      <c r="C607" s="280"/>
      <c r="D607" s="317"/>
      <c r="E607" s="34"/>
      <c r="F607" s="34"/>
      <c r="G607" s="34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334"/>
      <c r="AA607" s="34"/>
      <c r="AB607" s="34"/>
      <c r="AC607" s="34"/>
      <c r="AD607" s="34"/>
      <c r="AE607" s="34"/>
      <c r="AF607" s="34"/>
      <c r="AG607" s="34"/>
      <c r="AH607" s="34"/>
      <c r="AI607" s="334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3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34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334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334"/>
      <c r="EP607" s="9"/>
      <c r="EQ607" s="9"/>
      <c r="ER607" s="9"/>
      <c r="ES607" s="9"/>
      <c r="ET607" s="9"/>
      <c r="EU607" s="9"/>
      <c r="EV607" s="237"/>
      <c r="EW607" s="9"/>
      <c r="EX607" s="9"/>
      <c r="EY607" s="9"/>
      <c r="EZ607" s="9"/>
      <c r="FA607" s="410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334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10"/>
      <c r="IL607" s="11"/>
      <c r="IM607" s="11"/>
      <c r="IN607" s="11"/>
      <c r="IO607" s="11"/>
      <c r="IP607" s="11"/>
      <c r="IQ607" s="11"/>
      <c r="IR607" s="11"/>
      <c r="IS607" s="11"/>
      <c r="IT607" s="11"/>
      <c r="IU607" s="11"/>
      <c r="IV607" s="11"/>
      <c r="IW607" s="11"/>
      <c r="IX607" s="11"/>
      <c r="IY607" s="11"/>
      <c r="IZ607" s="11"/>
      <c r="JA607" s="11"/>
      <c r="JB607" s="11"/>
      <c r="JC607" s="11"/>
      <c r="JD607" s="11"/>
      <c r="JE607" s="11"/>
      <c r="JF607" s="11"/>
      <c r="JG607" s="11"/>
      <c r="JH607" s="11"/>
      <c r="JI607" s="11"/>
      <c r="JJ607" s="11"/>
      <c r="JK607" s="11"/>
      <c r="JL607" s="11"/>
      <c r="JM607" s="11"/>
      <c r="JN607" s="11"/>
      <c r="JO607" s="11"/>
      <c r="JP607" s="11"/>
      <c r="JQ607" s="11"/>
      <c r="JR607" s="11"/>
      <c r="JS607" s="11"/>
      <c r="JT607" s="11"/>
      <c r="JU607" s="11"/>
      <c r="JV607" s="11"/>
      <c r="JW607" s="11"/>
      <c r="JX607" s="11"/>
      <c r="JY607" s="11"/>
      <c r="JZ607" s="11"/>
      <c r="KA607" s="11"/>
      <c r="KB607" s="11"/>
      <c r="KC607" s="11"/>
      <c r="KD607" s="11"/>
      <c r="KE607" s="11"/>
      <c r="KF607" s="11"/>
      <c r="KG607" s="11"/>
      <c r="KH607" s="11"/>
      <c r="KI607" s="11"/>
      <c r="KJ607" s="11"/>
      <c r="KK607" s="11"/>
      <c r="KL607" s="11"/>
      <c r="KM607" s="11"/>
      <c r="KN607" s="11"/>
      <c r="KO607" s="11"/>
      <c r="KP607" s="11"/>
      <c r="KQ607" s="11"/>
      <c r="KR607" s="11"/>
      <c r="KS607" s="11"/>
      <c r="KT607" s="11"/>
      <c r="KU607" s="11"/>
      <c r="KV607" s="11"/>
      <c r="KW607" s="11"/>
      <c r="KX607" s="11"/>
      <c r="KY607" s="11"/>
      <c r="KZ607" s="11"/>
      <c r="LA607" s="11"/>
      <c r="LB607" s="11"/>
      <c r="LC607" s="11"/>
      <c r="LD607" s="11"/>
      <c r="LE607" s="11"/>
      <c r="LF607" s="11"/>
      <c r="LG607" s="11"/>
      <c r="LH607" s="11"/>
      <c r="LI607" s="11"/>
      <c r="LJ607" s="11"/>
      <c r="LK607" s="11"/>
      <c r="LL607" s="11"/>
      <c r="LM607" s="11"/>
      <c r="LN607" s="11"/>
      <c r="LO607" s="11"/>
      <c r="LP607" s="11"/>
      <c r="LQ607" s="11"/>
      <c r="LR607" s="11"/>
      <c r="LS607" s="11"/>
      <c r="LT607" s="11"/>
      <c r="LU607" s="11"/>
      <c r="LV607" s="11"/>
      <c r="LW607" s="11"/>
      <c r="LX607" s="11"/>
      <c r="LY607" s="11"/>
      <c r="LZ607" s="11"/>
      <c r="MA607" s="11"/>
      <c r="MB607" s="11"/>
      <c r="MC607" s="11"/>
      <c r="MD607" s="11"/>
      <c r="ME607" s="11"/>
      <c r="MF607" s="11"/>
      <c r="MG607" s="11"/>
      <c r="MH607" s="11"/>
      <c r="MI607" s="11"/>
      <c r="MJ607" s="11"/>
      <c r="MK607" s="11"/>
      <c r="ML607" s="11"/>
      <c r="MM607" s="11"/>
      <c r="MN607" s="11"/>
      <c r="MO607" s="11"/>
      <c r="MP607" s="11"/>
      <c r="MQ607" s="11"/>
      <c r="MR607" s="11"/>
      <c r="MS607" s="11"/>
      <c r="MT607" s="11"/>
      <c r="MU607" s="11"/>
      <c r="MV607" s="11"/>
      <c r="MW607" s="11"/>
      <c r="MX607" s="11"/>
      <c r="MY607" s="11"/>
      <c r="MZ607" s="11"/>
      <c r="NA607" s="11"/>
      <c r="NB607" s="11"/>
      <c r="NC607" s="11"/>
      <c r="ND607" s="11"/>
      <c r="NE607" s="11"/>
      <c r="NF607" s="11"/>
      <c r="NG607" s="11"/>
      <c r="NH607" s="11"/>
      <c r="NI607" s="11"/>
      <c r="NJ607" s="11"/>
      <c r="NK607" s="11"/>
      <c r="NL607" s="11"/>
      <c r="NM607" s="11"/>
    </row>
    <row r="608" spans="1:377" s="12" customFormat="1" ht="15" customHeight="1" x14ac:dyDescent="0.5">
      <c r="A608" s="230"/>
      <c r="B608" s="279"/>
      <c r="C608" s="280"/>
      <c r="D608" s="317"/>
      <c r="E608" s="34"/>
      <c r="F608" s="34"/>
      <c r="G608" s="34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334"/>
      <c r="AA608" s="34"/>
      <c r="AB608" s="34"/>
      <c r="AC608" s="34"/>
      <c r="AD608" s="34"/>
      <c r="AE608" s="34"/>
      <c r="AF608" s="34"/>
      <c r="AG608" s="34"/>
      <c r="AH608" s="34"/>
      <c r="AI608" s="334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3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34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334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334"/>
      <c r="EP608" s="9"/>
      <c r="EQ608" s="9"/>
      <c r="ER608" s="9"/>
      <c r="ES608" s="9"/>
      <c r="ET608" s="9"/>
      <c r="EU608" s="9"/>
      <c r="EV608" s="237"/>
      <c r="EW608" s="9"/>
      <c r="EX608" s="9"/>
      <c r="EY608" s="9"/>
      <c r="EZ608" s="9"/>
      <c r="FA608" s="410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334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10"/>
      <c r="IL608" s="11"/>
      <c r="IM608" s="11"/>
      <c r="IN608" s="11"/>
      <c r="IO608" s="11"/>
      <c r="IP608" s="11"/>
      <c r="IQ608" s="11"/>
      <c r="IR608" s="11"/>
      <c r="IS608" s="11"/>
      <c r="IT608" s="11"/>
      <c r="IU608" s="11"/>
      <c r="IV608" s="11"/>
      <c r="IW608" s="11"/>
      <c r="IX608" s="11"/>
      <c r="IY608" s="11"/>
      <c r="IZ608" s="11"/>
      <c r="JA608" s="11"/>
      <c r="JB608" s="11"/>
      <c r="JC608" s="11"/>
      <c r="JD608" s="11"/>
      <c r="JE608" s="11"/>
      <c r="JF608" s="11"/>
      <c r="JG608" s="11"/>
      <c r="JH608" s="11"/>
      <c r="JI608" s="11"/>
      <c r="JJ608" s="11"/>
      <c r="JK608" s="11"/>
      <c r="JL608" s="11"/>
      <c r="JM608" s="11"/>
      <c r="JN608" s="11"/>
      <c r="JO608" s="11"/>
      <c r="JP608" s="11"/>
      <c r="JQ608" s="11"/>
      <c r="JR608" s="11"/>
      <c r="JS608" s="11"/>
      <c r="JT608" s="11"/>
      <c r="JU608" s="11"/>
      <c r="JV608" s="11"/>
      <c r="JW608" s="11"/>
      <c r="JX608" s="11"/>
      <c r="JY608" s="11"/>
      <c r="JZ608" s="11"/>
      <c r="KA608" s="11"/>
      <c r="KB608" s="11"/>
      <c r="KC608" s="11"/>
      <c r="KD608" s="11"/>
      <c r="KE608" s="11"/>
      <c r="KF608" s="11"/>
      <c r="KG608" s="11"/>
      <c r="KH608" s="11"/>
      <c r="KI608" s="11"/>
      <c r="KJ608" s="11"/>
      <c r="KK608" s="11"/>
      <c r="KL608" s="11"/>
      <c r="KM608" s="11"/>
      <c r="KN608" s="11"/>
      <c r="KO608" s="11"/>
      <c r="KP608" s="11"/>
      <c r="KQ608" s="11"/>
      <c r="KR608" s="11"/>
      <c r="KS608" s="11"/>
      <c r="KT608" s="11"/>
      <c r="KU608" s="11"/>
      <c r="KV608" s="11"/>
      <c r="KW608" s="11"/>
      <c r="KX608" s="11"/>
      <c r="KY608" s="11"/>
      <c r="KZ608" s="11"/>
      <c r="LA608" s="11"/>
      <c r="LB608" s="11"/>
      <c r="LC608" s="11"/>
      <c r="LD608" s="11"/>
      <c r="LE608" s="11"/>
      <c r="LF608" s="11"/>
      <c r="LG608" s="11"/>
      <c r="LH608" s="11"/>
      <c r="LI608" s="11"/>
      <c r="LJ608" s="11"/>
      <c r="LK608" s="11"/>
      <c r="LL608" s="11"/>
      <c r="LM608" s="11"/>
      <c r="LN608" s="11"/>
      <c r="LO608" s="11"/>
      <c r="LP608" s="11"/>
      <c r="LQ608" s="11"/>
      <c r="LR608" s="11"/>
      <c r="LS608" s="11"/>
      <c r="LT608" s="11"/>
      <c r="LU608" s="11"/>
      <c r="LV608" s="11"/>
      <c r="LW608" s="11"/>
      <c r="LX608" s="11"/>
      <c r="LY608" s="11"/>
      <c r="LZ608" s="11"/>
      <c r="MA608" s="11"/>
      <c r="MB608" s="11"/>
      <c r="MC608" s="11"/>
      <c r="MD608" s="11"/>
      <c r="ME608" s="11"/>
      <c r="MF608" s="11"/>
      <c r="MG608" s="11"/>
      <c r="MH608" s="11"/>
      <c r="MI608" s="11"/>
      <c r="MJ608" s="11"/>
      <c r="MK608" s="11"/>
      <c r="ML608" s="11"/>
      <c r="MM608" s="11"/>
      <c r="MN608" s="11"/>
      <c r="MO608" s="11"/>
      <c r="MP608" s="11"/>
      <c r="MQ608" s="11"/>
      <c r="MR608" s="11"/>
      <c r="MS608" s="11"/>
      <c r="MT608" s="11"/>
      <c r="MU608" s="11"/>
      <c r="MV608" s="11"/>
      <c r="MW608" s="11"/>
      <c r="MX608" s="11"/>
      <c r="MY608" s="11"/>
      <c r="MZ608" s="11"/>
      <c r="NA608" s="11"/>
      <c r="NB608" s="11"/>
      <c r="NC608" s="11"/>
      <c r="ND608" s="11"/>
      <c r="NE608" s="11"/>
      <c r="NF608" s="11"/>
      <c r="NG608" s="11"/>
      <c r="NH608" s="11"/>
      <c r="NI608" s="11"/>
      <c r="NJ608" s="11"/>
      <c r="NK608" s="11"/>
      <c r="NL608" s="11"/>
      <c r="NM608" s="11"/>
    </row>
    <row r="609" spans="1:377" s="12" customFormat="1" ht="15" customHeight="1" x14ac:dyDescent="0.5">
      <c r="A609" s="230"/>
      <c r="B609" s="279"/>
      <c r="C609" s="280"/>
      <c r="D609" s="317"/>
      <c r="E609" s="34"/>
      <c r="F609" s="34"/>
      <c r="G609" s="34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334"/>
      <c r="AA609" s="34"/>
      <c r="AB609" s="34"/>
      <c r="AC609" s="34"/>
      <c r="AD609" s="34"/>
      <c r="AE609" s="34"/>
      <c r="AF609" s="34"/>
      <c r="AG609" s="34"/>
      <c r="AH609" s="34"/>
      <c r="AI609" s="334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3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34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334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334"/>
      <c r="EP609" s="9"/>
      <c r="EQ609" s="9"/>
      <c r="ER609" s="9"/>
      <c r="ES609" s="9"/>
      <c r="ET609" s="9"/>
      <c r="EU609" s="9"/>
      <c r="EV609" s="237"/>
      <c r="EW609" s="9"/>
      <c r="EX609" s="9"/>
      <c r="EY609" s="9"/>
      <c r="EZ609" s="9"/>
      <c r="FA609" s="410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334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10"/>
      <c r="IL609" s="11"/>
      <c r="IM609" s="11"/>
      <c r="IN609" s="11"/>
      <c r="IO609" s="11"/>
      <c r="IP609" s="11"/>
      <c r="IQ609" s="11"/>
      <c r="IR609" s="11"/>
      <c r="IS609" s="11"/>
      <c r="IT609" s="11"/>
      <c r="IU609" s="11"/>
      <c r="IV609" s="11"/>
      <c r="IW609" s="11"/>
      <c r="IX609" s="11"/>
      <c r="IY609" s="11"/>
      <c r="IZ609" s="11"/>
      <c r="JA609" s="11"/>
      <c r="JB609" s="11"/>
      <c r="JC609" s="11"/>
      <c r="JD609" s="11"/>
      <c r="JE609" s="11"/>
      <c r="JF609" s="11"/>
      <c r="JG609" s="11"/>
      <c r="JH609" s="11"/>
      <c r="JI609" s="11"/>
      <c r="JJ609" s="11"/>
      <c r="JK609" s="11"/>
      <c r="JL609" s="11"/>
      <c r="JM609" s="11"/>
      <c r="JN609" s="11"/>
      <c r="JO609" s="11"/>
      <c r="JP609" s="11"/>
      <c r="JQ609" s="11"/>
      <c r="JR609" s="11"/>
      <c r="JS609" s="11"/>
      <c r="JT609" s="11"/>
      <c r="JU609" s="11"/>
      <c r="JV609" s="11"/>
      <c r="JW609" s="11"/>
      <c r="JX609" s="11"/>
      <c r="JY609" s="11"/>
      <c r="JZ609" s="11"/>
      <c r="KA609" s="11"/>
      <c r="KB609" s="11"/>
      <c r="KC609" s="11"/>
      <c r="KD609" s="11"/>
      <c r="KE609" s="11"/>
      <c r="KF609" s="11"/>
      <c r="KG609" s="11"/>
      <c r="KH609" s="11"/>
      <c r="KI609" s="11"/>
      <c r="KJ609" s="11"/>
      <c r="KK609" s="11"/>
      <c r="KL609" s="11"/>
      <c r="KM609" s="11"/>
      <c r="KN609" s="11"/>
      <c r="KO609" s="11"/>
      <c r="KP609" s="11"/>
      <c r="KQ609" s="11"/>
      <c r="KR609" s="11"/>
      <c r="KS609" s="11"/>
      <c r="KT609" s="11"/>
      <c r="KU609" s="11"/>
      <c r="KV609" s="11"/>
      <c r="KW609" s="11"/>
      <c r="KX609" s="11"/>
      <c r="KY609" s="11"/>
      <c r="KZ609" s="11"/>
      <c r="LA609" s="11"/>
      <c r="LB609" s="11"/>
      <c r="LC609" s="11"/>
      <c r="LD609" s="11"/>
      <c r="LE609" s="11"/>
      <c r="LF609" s="11"/>
      <c r="LG609" s="11"/>
      <c r="LH609" s="11"/>
      <c r="LI609" s="11"/>
      <c r="LJ609" s="11"/>
      <c r="LK609" s="11"/>
      <c r="LL609" s="11"/>
      <c r="LM609" s="11"/>
      <c r="LN609" s="11"/>
      <c r="LO609" s="11"/>
      <c r="LP609" s="11"/>
      <c r="LQ609" s="11"/>
      <c r="LR609" s="11"/>
      <c r="LS609" s="11"/>
      <c r="LT609" s="11"/>
      <c r="LU609" s="11"/>
      <c r="LV609" s="11"/>
      <c r="LW609" s="11"/>
      <c r="LX609" s="11"/>
      <c r="LY609" s="11"/>
      <c r="LZ609" s="11"/>
      <c r="MA609" s="11"/>
      <c r="MB609" s="11"/>
      <c r="MC609" s="11"/>
      <c r="MD609" s="11"/>
      <c r="ME609" s="11"/>
      <c r="MF609" s="11"/>
      <c r="MG609" s="11"/>
      <c r="MH609" s="11"/>
      <c r="MI609" s="11"/>
      <c r="MJ609" s="11"/>
      <c r="MK609" s="11"/>
      <c r="ML609" s="11"/>
      <c r="MM609" s="11"/>
      <c r="MN609" s="11"/>
      <c r="MO609" s="11"/>
      <c r="MP609" s="11"/>
      <c r="MQ609" s="11"/>
      <c r="MR609" s="11"/>
      <c r="MS609" s="11"/>
      <c r="MT609" s="11"/>
      <c r="MU609" s="11"/>
      <c r="MV609" s="11"/>
      <c r="MW609" s="11"/>
      <c r="MX609" s="11"/>
      <c r="MY609" s="11"/>
      <c r="MZ609" s="11"/>
      <c r="NA609" s="11"/>
      <c r="NB609" s="11"/>
      <c r="NC609" s="11"/>
      <c r="ND609" s="11"/>
      <c r="NE609" s="11"/>
      <c r="NF609" s="11"/>
      <c r="NG609" s="11"/>
      <c r="NH609" s="11"/>
      <c r="NI609" s="11"/>
      <c r="NJ609" s="11"/>
      <c r="NK609" s="11"/>
      <c r="NL609" s="11"/>
      <c r="NM609" s="11"/>
    </row>
    <row r="610" spans="1:377" s="12" customFormat="1" ht="15" customHeight="1" x14ac:dyDescent="0.5">
      <c r="A610" s="230"/>
      <c r="B610" s="279"/>
      <c r="C610" s="280"/>
      <c r="D610" s="317"/>
      <c r="E610" s="34"/>
      <c r="F610" s="34"/>
      <c r="G610" s="34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334"/>
      <c r="AA610" s="34"/>
      <c r="AB610" s="34"/>
      <c r="AC610" s="34"/>
      <c r="AD610" s="34"/>
      <c r="AE610" s="34"/>
      <c r="AF610" s="34"/>
      <c r="AG610" s="34"/>
      <c r="AH610" s="34"/>
      <c r="AI610" s="334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3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34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334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334"/>
      <c r="EP610" s="9"/>
      <c r="EQ610" s="9"/>
      <c r="ER610" s="9"/>
      <c r="ES610" s="9"/>
      <c r="ET610" s="9"/>
      <c r="EU610" s="9"/>
      <c r="EV610" s="237"/>
      <c r="EW610" s="9"/>
      <c r="EX610" s="9"/>
      <c r="EY610" s="9"/>
      <c r="EZ610" s="9"/>
      <c r="FA610" s="410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334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10"/>
      <c r="IL610" s="11"/>
      <c r="IM610" s="11"/>
      <c r="IN610" s="11"/>
      <c r="IO610" s="11"/>
      <c r="IP610" s="11"/>
      <c r="IQ610" s="11"/>
      <c r="IR610" s="11"/>
      <c r="IS610" s="11"/>
      <c r="IT610" s="11"/>
      <c r="IU610" s="11"/>
      <c r="IV610" s="11"/>
      <c r="IW610" s="11"/>
      <c r="IX610" s="11"/>
      <c r="IY610" s="11"/>
      <c r="IZ610" s="11"/>
      <c r="JA610" s="11"/>
      <c r="JB610" s="11"/>
      <c r="JC610" s="11"/>
      <c r="JD610" s="11"/>
      <c r="JE610" s="11"/>
      <c r="JF610" s="11"/>
      <c r="JG610" s="11"/>
      <c r="JH610" s="11"/>
      <c r="JI610" s="11"/>
      <c r="JJ610" s="11"/>
      <c r="JK610" s="11"/>
      <c r="JL610" s="11"/>
      <c r="JM610" s="11"/>
      <c r="JN610" s="11"/>
      <c r="JO610" s="11"/>
      <c r="JP610" s="11"/>
      <c r="JQ610" s="11"/>
      <c r="JR610" s="11"/>
      <c r="JS610" s="11"/>
      <c r="JT610" s="11"/>
      <c r="JU610" s="11"/>
      <c r="JV610" s="11"/>
      <c r="JW610" s="11"/>
      <c r="JX610" s="11"/>
      <c r="JY610" s="11"/>
      <c r="JZ610" s="11"/>
      <c r="KA610" s="11"/>
      <c r="KB610" s="11"/>
      <c r="KC610" s="11"/>
      <c r="KD610" s="11"/>
      <c r="KE610" s="11"/>
      <c r="KF610" s="11"/>
      <c r="KG610" s="11"/>
      <c r="KH610" s="11"/>
      <c r="KI610" s="11"/>
      <c r="KJ610" s="11"/>
      <c r="KK610" s="11"/>
      <c r="KL610" s="11"/>
      <c r="KM610" s="11"/>
      <c r="KN610" s="11"/>
      <c r="KO610" s="11"/>
      <c r="KP610" s="11"/>
      <c r="KQ610" s="11"/>
      <c r="KR610" s="11"/>
      <c r="KS610" s="11"/>
      <c r="KT610" s="11"/>
      <c r="KU610" s="11"/>
      <c r="KV610" s="11"/>
      <c r="KW610" s="11"/>
      <c r="KX610" s="11"/>
      <c r="KY610" s="11"/>
      <c r="KZ610" s="11"/>
      <c r="LA610" s="11"/>
      <c r="LB610" s="11"/>
      <c r="LC610" s="11"/>
      <c r="LD610" s="11"/>
      <c r="LE610" s="11"/>
      <c r="LF610" s="11"/>
      <c r="LG610" s="11"/>
      <c r="LH610" s="11"/>
      <c r="LI610" s="11"/>
      <c r="LJ610" s="11"/>
      <c r="LK610" s="11"/>
      <c r="LL610" s="11"/>
      <c r="LM610" s="11"/>
      <c r="LN610" s="11"/>
      <c r="LO610" s="11"/>
      <c r="LP610" s="11"/>
      <c r="LQ610" s="11"/>
      <c r="LR610" s="11"/>
      <c r="LS610" s="11"/>
      <c r="LT610" s="11"/>
      <c r="LU610" s="11"/>
      <c r="LV610" s="11"/>
      <c r="LW610" s="11"/>
      <c r="LX610" s="11"/>
      <c r="LY610" s="11"/>
      <c r="LZ610" s="11"/>
      <c r="MA610" s="11"/>
      <c r="MB610" s="11"/>
      <c r="MC610" s="11"/>
      <c r="MD610" s="11"/>
      <c r="ME610" s="11"/>
      <c r="MF610" s="11"/>
      <c r="MG610" s="11"/>
      <c r="MH610" s="11"/>
      <c r="MI610" s="11"/>
      <c r="MJ610" s="11"/>
      <c r="MK610" s="11"/>
      <c r="ML610" s="11"/>
      <c r="MM610" s="11"/>
      <c r="MN610" s="11"/>
      <c r="MO610" s="11"/>
      <c r="MP610" s="11"/>
      <c r="MQ610" s="11"/>
      <c r="MR610" s="11"/>
      <c r="MS610" s="11"/>
      <c r="MT610" s="11"/>
      <c r="MU610" s="11"/>
      <c r="MV610" s="11"/>
      <c r="MW610" s="11"/>
      <c r="MX610" s="11"/>
      <c r="MY610" s="11"/>
      <c r="MZ610" s="11"/>
      <c r="NA610" s="11"/>
      <c r="NB610" s="11"/>
      <c r="NC610" s="11"/>
      <c r="ND610" s="11"/>
      <c r="NE610" s="11"/>
      <c r="NF610" s="11"/>
      <c r="NG610" s="11"/>
      <c r="NH610" s="11"/>
      <c r="NI610" s="11"/>
      <c r="NJ610" s="11"/>
      <c r="NK610" s="11"/>
      <c r="NL610" s="11"/>
      <c r="NM610" s="11"/>
    </row>
    <row r="611" spans="1:377" s="12" customFormat="1" ht="15" customHeight="1" x14ac:dyDescent="0.5">
      <c r="A611" s="230"/>
      <c r="B611" s="279"/>
      <c r="C611" s="280"/>
      <c r="D611" s="317"/>
      <c r="E611" s="34"/>
      <c r="F611" s="34"/>
      <c r="G611" s="34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334"/>
      <c r="AA611" s="34"/>
      <c r="AB611" s="34"/>
      <c r="AC611" s="34"/>
      <c r="AD611" s="34"/>
      <c r="AE611" s="34"/>
      <c r="AF611" s="34"/>
      <c r="AG611" s="34"/>
      <c r="AH611" s="34"/>
      <c r="AI611" s="334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3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34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334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334"/>
      <c r="EP611" s="9"/>
      <c r="EQ611" s="9"/>
      <c r="ER611" s="9"/>
      <c r="ES611" s="9"/>
      <c r="ET611" s="9"/>
      <c r="EU611" s="9"/>
      <c r="EV611" s="237"/>
      <c r="EW611" s="9"/>
      <c r="EX611" s="9"/>
      <c r="EY611" s="9"/>
      <c r="EZ611" s="9"/>
      <c r="FA611" s="410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334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10"/>
      <c r="IL611" s="11"/>
      <c r="IM611" s="11"/>
      <c r="IN611" s="11"/>
      <c r="IO611" s="11"/>
      <c r="IP611" s="11"/>
      <c r="IQ611" s="11"/>
      <c r="IR611" s="11"/>
      <c r="IS611" s="11"/>
      <c r="IT611" s="11"/>
      <c r="IU611" s="11"/>
      <c r="IV611" s="11"/>
      <c r="IW611" s="11"/>
      <c r="IX611" s="11"/>
      <c r="IY611" s="11"/>
      <c r="IZ611" s="11"/>
      <c r="JA611" s="11"/>
      <c r="JB611" s="11"/>
      <c r="JC611" s="11"/>
      <c r="JD611" s="11"/>
      <c r="JE611" s="11"/>
      <c r="JF611" s="11"/>
      <c r="JG611" s="11"/>
      <c r="JH611" s="11"/>
      <c r="JI611" s="11"/>
      <c r="JJ611" s="11"/>
      <c r="JK611" s="11"/>
      <c r="JL611" s="11"/>
      <c r="JM611" s="11"/>
      <c r="JN611" s="11"/>
      <c r="JO611" s="11"/>
      <c r="JP611" s="11"/>
      <c r="JQ611" s="11"/>
      <c r="JR611" s="11"/>
      <c r="JS611" s="11"/>
      <c r="JT611" s="11"/>
      <c r="JU611" s="11"/>
      <c r="JV611" s="11"/>
      <c r="JW611" s="11"/>
      <c r="JX611" s="11"/>
      <c r="JY611" s="11"/>
      <c r="JZ611" s="11"/>
      <c r="KA611" s="11"/>
      <c r="KB611" s="11"/>
      <c r="KC611" s="11"/>
      <c r="KD611" s="11"/>
      <c r="KE611" s="11"/>
      <c r="KF611" s="11"/>
      <c r="KG611" s="11"/>
      <c r="KH611" s="11"/>
      <c r="KI611" s="11"/>
      <c r="KJ611" s="11"/>
      <c r="KK611" s="11"/>
      <c r="KL611" s="11"/>
      <c r="KM611" s="11"/>
      <c r="KN611" s="11"/>
      <c r="KO611" s="11"/>
      <c r="KP611" s="11"/>
      <c r="KQ611" s="11"/>
      <c r="KR611" s="11"/>
      <c r="KS611" s="11"/>
      <c r="KT611" s="11"/>
      <c r="KU611" s="11"/>
      <c r="KV611" s="11"/>
      <c r="KW611" s="11"/>
      <c r="KX611" s="11"/>
      <c r="KY611" s="11"/>
      <c r="KZ611" s="11"/>
      <c r="LA611" s="11"/>
      <c r="LB611" s="11"/>
      <c r="LC611" s="11"/>
      <c r="LD611" s="11"/>
      <c r="LE611" s="11"/>
      <c r="LF611" s="11"/>
      <c r="LG611" s="11"/>
      <c r="LH611" s="11"/>
      <c r="LI611" s="11"/>
      <c r="LJ611" s="11"/>
      <c r="LK611" s="11"/>
      <c r="LL611" s="11"/>
      <c r="LM611" s="11"/>
      <c r="LN611" s="11"/>
      <c r="LO611" s="11"/>
      <c r="LP611" s="11"/>
      <c r="LQ611" s="11"/>
      <c r="LR611" s="11"/>
      <c r="LS611" s="11"/>
      <c r="LT611" s="11"/>
      <c r="LU611" s="11"/>
      <c r="LV611" s="11"/>
      <c r="LW611" s="11"/>
      <c r="LX611" s="11"/>
      <c r="LY611" s="11"/>
      <c r="LZ611" s="11"/>
      <c r="MA611" s="11"/>
      <c r="MB611" s="11"/>
      <c r="MC611" s="11"/>
      <c r="MD611" s="11"/>
      <c r="ME611" s="11"/>
      <c r="MF611" s="11"/>
      <c r="MG611" s="11"/>
      <c r="MH611" s="11"/>
      <c r="MI611" s="11"/>
      <c r="MJ611" s="11"/>
      <c r="MK611" s="11"/>
      <c r="ML611" s="11"/>
      <c r="MM611" s="11"/>
      <c r="MN611" s="11"/>
      <c r="MO611" s="11"/>
      <c r="MP611" s="11"/>
      <c r="MQ611" s="11"/>
      <c r="MR611" s="11"/>
      <c r="MS611" s="11"/>
      <c r="MT611" s="11"/>
      <c r="MU611" s="11"/>
      <c r="MV611" s="11"/>
      <c r="MW611" s="11"/>
      <c r="MX611" s="11"/>
      <c r="MY611" s="11"/>
      <c r="MZ611" s="11"/>
      <c r="NA611" s="11"/>
      <c r="NB611" s="11"/>
      <c r="NC611" s="11"/>
      <c r="ND611" s="11"/>
      <c r="NE611" s="11"/>
      <c r="NF611" s="11"/>
      <c r="NG611" s="11"/>
      <c r="NH611" s="11"/>
      <c r="NI611" s="11"/>
      <c r="NJ611" s="11"/>
      <c r="NK611" s="11"/>
      <c r="NL611" s="11"/>
      <c r="NM611" s="11"/>
    </row>
    <row r="612" spans="1:377" s="12" customFormat="1" ht="15" customHeight="1" x14ac:dyDescent="0.5">
      <c r="A612" s="230"/>
      <c r="B612" s="279"/>
      <c r="C612" s="280"/>
      <c r="D612" s="317"/>
      <c r="E612" s="34"/>
      <c r="F612" s="34"/>
      <c r="G612" s="34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334"/>
      <c r="AA612" s="34"/>
      <c r="AB612" s="34"/>
      <c r="AC612" s="34"/>
      <c r="AD612" s="34"/>
      <c r="AE612" s="34"/>
      <c r="AF612" s="34"/>
      <c r="AG612" s="34"/>
      <c r="AH612" s="34"/>
      <c r="AI612" s="334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3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34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334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334"/>
      <c r="EP612" s="9"/>
      <c r="EQ612" s="9"/>
      <c r="ER612" s="9"/>
      <c r="ES612" s="9"/>
      <c r="ET612" s="9"/>
      <c r="EU612" s="9"/>
      <c r="EV612" s="237"/>
      <c r="EW612" s="9"/>
      <c r="EX612" s="9"/>
      <c r="EY612" s="9"/>
      <c r="EZ612" s="9"/>
      <c r="FA612" s="410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334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10"/>
      <c r="IL612" s="11"/>
      <c r="IM612" s="11"/>
      <c r="IN612" s="11"/>
      <c r="IO612" s="11"/>
      <c r="IP612" s="11"/>
      <c r="IQ612" s="11"/>
      <c r="IR612" s="11"/>
      <c r="IS612" s="11"/>
      <c r="IT612" s="11"/>
      <c r="IU612" s="11"/>
      <c r="IV612" s="11"/>
      <c r="IW612" s="11"/>
      <c r="IX612" s="11"/>
      <c r="IY612" s="11"/>
      <c r="IZ612" s="11"/>
      <c r="JA612" s="11"/>
      <c r="JB612" s="11"/>
      <c r="JC612" s="11"/>
      <c r="JD612" s="11"/>
      <c r="JE612" s="11"/>
      <c r="JF612" s="11"/>
      <c r="JG612" s="11"/>
      <c r="JH612" s="11"/>
      <c r="JI612" s="11"/>
      <c r="JJ612" s="11"/>
      <c r="JK612" s="11"/>
      <c r="JL612" s="11"/>
      <c r="JM612" s="11"/>
      <c r="JN612" s="11"/>
      <c r="JO612" s="11"/>
      <c r="JP612" s="11"/>
      <c r="JQ612" s="11"/>
      <c r="JR612" s="11"/>
      <c r="JS612" s="11"/>
      <c r="JT612" s="11"/>
      <c r="JU612" s="11"/>
      <c r="JV612" s="11"/>
      <c r="JW612" s="11"/>
      <c r="JX612" s="11"/>
      <c r="JY612" s="11"/>
      <c r="JZ612" s="11"/>
      <c r="KA612" s="11"/>
      <c r="KB612" s="11"/>
      <c r="KC612" s="11"/>
      <c r="KD612" s="11"/>
      <c r="KE612" s="11"/>
      <c r="KF612" s="11"/>
      <c r="KG612" s="11"/>
      <c r="KH612" s="11"/>
      <c r="KI612" s="11"/>
      <c r="KJ612" s="11"/>
      <c r="KK612" s="11"/>
      <c r="KL612" s="11"/>
      <c r="KM612" s="11"/>
      <c r="KN612" s="11"/>
      <c r="KO612" s="11"/>
      <c r="KP612" s="11"/>
      <c r="KQ612" s="11"/>
      <c r="KR612" s="11"/>
      <c r="KS612" s="11"/>
      <c r="KT612" s="11"/>
      <c r="KU612" s="11"/>
      <c r="KV612" s="11"/>
      <c r="KW612" s="11"/>
      <c r="KX612" s="11"/>
      <c r="KY612" s="11"/>
      <c r="KZ612" s="11"/>
      <c r="LA612" s="11"/>
      <c r="LB612" s="11"/>
      <c r="LC612" s="11"/>
      <c r="LD612" s="11"/>
      <c r="LE612" s="11"/>
      <c r="LF612" s="11"/>
      <c r="LG612" s="11"/>
      <c r="LH612" s="11"/>
      <c r="LI612" s="11"/>
      <c r="LJ612" s="11"/>
      <c r="LK612" s="11"/>
      <c r="LL612" s="11"/>
      <c r="LM612" s="11"/>
      <c r="LN612" s="11"/>
      <c r="LO612" s="11"/>
      <c r="LP612" s="11"/>
      <c r="LQ612" s="11"/>
      <c r="LR612" s="11"/>
      <c r="LS612" s="11"/>
      <c r="LT612" s="11"/>
      <c r="LU612" s="11"/>
      <c r="LV612" s="11"/>
      <c r="LW612" s="11"/>
      <c r="LX612" s="11"/>
      <c r="LY612" s="11"/>
      <c r="LZ612" s="11"/>
      <c r="MA612" s="11"/>
      <c r="MB612" s="11"/>
      <c r="MC612" s="11"/>
      <c r="MD612" s="11"/>
      <c r="ME612" s="11"/>
      <c r="MF612" s="11"/>
      <c r="MG612" s="11"/>
      <c r="MH612" s="11"/>
      <c r="MI612" s="11"/>
      <c r="MJ612" s="11"/>
      <c r="MK612" s="11"/>
      <c r="ML612" s="11"/>
      <c r="MM612" s="11"/>
      <c r="MN612" s="11"/>
      <c r="MO612" s="11"/>
      <c r="MP612" s="11"/>
      <c r="MQ612" s="11"/>
      <c r="MR612" s="11"/>
      <c r="MS612" s="11"/>
      <c r="MT612" s="11"/>
      <c r="MU612" s="11"/>
      <c r="MV612" s="11"/>
      <c r="MW612" s="11"/>
      <c r="MX612" s="11"/>
      <c r="MY612" s="11"/>
      <c r="MZ612" s="11"/>
      <c r="NA612" s="11"/>
      <c r="NB612" s="11"/>
      <c r="NC612" s="11"/>
      <c r="ND612" s="11"/>
      <c r="NE612" s="11"/>
      <c r="NF612" s="11"/>
      <c r="NG612" s="11"/>
      <c r="NH612" s="11"/>
      <c r="NI612" s="11"/>
      <c r="NJ612" s="11"/>
      <c r="NK612" s="11"/>
      <c r="NL612" s="11"/>
      <c r="NM612" s="11"/>
    </row>
    <row r="613" spans="1:377" s="12" customFormat="1" ht="15" customHeight="1" x14ac:dyDescent="0.5">
      <c r="A613" s="230"/>
      <c r="B613" s="279"/>
      <c r="C613" s="280"/>
      <c r="D613" s="317"/>
      <c r="E613" s="34"/>
      <c r="F613" s="34"/>
      <c r="G613" s="34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334"/>
      <c r="AA613" s="34"/>
      <c r="AB613" s="34"/>
      <c r="AC613" s="34"/>
      <c r="AD613" s="34"/>
      <c r="AE613" s="34"/>
      <c r="AF613" s="34"/>
      <c r="AG613" s="34"/>
      <c r="AH613" s="34"/>
      <c r="AI613" s="334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3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34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334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334"/>
      <c r="EP613" s="9"/>
      <c r="EQ613" s="9"/>
      <c r="ER613" s="9"/>
      <c r="ES613" s="9"/>
      <c r="ET613" s="9"/>
      <c r="EU613" s="9"/>
      <c r="EV613" s="237"/>
      <c r="EW613" s="9"/>
      <c r="EX613" s="9"/>
      <c r="EY613" s="9"/>
      <c r="EZ613" s="9"/>
      <c r="FA613" s="410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334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10"/>
      <c r="IL613" s="11"/>
      <c r="IM613" s="11"/>
      <c r="IN613" s="11"/>
      <c r="IO613" s="11"/>
      <c r="IP613" s="11"/>
      <c r="IQ613" s="11"/>
      <c r="IR613" s="11"/>
      <c r="IS613" s="11"/>
      <c r="IT613" s="11"/>
      <c r="IU613" s="11"/>
      <c r="IV613" s="11"/>
      <c r="IW613" s="11"/>
      <c r="IX613" s="11"/>
      <c r="IY613" s="11"/>
      <c r="IZ613" s="11"/>
      <c r="JA613" s="11"/>
      <c r="JB613" s="11"/>
      <c r="JC613" s="11"/>
      <c r="JD613" s="11"/>
      <c r="JE613" s="11"/>
      <c r="JF613" s="11"/>
      <c r="JG613" s="11"/>
      <c r="JH613" s="11"/>
      <c r="JI613" s="11"/>
      <c r="JJ613" s="11"/>
      <c r="JK613" s="11"/>
      <c r="JL613" s="11"/>
      <c r="JM613" s="11"/>
      <c r="JN613" s="11"/>
      <c r="JO613" s="11"/>
      <c r="JP613" s="11"/>
      <c r="JQ613" s="11"/>
      <c r="JR613" s="11"/>
      <c r="JS613" s="11"/>
      <c r="JT613" s="11"/>
      <c r="JU613" s="11"/>
      <c r="JV613" s="11"/>
      <c r="JW613" s="11"/>
      <c r="JX613" s="11"/>
      <c r="JY613" s="11"/>
      <c r="JZ613" s="11"/>
      <c r="KA613" s="11"/>
      <c r="KB613" s="11"/>
      <c r="KC613" s="11"/>
      <c r="KD613" s="11"/>
      <c r="KE613" s="11"/>
      <c r="KF613" s="11"/>
      <c r="KG613" s="11"/>
      <c r="KH613" s="11"/>
      <c r="KI613" s="11"/>
      <c r="KJ613" s="11"/>
      <c r="KK613" s="11"/>
      <c r="KL613" s="11"/>
      <c r="KM613" s="11"/>
      <c r="KN613" s="11"/>
      <c r="KO613" s="11"/>
      <c r="KP613" s="11"/>
      <c r="KQ613" s="11"/>
      <c r="KR613" s="11"/>
      <c r="KS613" s="11"/>
      <c r="KT613" s="11"/>
      <c r="KU613" s="11"/>
      <c r="KV613" s="11"/>
      <c r="KW613" s="11"/>
      <c r="KX613" s="11"/>
      <c r="KY613" s="11"/>
      <c r="KZ613" s="11"/>
      <c r="LA613" s="11"/>
      <c r="LB613" s="11"/>
      <c r="LC613" s="11"/>
      <c r="LD613" s="11"/>
      <c r="LE613" s="11"/>
      <c r="LF613" s="11"/>
      <c r="LG613" s="11"/>
      <c r="LH613" s="11"/>
      <c r="LI613" s="11"/>
      <c r="LJ613" s="11"/>
      <c r="LK613" s="11"/>
      <c r="LL613" s="11"/>
      <c r="LM613" s="11"/>
      <c r="LN613" s="11"/>
      <c r="LO613" s="11"/>
      <c r="LP613" s="11"/>
      <c r="LQ613" s="11"/>
      <c r="LR613" s="11"/>
      <c r="LS613" s="11"/>
      <c r="LT613" s="11"/>
      <c r="LU613" s="11"/>
      <c r="LV613" s="11"/>
      <c r="LW613" s="11"/>
      <c r="LX613" s="11"/>
      <c r="LY613" s="11"/>
      <c r="LZ613" s="11"/>
      <c r="MA613" s="11"/>
      <c r="MB613" s="11"/>
      <c r="MC613" s="11"/>
      <c r="MD613" s="11"/>
      <c r="ME613" s="11"/>
      <c r="MF613" s="11"/>
      <c r="MG613" s="11"/>
      <c r="MH613" s="11"/>
      <c r="MI613" s="11"/>
      <c r="MJ613" s="11"/>
      <c r="MK613" s="11"/>
      <c r="ML613" s="11"/>
      <c r="MM613" s="11"/>
      <c r="MN613" s="11"/>
      <c r="MO613" s="11"/>
      <c r="MP613" s="11"/>
      <c r="MQ613" s="11"/>
      <c r="MR613" s="11"/>
      <c r="MS613" s="11"/>
      <c r="MT613" s="11"/>
      <c r="MU613" s="11"/>
      <c r="MV613" s="11"/>
      <c r="MW613" s="11"/>
      <c r="MX613" s="11"/>
      <c r="MY613" s="11"/>
      <c r="MZ613" s="11"/>
      <c r="NA613" s="11"/>
      <c r="NB613" s="11"/>
      <c r="NC613" s="11"/>
      <c r="ND613" s="11"/>
      <c r="NE613" s="11"/>
      <c r="NF613" s="11"/>
      <c r="NG613" s="11"/>
      <c r="NH613" s="11"/>
      <c r="NI613" s="11"/>
      <c r="NJ613" s="11"/>
      <c r="NK613" s="11"/>
      <c r="NL613" s="11"/>
      <c r="NM613" s="11"/>
    </row>
    <row r="614" spans="1:377" s="12" customFormat="1" ht="15" customHeight="1" x14ac:dyDescent="0.5">
      <c r="A614" s="230"/>
      <c r="B614" s="279"/>
      <c r="C614" s="280"/>
      <c r="D614" s="317"/>
      <c r="E614" s="34"/>
      <c r="F614" s="34"/>
      <c r="G614" s="34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334"/>
      <c r="AA614" s="34"/>
      <c r="AB614" s="34"/>
      <c r="AC614" s="34"/>
      <c r="AD614" s="34"/>
      <c r="AE614" s="34"/>
      <c r="AF614" s="34"/>
      <c r="AG614" s="34"/>
      <c r="AH614" s="34"/>
      <c r="AI614" s="334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3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34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334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334"/>
      <c r="EP614" s="9"/>
      <c r="EQ614" s="9"/>
      <c r="ER614" s="9"/>
      <c r="ES614" s="9"/>
      <c r="ET614" s="9"/>
      <c r="EU614" s="9"/>
      <c r="EV614" s="237"/>
      <c r="EW614" s="9"/>
      <c r="EX614" s="9"/>
      <c r="EY614" s="9"/>
      <c r="EZ614" s="9"/>
      <c r="FA614" s="410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334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10"/>
      <c r="IL614" s="11"/>
      <c r="IM614" s="11"/>
      <c r="IN614" s="11"/>
      <c r="IO614" s="11"/>
      <c r="IP614" s="11"/>
      <c r="IQ614" s="11"/>
      <c r="IR614" s="11"/>
      <c r="IS614" s="11"/>
      <c r="IT614" s="11"/>
      <c r="IU614" s="11"/>
      <c r="IV614" s="11"/>
      <c r="IW614" s="11"/>
      <c r="IX614" s="11"/>
      <c r="IY614" s="11"/>
      <c r="IZ614" s="11"/>
      <c r="JA614" s="11"/>
      <c r="JB614" s="11"/>
      <c r="JC614" s="11"/>
      <c r="JD614" s="11"/>
      <c r="JE614" s="11"/>
      <c r="JF614" s="11"/>
      <c r="JG614" s="11"/>
      <c r="JH614" s="11"/>
      <c r="JI614" s="11"/>
      <c r="JJ614" s="11"/>
      <c r="JK614" s="11"/>
      <c r="JL614" s="11"/>
      <c r="JM614" s="11"/>
      <c r="JN614" s="11"/>
      <c r="JO614" s="11"/>
      <c r="JP614" s="11"/>
      <c r="JQ614" s="11"/>
      <c r="JR614" s="11"/>
      <c r="JS614" s="11"/>
      <c r="JT614" s="11"/>
      <c r="JU614" s="11"/>
      <c r="JV614" s="11"/>
      <c r="JW614" s="11"/>
      <c r="JX614" s="11"/>
      <c r="JY614" s="11"/>
      <c r="JZ614" s="11"/>
      <c r="KA614" s="11"/>
      <c r="KB614" s="11"/>
      <c r="KC614" s="11"/>
      <c r="KD614" s="11"/>
      <c r="KE614" s="11"/>
      <c r="KF614" s="11"/>
      <c r="KG614" s="11"/>
      <c r="KH614" s="11"/>
      <c r="KI614" s="11"/>
      <c r="KJ614" s="11"/>
      <c r="KK614" s="11"/>
      <c r="KL614" s="11"/>
      <c r="KM614" s="11"/>
      <c r="KN614" s="11"/>
      <c r="KO614" s="11"/>
      <c r="KP614" s="11"/>
      <c r="KQ614" s="11"/>
      <c r="KR614" s="11"/>
      <c r="KS614" s="11"/>
      <c r="KT614" s="11"/>
      <c r="KU614" s="11"/>
      <c r="KV614" s="11"/>
      <c r="KW614" s="11"/>
      <c r="KX614" s="11"/>
      <c r="KY614" s="11"/>
      <c r="KZ614" s="11"/>
      <c r="LA614" s="11"/>
      <c r="LB614" s="11"/>
      <c r="LC614" s="11"/>
      <c r="LD614" s="11"/>
      <c r="LE614" s="11"/>
      <c r="LF614" s="11"/>
      <c r="LG614" s="11"/>
      <c r="LH614" s="11"/>
      <c r="LI614" s="11"/>
      <c r="LJ614" s="11"/>
      <c r="LK614" s="11"/>
      <c r="LL614" s="11"/>
      <c r="LM614" s="11"/>
      <c r="LN614" s="11"/>
      <c r="LO614" s="11"/>
      <c r="LP614" s="11"/>
      <c r="LQ614" s="11"/>
      <c r="LR614" s="11"/>
      <c r="LS614" s="11"/>
      <c r="LT614" s="11"/>
      <c r="LU614" s="11"/>
      <c r="LV614" s="11"/>
      <c r="LW614" s="11"/>
      <c r="LX614" s="11"/>
      <c r="LY614" s="11"/>
      <c r="LZ614" s="11"/>
      <c r="MA614" s="11"/>
      <c r="MB614" s="11"/>
      <c r="MC614" s="11"/>
      <c r="MD614" s="11"/>
      <c r="ME614" s="11"/>
      <c r="MF614" s="11"/>
      <c r="MG614" s="11"/>
      <c r="MH614" s="11"/>
      <c r="MI614" s="11"/>
      <c r="MJ614" s="11"/>
      <c r="MK614" s="11"/>
      <c r="ML614" s="11"/>
      <c r="MM614" s="11"/>
      <c r="MN614" s="11"/>
      <c r="MO614" s="11"/>
      <c r="MP614" s="11"/>
      <c r="MQ614" s="11"/>
      <c r="MR614" s="11"/>
      <c r="MS614" s="11"/>
      <c r="MT614" s="11"/>
      <c r="MU614" s="11"/>
      <c r="MV614" s="11"/>
      <c r="MW614" s="11"/>
      <c r="MX614" s="11"/>
      <c r="MY614" s="11"/>
      <c r="MZ614" s="11"/>
      <c r="NA614" s="11"/>
      <c r="NB614" s="11"/>
      <c r="NC614" s="11"/>
      <c r="ND614" s="11"/>
      <c r="NE614" s="11"/>
      <c r="NF614" s="11"/>
      <c r="NG614" s="11"/>
      <c r="NH614" s="11"/>
      <c r="NI614" s="11"/>
      <c r="NJ614" s="11"/>
      <c r="NK614" s="11"/>
      <c r="NL614" s="11"/>
      <c r="NM614" s="11"/>
    </row>
    <row r="615" spans="1:377" s="12" customFormat="1" ht="15" customHeight="1" x14ac:dyDescent="0.5">
      <c r="A615" s="230"/>
      <c r="B615" s="279"/>
      <c r="C615" s="280"/>
      <c r="D615" s="317"/>
      <c r="E615" s="34"/>
      <c r="F615" s="34"/>
      <c r="G615" s="34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334"/>
      <c r="AA615" s="34"/>
      <c r="AB615" s="34"/>
      <c r="AC615" s="34"/>
      <c r="AD615" s="34"/>
      <c r="AE615" s="34"/>
      <c r="AF615" s="34"/>
      <c r="AG615" s="34"/>
      <c r="AH615" s="34"/>
      <c r="AI615" s="334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3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34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334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334"/>
      <c r="EP615" s="9"/>
      <c r="EQ615" s="9"/>
      <c r="ER615" s="9"/>
      <c r="ES615" s="9"/>
      <c r="ET615" s="9"/>
      <c r="EU615" s="9"/>
      <c r="EV615" s="237"/>
      <c r="EW615" s="9"/>
      <c r="EX615" s="9"/>
      <c r="EY615" s="9"/>
      <c r="EZ615" s="9"/>
      <c r="FA615" s="410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334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10"/>
      <c r="IL615" s="11"/>
      <c r="IM615" s="11"/>
      <c r="IN615" s="11"/>
      <c r="IO615" s="11"/>
      <c r="IP615" s="11"/>
      <c r="IQ615" s="11"/>
      <c r="IR615" s="11"/>
      <c r="IS615" s="11"/>
      <c r="IT615" s="11"/>
      <c r="IU615" s="11"/>
      <c r="IV615" s="11"/>
      <c r="IW615" s="11"/>
      <c r="IX615" s="11"/>
      <c r="IY615" s="11"/>
      <c r="IZ615" s="11"/>
      <c r="JA615" s="11"/>
      <c r="JB615" s="11"/>
      <c r="JC615" s="11"/>
      <c r="JD615" s="11"/>
      <c r="JE615" s="11"/>
      <c r="JF615" s="11"/>
      <c r="JG615" s="11"/>
      <c r="JH615" s="11"/>
      <c r="JI615" s="11"/>
      <c r="JJ615" s="11"/>
      <c r="JK615" s="11"/>
      <c r="JL615" s="11"/>
      <c r="JM615" s="11"/>
      <c r="JN615" s="11"/>
      <c r="JO615" s="11"/>
      <c r="JP615" s="11"/>
      <c r="JQ615" s="11"/>
      <c r="JR615" s="11"/>
      <c r="JS615" s="11"/>
      <c r="JT615" s="11"/>
      <c r="JU615" s="11"/>
      <c r="JV615" s="11"/>
      <c r="JW615" s="11"/>
      <c r="JX615" s="11"/>
      <c r="JY615" s="11"/>
      <c r="JZ615" s="11"/>
      <c r="KA615" s="11"/>
      <c r="KB615" s="11"/>
      <c r="KC615" s="11"/>
      <c r="KD615" s="11"/>
      <c r="KE615" s="11"/>
      <c r="KF615" s="11"/>
      <c r="KG615" s="11"/>
      <c r="KH615" s="11"/>
      <c r="KI615" s="11"/>
      <c r="KJ615" s="11"/>
      <c r="KK615" s="11"/>
      <c r="KL615" s="11"/>
      <c r="KM615" s="11"/>
      <c r="KN615" s="11"/>
      <c r="KO615" s="11"/>
      <c r="KP615" s="11"/>
      <c r="KQ615" s="11"/>
      <c r="KR615" s="11"/>
      <c r="KS615" s="11"/>
      <c r="KT615" s="11"/>
      <c r="KU615" s="11"/>
      <c r="KV615" s="11"/>
      <c r="KW615" s="11"/>
      <c r="KX615" s="11"/>
      <c r="KY615" s="11"/>
      <c r="KZ615" s="11"/>
      <c r="LA615" s="11"/>
      <c r="LB615" s="11"/>
      <c r="LC615" s="11"/>
      <c r="LD615" s="11"/>
      <c r="LE615" s="11"/>
      <c r="LF615" s="11"/>
      <c r="LG615" s="11"/>
      <c r="LH615" s="11"/>
      <c r="LI615" s="11"/>
      <c r="LJ615" s="11"/>
      <c r="LK615" s="11"/>
      <c r="LL615" s="11"/>
      <c r="LM615" s="11"/>
      <c r="LN615" s="11"/>
      <c r="LO615" s="11"/>
      <c r="LP615" s="11"/>
      <c r="LQ615" s="11"/>
      <c r="LR615" s="11"/>
      <c r="LS615" s="11"/>
      <c r="LT615" s="11"/>
      <c r="LU615" s="11"/>
      <c r="LV615" s="11"/>
      <c r="LW615" s="11"/>
      <c r="LX615" s="11"/>
      <c r="LY615" s="11"/>
      <c r="LZ615" s="11"/>
      <c r="MA615" s="11"/>
      <c r="MB615" s="11"/>
      <c r="MC615" s="11"/>
      <c r="MD615" s="11"/>
      <c r="ME615" s="11"/>
      <c r="MF615" s="11"/>
      <c r="MG615" s="11"/>
      <c r="MH615" s="11"/>
      <c r="MI615" s="11"/>
      <c r="MJ615" s="11"/>
      <c r="MK615" s="11"/>
      <c r="ML615" s="11"/>
      <c r="MM615" s="11"/>
      <c r="MN615" s="11"/>
      <c r="MO615" s="11"/>
      <c r="MP615" s="11"/>
      <c r="MQ615" s="11"/>
      <c r="MR615" s="11"/>
      <c r="MS615" s="11"/>
      <c r="MT615" s="11"/>
      <c r="MU615" s="11"/>
      <c r="MV615" s="11"/>
      <c r="MW615" s="11"/>
      <c r="MX615" s="11"/>
      <c r="MY615" s="11"/>
      <c r="MZ615" s="11"/>
      <c r="NA615" s="11"/>
      <c r="NB615" s="11"/>
      <c r="NC615" s="11"/>
      <c r="ND615" s="11"/>
      <c r="NE615" s="11"/>
      <c r="NF615" s="11"/>
      <c r="NG615" s="11"/>
      <c r="NH615" s="11"/>
      <c r="NI615" s="11"/>
      <c r="NJ615" s="11"/>
      <c r="NK615" s="11"/>
      <c r="NL615" s="11"/>
      <c r="NM615" s="11"/>
    </row>
    <row r="616" spans="1:377" s="12" customFormat="1" ht="15" customHeight="1" x14ac:dyDescent="0.5">
      <c r="A616" s="230"/>
      <c r="B616" s="279"/>
      <c r="C616" s="280"/>
      <c r="D616" s="317"/>
      <c r="E616" s="34"/>
      <c r="F616" s="34"/>
      <c r="G616" s="34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334"/>
      <c r="AA616" s="34"/>
      <c r="AB616" s="34"/>
      <c r="AC616" s="34"/>
      <c r="AD616" s="34"/>
      <c r="AE616" s="34"/>
      <c r="AF616" s="34"/>
      <c r="AG616" s="34"/>
      <c r="AH616" s="34"/>
      <c r="AI616" s="334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3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34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334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334"/>
      <c r="EP616" s="9"/>
      <c r="EQ616" s="9"/>
      <c r="ER616" s="9"/>
      <c r="ES616" s="9"/>
      <c r="ET616" s="9"/>
      <c r="EU616" s="9"/>
      <c r="EV616" s="237"/>
      <c r="EW616" s="9"/>
      <c r="EX616" s="9"/>
      <c r="EY616" s="9"/>
      <c r="EZ616" s="9"/>
      <c r="FA616" s="410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334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10"/>
      <c r="IL616" s="11"/>
      <c r="IM616" s="11"/>
      <c r="IN616" s="11"/>
      <c r="IO616" s="11"/>
      <c r="IP616" s="11"/>
      <c r="IQ616" s="11"/>
      <c r="IR616" s="11"/>
      <c r="IS616" s="11"/>
      <c r="IT616" s="11"/>
      <c r="IU616" s="11"/>
      <c r="IV616" s="11"/>
      <c r="IW616" s="11"/>
      <c r="IX616" s="11"/>
      <c r="IY616" s="11"/>
      <c r="IZ616" s="11"/>
      <c r="JA616" s="11"/>
      <c r="JB616" s="11"/>
      <c r="JC616" s="11"/>
      <c r="JD616" s="11"/>
      <c r="JE616" s="11"/>
      <c r="JF616" s="11"/>
      <c r="JG616" s="11"/>
      <c r="JH616" s="11"/>
      <c r="JI616" s="11"/>
      <c r="JJ616" s="11"/>
      <c r="JK616" s="11"/>
      <c r="JL616" s="11"/>
      <c r="JM616" s="11"/>
      <c r="JN616" s="11"/>
      <c r="JO616" s="11"/>
      <c r="JP616" s="11"/>
      <c r="JQ616" s="11"/>
      <c r="JR616" s="11"/>
      <c r="JS616" s="11"/>
      <c r="JT616" s="11"/>
      <c r="JU616" s="11"/>
      <c r="JV616" s="11"/>
      <c r="JW616" s="11"/>
      <c r="JX616" s="11"/>
      <c r="JY616" s="11"/>
      <c r="JZ616" s="11"/>
      <c r="KA616" s="11"/>
      <c r="KB616" s="11"/>
      <c r="KC616" s="11"/>
      <c r="KD616" s="11"/>
      <c r="KE616" s="11"/>
      <c r="KF616" s="11"/>
      <c r="KG616" s="11"/>
      <c r="KH616" s="11"/>
      <c r="KI616" s="11"/>
      <c r="KJ616" s="11"/>
      <c r="KK616" s="11"/>
      <c r="KL616" s="11"/>
      <c r="KM616" s="11"/>
      <c r="KN616" s="11"/>
      <c r="KO616" s="11"/>
      <c r="KP616" s="11"/>
      <c r="KQ616" s="11"/>
      <c r="KR616" s="11"/>
      <c r="KS616" s="11"/>
      <c r="KT616" s="11"/>
      <c r="KU616" s="11"/>
      <c r="KV616" s="11"/>
      <c r="KW616" s="11"/>
      <c r="KX616" s="11"/>
      <c r="KY616" s="11"/>
      <c r="KZ616" s="11"/>
      <c r="LA616" s="11"/>
      <c r="LB616" s="11"/>
      <c r="LC616" s="11"/>
      <c r="LD616" s="11"/>
      <c r="LE616" s="11"/>
      <c r="LF616" s="11"/>
      <c r="LG616" s="11"/>
      <c r="LH616" s="11"/>
      <c r="LI616" s="11"/>
      <c r="LJ616" s="11"/>
      <c r="LK616" s="11"/>
      <c r="LL616" s="11"/>
      <c r="LM616" s="11"/>
      <c r="LN616" s="11"/>
      <c r="LO616" s="11"/>
      <c r="LP616" s="11"/>
      <c r="LQ616" s="11"/>
      <c r="LR616" s="11"/>
      <c r="LS616" s="11"/>
      <c r="LT616" s="11"/>
      <c r="LU616" s="11"/>
      <c r="LV616" s="11"/>
      <c r="LW616" s="11"/>
      <c r="LX616" s="11"/>
      <c r="LY616" s="11"/>
      <c r="LZ616" s="11"/>
      <c r="MA616" s="11"/>
      <c r="MB616" s="11"/>
      <c r="MC616" s="11"/>
      <c r="MD616" s="11"/>
      <c r="ME616" s="11"/>
      <c r="MF616" s="11"/>
      <c r="MG616" s="11"/>
      <c r="MH616" s="11"/>
      <c r="MI616" s="11"/>
      <c r="MJ616" s="11"/>
      <c r="MK616" s="11"/>
      <c r="ML616" s="11"/>
      <c r="MM616" s="11"/>
      <c r="MN616" s="11"/>
      <c r="MO616" s="11"/>
      <c r="MP616" s="11"/>
      <c r="MQ616" s="11"/>
      <c r="MR616" s="11"/>
      <c r="MS616" s="11"/>
      <c r="MT616" s="11"/>
      <c r="MU616" s="11"/>
      <c r="MV616" s="11"/>
      <c r="MW616" s="11"/>
      <c r="MX616" s="11"/>
      <c r="MY616" s="11"/>
      <c r="MZ616" s="11"/>
      <c r="NA616" s="11"/>
      <c r="NB616" s="11"/>
      <c r="NC616" s="11"/>
      <c r="ND616" s="11"/>
      <c r="NE616" s="11"/>
      <c r="NF616" s="11"/>
      <c r="NG616" s="11"/>
      <c r="NH616" s="11"/>
      <c r="NI616" s="11"/>
      <c r="NJ616" s="11"/>
      <c r="NK616" s="11"/>
      <c r="NL616" s="11"/>
      <c r="NM616" s="11"/>
    </row>
    <row r="617" spans="1:377" s="12" customFormat="1" ht="15" customHeight="1" x14ac:dyDescent="0.5">
      <c r="A617" s="230"/>
      <c r="B617" s="279"/>
      <c r="C617" s="280"/>
      <c r="D617" s="317"/>
      <c r="E617" s="34"/>
      <c r="F617" s="34"/>
      <c r="G617" s="34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334"/>
      <c r="AA617" s="34"/>
      <c r="AB617" s="34"/>
      <c r="AC617" s="34"/>
      <c r="AD617" s="34"/>
      <c r="AE617" s="34"/>
      <c r="AF617" s="34"/>
      <c r="AG617" s="34"/>
      <c r="AH617" s="34"/>
      <c r="AI617" s="334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3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34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334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334"/>
      <c r="EP617" s="9"/>
      <c r="EQ617" s="9"/>
      <c r="ER617" s="9"/>
      <c r="ES617" s="9"/>
      <c r="ET617" s="9"/>
      <c r="EU617" s="9"/>
      <c r="EV617" s="237"/>
      <c r="EW617" s="9"/>
      <c r="EX617" s="9"/>
      <c r="EY617" s="9"/>
      <c r="EZ617" s="9"/>
      <c r="FA617" s="410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334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10"/>
      <c r="IL617" s="11"/>
      <c r="IM617" s="11"/>
      <c r="IN617" s="11"/>
      <c r="IO617" s="11"/>
      <c r="IP617" s="11"/>
      <c r="IQ617" s="11"/>
      <c r="IR617" s="11"/>
      <c r="IS617" s="11"/>
      <c r="IT617" s="11"/>
      <c r="IU617" s="11"/>
      <c r="IV617" s="11"/>
      <c r="IW617" s="11"/>
      <c r="IX617" s="11"/>
      <c r="IY617" s="11"/>
      <c r="IZ617" s="11"/>
      <c r="JA617" s="11"/>
      <c r="JB617" s="11"/>
      <c r="JC617" s="11"/>
      <c r="JD617" s="11"/>
      <c r="JE617" s="11"/>
      <c r="JF617" s="11"/>
      <c r="JG617" s="11"/>
      <c r="JH617" s="11"/>
      <c r="JI617" s="11"/>
      <c r="JJ617" s="11"/>
      <c r="JK617" s="11"/>
      <c r="JL617" s="11"/>
      <c r="JM617" s="11"/>
      <c r="JN617" s="11"/>
      <c r="JO617" s="11"/>
      <c r="JP617" s="11"/>
      <c r="JQ617" s="11"/>
      <c r="JR617" s="11"/>
      <c r="JS617" s="11"/>
      <c r="JT617" s="11"/>
      <c r="JU617" s="11"/>
      <c r="JV617" s="11"/>
      <c r="JW617" s="11"/>
      <c r="JX617" s="11"/>
      <c r="JY617" s="11"/>
      <c r="JZ617" s="11"/>
      <c r="KA617" s="11"/>
      <c r="KB617" s="11"/>
      <c r="KC617" s="11"/>
      <c r="KD617" s="11"/>
      <c r="KE617" s="11"/>
      <c r="KF617" s="11"/>
      <c r="KG617" s="11"/>
      <c r="KH617" s="11"/>
      <c r="KI617" s="11"/>
      <c r="KJ617" s="11"/>
      <c r="KK617" s="11"/>
      <c r="KL617" s="11"/>
      <c r="KM617" s="11"/>
      <c r="KN617" s="11"/>
      <c r="KO617" s="11"/>
      <c r="KP617" s="11"/>
      <c r="KQ617" s="11"/>
      <c r="KR617" s="11"/>
      <c r="KS617" s="11"/>
      <c r="KT617" s="11"/>
      <c r="KU617" s="11"/>
      <c r="KV617" s="11"/>
      <c r="KW617" s="11"/>
      <c r="KX617" s="11"/>
      <c r="KY617" s="11"/>
      <c r="KZ617" s="11"/>
      <c r="LA617" s="11"/>
      <c r="LB617" s="11"/>
      <c r="LC617" s="11"/>
      <c r="LD617" s="11"/>
      <c r="LE617" s="11"/>
      <c r="LF617" s="11"/>
      <c r="LG617" s="11"/>
      <c r="LH617" s="11"/>
      <c r="LI617" s="11"/>
      <c r="LJ617" s="11"/>
      <c r="LK617" s="11"/>
      <c r="LL617" s="11"/>
      <c r="LM617" s="11"/>
      <c r="LN617" s="11"/>
      <c r="LO617" s="11"/>
      <c r="LP617" s="11"/>
      <c r="LQ617" s="11"/>
      <c r="LR617" s="11"/>
      <c r="LS617" s="11"/>
      <c r="LT617" s="11"/>
      <c r="LU617" s="11"/>
      <c r="LV617" s="11"/>
      <c r="LW617" s="11"/>
      <c r="LX617" s="11"/>
      <c r="LY617" s="11"/>
      <c r="LZ617" s="11"/>
      <c r="MA617" s="11"/>
      <c r="MB617" s="11"/>
      <c r="MC617" s="11"/>
      <c r="MD617" s="11"/>
      <c r="ME617" s="11"/>
      <c r="MF617" s="11"/>
      <c r="MG617" s="11"/>
      <c r="MH617" s="11"/>
      <c r="MI617" s="11"/>
      <c r="MJ617" s="11"/>
      <c r="MK617" s="11"/>
      <c r="ML617" s="11"/>
      <c r="MM617" s="11"/>
      <c r="MN617" s="11"/>
      <c r="MO617" s="11"/>
      <c r="MP617" s="11"/>
      <c r="MQ617" s="11"/>
      <c r="MR617" s="11"/>
      <c r="MS617" s="11"/>
      <c r="MT617" s="11"/>
      <c r="MU617" s="11"/>
      <c r="MV617" s="11"/>
      <c r="MW617" s="11"/>
      <c r="MX617" s="11"/>
      <c r="MY617" s="11"/>
      <c r="MZ617" s="11"/>
      <c r="NA617" s="11"/>
      <c r="NB617" s="11"/>
      <c r="NC617" s="11"/>
      <c r="ND617" s="11"/>
      <c r="NE617" s="11"/>
      <c r="NF617" s="11"/>
      <c r="NG617" s="11"/>
      <c r="NH617" s="11"/>
      <c r="NI617" s="11"/>
      <c r="NJ617" s="11"/>
      <c r="NK617" s="11"/>
      <c r="NL617" s="11"/>
      <c r="NM617" s="11"/>
    </row>
    <row r="618" spans="1:377" s="12" customFormat="1" ht="15" customHeight="1" x14ac:dyDescent="0.5">
      <c r="A618" s="230"/>
      <c r="B618" s="279"/>
      <c r="C618" s="280"/>
      <c r="D618" s="317"/>
      <c r="E618" s="34"/>
      <c r="F618" s="34"/>
      <c r="G618" s="34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334"/>
      <c r="AA618" s="34"/>
      <c r="AB618" s="34"/>
      <c r="AC618" s="34"/>
      <c r="AD618" s="34"/>
      <c r="AE618" s="34"/>
      <c r="AF618" s="34"/>
      <c r="AG618" s="34"/>
      <c r="AH618" s="34"/>
      <c r="AI618" s="334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3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34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334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334"/>
      <c r="EP618" s="9"/>
      <c r="EQ618" s="9"/>
      <c r="ER618" s="9"/>
      <c r="ES618" s="9"/>
      <c r="ET618" s="9"/>
      <c r="EU618" s="9"/>
      <c r="EV618" s="237"/>
      <c r="EW618" s="9"/>
      <c r="EX618" s="9"/>
      <c r="EY618" s="9"/>
      <c r="EZ618" s="9"/>
      <c r="FA618" s="410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334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10"/>
      <c r="IL618" s="11"/>
      <c r="IM618" s="11"/>
      <c r="IN618" s="11"/>
      <c r="IO618" s="11"/>
      <c r="IP618" s="11"/>
      <c r="IQ618" s="11"/>
      <c r="IR618" s="11"/>
      <c r="IS618" s="11"/>
      <c r="IT618" s="11"/>
      <c r="IU618" s="11"/>
      <c r="IV618" s="11"/>
      <c r="IW618" s="11"/>
      <c r="IX618" s="11"/>
      <c r="IY618" s="11"/>
      <c r="IZ618" s="11"/>
      <c r="JA618" s="11"/>
      <c r="JB618" s="11"/>
      <c r="JC618" s="11"/>
      <c r="JD618" s="11"/>
      <c r="JE618" s="11"/>
      <c r="JF618" s="11"/>
      <c r="JG618" s="11"/>
      <c r="JH618" s="11"/>
      <c r="JI618" s="11"/>
      <c r="JJ618" s="11"/>
      <c r="JK618" s="11"/>
      <c r="JL618" s="11"/>
      <c r="JM618" s="11"/>
      <c r="JN618" s="11"/>
      <c r="JO618" s="11"/>
      <c r="JP618" s="11"/>
      <c r="JQ618" s="11"/>
      <c r="JR618" s="11"/>
      <c r="JS618" s="11"/>
      <c r="JT618" s="11"/>
      <c r="JU618" s="11"/>
      <c r="JV618" s="11"/>
      <c r="JW618" s="11"/>
      <c r="JX618" s="11"/>
      <c r="JY618" s="11"/>
      <c r="JZ618" s="11"/>
      <c r="KA618" s="11"/>
      <c r="KB618" s="11"/>
      <c r="KC618" s="11"/>
      <c r="KD618" s="11"/>
      <c r="KE618" s="11"/>
      <c r="KF618" s="11"/>
      <c r="KG618" s="11"/>
      <c r="KH618" s="11"/>
      <c r="KI618" s="11"/>
      <c r="KJ618" s="11"/>
      <c r="KK618" s="11"/>
      <c r="KL618" s="11"/>
      <c r="KM618" s="11"/>
      <c r="KN618" s="11"/>
      <c r="KO618" s="11"/>
      <c r="KP618" s="11"/>
      <c r="KQ618" s="11"/>
      <c r="KR618" s="11"/>
      <c r="KS618" s="11"/>
      <c r="KT618" s="11"/>
      <c r="KU618" s="11"/>
      <c r="KV618" s="11"/>
      <c r="KW618" s="11"/>
      <c r="KX618" s="11"/>
      <c r="KY618" s="11"/>
      <c r="KZ618" s="11"/>
      <c r="LA618" s="11"/>
      <c r="LB618" s="11"/>
      <c r="LC618" s="11"/>
      <c r="LD618" s="11"/>
      <c r="LE618" s="11"/>
      <c r="LF618" s="11"/>
      <c r="LG618" s="11"/>
      <c r="LH618" s="11"/>
      <c r="LI618" s="11"/>
      <c r="LJ618" s="11"/>
      <c r="LK618" s="11"/>
      <c r="LL618" s="11"/>
      <c r="LM618" s="11"/>
      <c r="LN618" s="11"/>
      <c r="LO618" s="11"/>
      <c r="LP618" s="11"/>
      <c r="LQ618" s="11"/>
      <c r="LR618" s="11"/>
      <c r="LS618" s="11"/>
      <c r="LT618" s="11"/>
      <c r="LU618" s="11"/>
      <c r="LV618" s="11"/>
      <c r="LW618" s="11"/>
      <c r="LX618" s="11"/>
      <c r="LY618" s="11"/>
      <c r="LZ618" s="11"/>
      <c r="MA618" s="11"/>
      <c r="MB618" s="11"/>
      <c r="MC618" s="11"/>
      <c r="MD618" s="11"/>
      <c r="ME618" s="11"/>
      <c r="MF618" s="11"/>
      <c r="MG618" s="11"/>
      <c r="MH618" s="11"/>
      <c r="MI618" s="11"/>
      <c r="MJ618" s="11"/>
      <c r="MK618" s="11"/>
      <c r="ML618" s="11"/>
      <c r="MM618" s="11"/>
      <c r="MN618" s="11"/>
      <c r="MO618" s="11"/>
      <c r="MP618" s="11"/>
      <c r="MQ618" s="11"/>
      <c r="MR618" s="11"/>
      <c r="MS618" s="11"/>
      <c r="MT618" s="11"/>
      <c r="MU618" s="11"/>
      <c r="MV618" s="11"/>
      <c r="MW618" s="11"/>
      <c r="MX618" s="11"/>
      <c r="MY618" s="11"/>
      <c r="MZ618" s="11"/>
      <c r="NA618" s="11"/>
      <c r="NB618" s="11"/>
      <c r="NC618" s="11"/>
      <c r="ND618" s="11"/>
      <c r="NE618" s="11"/>
      <c r="NF618" s="11"/>
      <c r="NG618" s="11"/>
      <c r="NH618" s="11"/>
      <c r="NI618" s="11"/>
      <c r="NJ618" s="11"/>
      <c r="NK618" s="11"/>
      <c r="NL618" s="11"/>
      <c r="NM618" s="11"/>
    </row>
    <row r="619" spans="1:377" s="12" customFormat="1" ht="15" customHeight="1" x14ac:dyDescent="0.5">
      <c r="A619" s="230"/>
      <c r="B619" s="279"/>
      <c r="C619" s="280"/>
      <c r="D619" s="317"/>
      <c r="E619" s="34"/>
      <c r="F619" s="34"/>
      <c r="G619" s="34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334"/>
      <c r="AA619" s="34"/>
      <c r="AB619" s="34"/>
      <c r="AC619" s="34"/>
      <c r="AD619" s="34"/>
      <c r="AE619" s="34"/>
      <c r="AF619" s="34"/>
      <c r="AG619" s="34"/>
      <c r="AH619" s="34"/>
      <c r="AI619" s="334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3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34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334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334"/>
      <c r="EP619" s="9"/>
      <c r="EQ619" s="9"/>
      <c r="ER619" s="9"/>
      <c r="ES619" s="9"/>
      <c r="ET619" s="9"/>
      <c r="EU619" s="9"/>
      <c r="EV619" s="237"/>
      <c r="EW619" s="9"/>
      <c r="EX619" s="9"/>
      <c r="EY619" s="9"/>
      <c r="EZ619" s="9"/>
      <c r="FA619" s="410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334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10"/>
      <c r="IL619" s="11"/>
      <c r="IM619" s="11"/>
      <c r="IN619" s="11"/>
      <c r="IO619" s="11"/>
      <c r="IP619" s="11"/>
      <c r="IQ619" s="11"/>
      <c r="IR619" s="11"/>
      <c r="IS619" s="11"/>
      <c r="IT619" s="11"/>
      <c r="IU619" s="11"/>
      <c r="IV619" s="11"/>
      <c r="IW619" s="11"/>
      <c r="IX619" s="11"/>
      <c r="IY619" s="11"/>
      <c r="IZ619" s="11"/>
      <c r="JA619" s="11"/>
      <c r="JB619" s="11"/>
      <c r="JC619" s="11"/>
      <c r="JD619" s="11"/>
      <c r="JE619" s="11"/>
      <c r="JF619" s="11"/>
      <c r="JG619" s="11"/>
      <c r="JH619" s="11"/>
      <c r="JI619" s="11"/>
      <c r="JJ619" s="11"/>
      <c r="JK619" s="11"/>
      <c r="JL619" s="11"/>
      <c r="JM619" s="11"/>
      <c r="JN619" s="11"/>
      <c r="JO619" s="11"/>
      <c r="JP619" s="11"/>
      <c r="JQ619" s="11"/>
      <c r="JR619" s="11"/>
      <c r="JS619" s="11"/>
      <c r="JT619" s="11"/>
      <c r="JU619" s="11"/>
      <c r="JV619" s="11"/>
      <c r="JW619" s="11"/>
      <c r="JX619" s="11"/>
      <c r="JY619" s="11"/>
      <c r="JZ619" s="11"/>
      <c r="KA619" s="11"/>
      <c r="KB619" s="11"/>
      <c r="KC619" s="11"/>
      <c r="KD619" s="11"/>
      <c r="KE619" s="11"/>
      <c r="KF619" s="11"/>
      <c r="KG619" s="11"/>
      <c r="KH619" s="11"/>
      <c r="KI619" s="11"/>
      <c r="KJ619" s="11"/>
      <c r="KK619" s="11"/>
      <c r="KL619" s="11"/>
      <c r="KM619" s="11"/>
      <c r="KN619" s="11"/>
      <c r="KO619" s="11"/>
      <c r="KP619" s="11"/>
      <c r="KQ619" s="11"/>
      <c r="KR619" s="11"/>
      <c r="KS619" s="11"/>
      <c r="KT619" s="11"/>
      <c r="KU619" s="11"/>
      <c r="KV619" s="11"/>
      <c r="KW619" s="11"/>
      <c r="KX619" s="11"/>
      <c r="KY619" s="11"/>
      <c r="KZ619" s="11"/>
      <c r="LA619" s="11"/>
      <c r="LB619" s="11"/>
      <c r="LC619" s="11"/>
      <c r="LD619" s="11"/>
      <c r="LE619" s="11"/>
      <c r="LF619" s="11"/>
      <c r="LG619" s="11"/>
      <c r="LH619" s="11"/>
      <c r="LI619" s="11"/>
      <c r="LJ619" s="11"/>
      <c r="LK619" s="11"/>
      <c r="LL619" s="11"/>
      <c r="LM619" s="11"/>
      <c r="LN619" s="11"/>
      <c r="LO619" s="11"/>
      <c r="LP619" s="11"/>
      <c r="LQ619" s="11"/>
      <c r="LR619" s="11"/>
      <c r="LS619" s="11"/>
      <c r="LT619" s="11"/>
      <c r="LU619" s="11"/>
      <c r="LV619" s="11"/>
      <c r="LW619" s="11"/>
      <c r="LX619" s="11"/>
      <c r="LY619" s="11"/>
      <c r="LZ619" s="11"/>
      <c r="MA619" s="11"/>
      <c r="MB619" s="11"/>
      <c r="MC619" s="11"/>
      <c r="MD619" s="11"/>
      <c r="ME619" s="11"/>
      <c r="MF619" s="11"/>
      <c r="MG619" s="11"/>
      <c r="MH619" s="11"/>
      <c r="MI619" s="11"/>
      <c r="MJ619" s="11"/>
      <c r="MK619" s="11"/>
      <c r="ML619" s="11"/>
      <c r="MM619" s="11"/>
      <c r="MN619" s="11"/>
      <c r="MO619" s="11"/>
      <c r="MP619" s="11"/>
      <c r="MQ619" s="11"/>
      <c r="MR619" s="11"/>
      <c r="MS619" s="11"/>
      <c r="MT619" s="11"/>
      <c r="MU619" s="11"/>
      <c r="MV619" s="11"/>
      <c r="MW619" s="11"/>
      <c r="MX619" s="11"/>
      <c r="MY619" s="11"/>
      <c r="MZ619" s="11"/>
      <c r="NA619" s="11"/>
      <c r="NB619" s="11"/>
      <c r="NC619" s="11"/>
      <c r="ND619" s="11"/>
      <c r="NE619" s="11"/>
      <c r="NF619" s="11"/>
      <c r="NG619" s="11"/>
      <c r="NH619" s="11"/>
      <c r="NI619" s="11"/>
      <c r="NJ619" s="11"/>
      <c r="NK619" s="11"/>
      <c r="NL619" s="11"/>
      <c r="NM619" s="11"/>
    </row>
    <row r="620" spans="1:377" s="12" customFormat="1" ht="15" customHeight="1" x14ac:dyDescent="0.5">
      <c r="A620" s="230"/>
      <c r="B620" s="279"/>
      <c r="C620" s="280"/>
      <c r="D620" s="317"/>
      <c r="E620" s="34"/>
      <c r="F620" s="34"/>
      <c r="G620" s="34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334"/>
      <c r="AA620" s="34"/>
      <c r="AB620" s="34"/>
      <c r="AC620" s="34"/>
      <c r="AD620" s="34"/>
      <c r="AE620" s="34"/>
      <c r="AF620" s="34"/>
      <c r="AG620" s="34"/>
      <c r="AH620" s="34"/>
      <c r="AI620" s="334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3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34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334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334"/>
      <c r="EP620" s="9"/>
      <c r="EQ620" s="9"/>
      <c r="ER620" s="9"/>
      <c r="ES620" s="9"/>
      <c r="ET620" s="9"/>
      <c r="EU620" s="9"/>
      <c r="EV620" s="237"/>
      <c r="EW620" s="9"/>
      <c r="EX620" s="9"/>
      <c r="EY620" s="9"/>
      <c r="EZ620" s="9"/>
      <c r="FA620" s="410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334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10"/>
      <c r="IL620" s="11"/>
      <c r="IM620" s="11"/>
      <c r="IN620" s="11"/>
      <c r="IO620" s="11"/>
      <c r="IP620" s="11"/>
      <c r="IQ620" s="11"/>
      <c r="IR620" s="11"/>
      <c r="IS620" s="11"/>
      <c r="IT620" s="11"/>
      <c r="IU620" s="11"/>
      <c r="IV620" s="11"/>
      <c r="IW620" s="11"/>
      <c r="IX620" s="11"/>
      <c r="IY620" s="11"/>
      <c r="IZ620" s="11"/>
      <c r="JA620" s="11"/>
      <c r="JB620" s="11"/>
      <c r="JC620" s="11"/>
      <c r="JD620" s="11"/>
      <c r="JE620" s="11"/>
      <c r="JF620" s="11"/>
      <c r="JG620" s="11"/>
      <c r="JH620" s="11"/>
      <c r="JI620" s="11"/>
      <c r="JJ620" s="11"/>
      <c r="JK620" s="11"/>
      <c r="JL620" s="11"/>
      <c r="JM620" s="11"/>
      <c r="JN620" s="11"/>
      <c r="JO620" s="11"/>
      <c r="JP620" s="11"/>
      <c r="JQ620" s="11"/>
      <c r="JR620" s="11"/>
      <c r="JS620" s="11"/>
      <c r="JT620" s="11"/>
      <c r="JU620" s="11"/>
      <c r="JV620" s="11"/>
      <c r="JW620" s="11"/>
      <c r="JX620" s="11"/>
      <c r="JY620" s="11"/>
      <c r="JZ620" s="11"/>
      <c r="KA620" s="11"/>
      <c r="KB620" s="11"/>
      <c r="KC620" s="11"/>
      <c r="KD620" s="11"/>
      <c r="KE620" s="11"/>
      <c r="KF620" s="11"/>
      <c r="KG620" s="11"/>
      <c r="KH620" s="11"/>
      <c r="KI620" s="11"/>
      <c r="KJ620" s="11"/>
      <c r="KK620" s="11"/>
      <c r="KL620" s="11"/>
      <c r="KM620" s="11"/>
      <c r="KN620" s="11"/>
      <c r="KO620" s="11"/>
      <c r="KP620" s="11"/>
      <c r="KQ620" s="11"/>
      <c r="KR620" s="11"/>
      <c r="KS620" s="11"/>
      <c r="KT620" s="11"/>
      <c r="KU620" s="11"/>
      <c r="KV620" s="11"/>
      <c r="KW620" s="11"/>
      <c r="KX620" s="11"/>
      <c r="KY620" s="11"/>
      <c r="KZ620" s="11"/>
      <c r="LA620" s="11"/>
      <c r="LB620" s="11"/>
      <c r="LC620" s="11"/>
      <c r="LD620" s="11"/>
      <c r="LE620" s="11"/>
      <c r="LF620" s="11"/>
      <c r="LG620" s="11"/>
      <c r="LH620" s="11"/>
      <c r="LI620" s="11"/>
      <c r="LJ620" s="11"/>
      <c r="LK620" s="11"/>
      <c r="LL620" s="11"/>
      <c r="LM620" s="11"/>
      <c r="LN620" s="11"/>
      <c r="LO620" s="11"/>
      <c r="LP620" s="11"/>
      <c r="LQ620" s="11"/>
      <c r="LR620" s="11"/>
      <c r="LS620" s="11"/>
      <c r="LT620" s="11"/>
      <c r="LU620" s="11"/>
      <c r="LV620" s="11"/>
      <c r="LW620" s="11"/>
      <c r="LX620" s="11"/>
      <c r="LY620" s="11"/>
      <c r="LZ620" s="11"/>
      <c r="MA620" s="11"/>
      <c r="MB620" s="11"/>
      <c r="MC620" s="11"/>
      <c r="MD620" s="11"/>
      <c r="ME620" s="11"/>
      <c r="MF620" s="11"/>
      <c r="MG620" s="11"/>
      <c r="MH620" s="11"/>
      <c r="MI620" s="11"/>
      <c r="MJ620" s="11"/>
      <c r="MK620" s="11"/>
      <c r="ML620" s="11"/>
      <c r="MM620" s="11"/>
      <c r="MN620" s="11"/>
      <c r="MO620" s="11"/>
      <c r="MP620" s="11"/>
      <c r="MQ620" s="11"/>
      <c r="MR620" s="11"/>
      <c r="MS620" s="11"/>
      <c r="MT620" s="11"/>
      <c r="MU620" s="11"/>
      <c r="MV620" s="11"/>
      <c r="MW620" s="11"/>
      <c r="MX620" s="11"/>
      <c r="MY620" s="11"/>
      <c r="MZ620" s="11"/>
      <c r="NA620" s="11"/>
      <c r="NB620" s="11"/>
      <c r="NC620" s="11"/>
      <c r="ND620" s="11"/>
      <c r="NE620" s="11"/>
      <c r="NF620" s="11"/>
      <c r="NG620" s="11"/>
      <c r="NH620" s="11"/>
      <c r="NI620" s="11"/>
      <c r="NJ620" s="11"/>
      <c r="NK620" s="11"/>
      <c r="NL620" s="11"/>
      <c r="NM620" s="11"/>
    </row>
    <row r="621" spans="1:377" s="12" customFormat="1" ht="15" customHeight="1" x14ac:dyDescent="0.5">
      <c r="A621" s="230"/>
      <c r="B621" s="279"/>
      <c r="C621" s="280"/>
      <c r="D621" s="317"/>
      <c r="E621" s="34"/>
      <c r="F621" s="34"/>
      <c r="G621" s="34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334"/>
      <c r="AA621" s="34"/>
      <c r="AB621" s="34"/>
      <c r="AC621" s="34"/>
      <c r="AD621" s="34"/>
      <c r="AE621" s="34"/>
      <c r="AF621" s="34"/>
      <c r="AG621" s="34"/>
      <c r="AH621" s="34"/>
      <c r="AI621" s="334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3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34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334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334"/>
      <c r="EP621" s="9"/>
      <c r="EQ621" s="9"/>
      <c r="ER621" s="9"/>
      <c r="ES621" s="9"/>
      <c r="ET621" s="9"/>
      <c r="EU621" s="9"/>
      <c r="EV621" s="237"/>
      <c r="EW621" s="9"/>
      <c r="EX621" s="9"/>
      <c r="EY621" s="9"/>
      <c r="EZ621" s="9"/>
      <c r="FA621" s="410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334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10"/>
      <c r="IL621" s="11"/>
      <c r="IM621" s="11"/>
      <c r="IN621" s="11"/>
      <c r="IO621" s="11"/>
      <c r="IP621" s="11"/>
      <c r="IQ621" s="11"/>
      <c r="IR621" s="11"/>
      <c r="IS621" s="11"/>
      <c r="IT621" s="11"/>
      <c r="IU621" s="11"/>
      <c r="IV621" s="11"/>
      <c r="IW621" s="11"/>
      <c r="IX621" s="11"/>
      <c r="IY621" s="11"/>
      <c r="IZ621" s="11"/>
      <c r="JA621" s="11"/>
      <c r="JB621" s="11"/>
      <c r="JC621" s="11"/>
      <c r="JD621" s="11"/>
      <c r="JE621" s="11"/>
      <c r="JF621" s="11"/>
      <c r="JG621" s="11"/>
      <c r="JH621" s="11"/>
      <c r="JI621" s="11"/>
      <c r="JJ621" s="11"/>
      <c r="JK621" s="11"/>
      <c r="JL621" s="11"/>
      <c r="JM621" s="11"/>
      <c r="JN621" s="11"/>
      <c r="JO621" s="11"/>
      <c r="JP621" s="11"/>
      <c r="JQ621" s="11"/>
      <c r="JR621" s="11"/>
      <c r="JS621" s="11"/>
      <c r="JT621" s="11"/>
      <c r="JU621" s="11"/>
      <c r="JV621" s="11"/>
      <c r="JW621" s="11"/>
      <c r="JX621" s="11"/>
      <c r="JY621" s="11"/>
      <c r="JZ621" s="11"/>
      <c r="KA621" s="11"/>
      <c r="KB621" s="11"/>
      <c r="KC621" s="11"/>
      <c r="KD621" s="11"/>
      <c r="KE621" s="11"/>
      <c r="KF621" s="11"/>
      <c r="KG621" s="11"/>
      <c r="KH621" s="11"/>
      <c r="KI621" s="11"/>
      <c r="KJ621" s="11"/>
      <c r="KK621" s="11"/>
      <c r="KL621" s="11"/>
      <c r="KM621" s="11"/>
      <c r="KN621" s="11"/>
      <c r="KO621" s="11"/>
      <c r="KP621" s="11"/>
      <c r="KQ621" s="11"/>
      <c r="KR621" s="11"/>
      <c r="KS621" s="11"/>
      <c r="KT621" s="11"/>
      <c r="KU621" s="11"/>
      <c r="KV621" s="11"/>
      <c r="KW621" s="11"/>
      <c r="KX621" s="11"/>
      <c r="KY621" s="11"/>
      <c r="KZ621" s="11"/>
      <c r="LA621" s="11"/>
      <c r="LB621" s="11"/>
      <c r="LC621" s="11"/>
      <c r="LD621" s="11"/>
      <c r="LE621" s="11"/>
      <c r="LF621" s="11"/>
      <c r="LG621" s="11"/>
      <c r="LH621" s="11"/>
      <c r="LI621" s="11"/>
      <c r="LJ621" s="11"/>
      <c r="LK621" s="11"/>
      <c r="LL621" s="11"/>
      <c r="LM621" s="11"/>
      <c r="LN621" s="11"/>
      <c r="LO621" s="11"/>
      <c r="LP621" s="11"/>
      <c r="LQ621" s="11"/>
      <c r="LR621" s="11"/>
      <c r="LS621" s="11"/>
      <c r="LT621" s="11"/>
      <c r="LU621" s="11"/>
      <c r="LV621" s="11"/>
      <c r="LW621" s="11"/>
      <c r="LX621" s="11"/>
      <c r="LY621" s="11"/>
      <c r="LZ621" s="11"/>
      <c r="MA621" s="11"/>
      <c r="MB621" s="11"/>
      <c r="MC621" s="11"/>
      <c r="MD621" s="11"/>
      <c r="ME621" s="11"/>
      <c r="MF621" s="11"/>
      <c r="MG621" s="11"/>
      <c r="MH621" s="11"/>
      <c r="MI621" s="11"/>
      <c r="MJ621" s="11"/>
      <c r="MK621" s="11"/>
      <c r="ML621" s="11"/>
      <c r="MM621" s="11"/>
      <c r="MN621" s="11"/>
      <c r="MO621" s="11"/>
      <c r="MP621" s="11"/>
      <c r="MQ621" s="11"/>
      <c r="MR621" s="11"/>
      <c r="MS621" s="11"/>
      <c r="MT621" s="11"/>
      <c r="MU621" s="11"/>
      <c r="MV621" s="11"/>
      <c r="MW621" s="11"/>
      <c r="MX621" s="11"/>
      <c r="MY621" s="11"/>
      <c r="MZ621" s="11"/>
      <c r="NA621" s="11"/>
      <c r="NB621" s="11"/>
      <c r="NC621" s="11"/>
      <c r="ND621" s="11"/>
      <c r="NE621" s="11"/>
      <c r="NF621" s="11"/>
      <c r="NG621" s="11"/>
      <c r="NH621" s="11"/>
      <c r="NI621" s="11"/>
      <c r="NJ621" s="11"/>
      <c r="NK621" s="11"/>
      <c r="NL621" s="11"/>
      <c r="NM621" s="11"/>
    </row>
    <row r="622" spans="1:377" s="12" customFormat="1" ht="15" customHeight="1" x14ac:dyDescent="0.5">
      <c r="A622" s="230"/>
      <c r="B622" s="279"/>
      <c r="C622" s="280"/>
      <c r="D622" s="317"/>
      <c r="E622" s="34"/>
      <c r="F622" s="34"/>
      <c r="G622" s="34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334"/>
      <c r="AA622" s="34"/>
      <c r="AB622" s="34"/>
      <c r="AC622" s="34"/>
      <c r="AD622" s="34"/>
      <c r="AE622" s="34"/>
      <c r="AF622" s="34"/>
      <c r="AG622" s="34"/>
      <c r="AH622" s="34"/>
      <c r="AI622" s="334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3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34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334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334"/>
      <c r="EP622" s="9"/>
      <c r="EQ622" s="9"/>
      <c r="ER622" s="9"/>
      <c r="ES622" s="9"/>
      <c r="ET622" s="9"/>
      <c r="EU622" s="9"/>
      <c r="EV622" s="237"/>
      <c r="EW622" s="9"/>
      <c r="EX622" s="9"/>
      <c r="EY622" s="9"/>
      <c r="EZ622" s="9"/>
      <c r="FA622" s="410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334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10"/>
      <c r="IL622" s="11"/>
      <c r="IM622" s="11"/>
      <c r="IN622" s="11"/>
      <c r="IO622" s="11"/>
      <c r="IP622" s="11"/>
      <c r="IQ622" s="11"/>
      <c r="IR622" s="11"/>
      <c r="IS622" s="11"/>
      <c r="IT622" s="11"/>
      <c r="IU622" s="11"/>
      <c r="IV622" s="11"/>
      <c r="IW622" s="11"/>
      <c r="IX622" s="11"/>
      <c r="IY622" s="11"/>
      <c r="IZ622" s="11"/>
      <c r="JA622" s="11"/>
      <c r="JB622" s="11"/>
      <c r="JC622" s="11"/>
      <c r="JD622" s="11"/>
      <c r="JE622" s="11"/>
      <c r="JF622" s="11"/>
      <c r="JG622" s="11"/>
      <c r="JH622" s="11"/>
      <c r="JI622" s="11"/>
      <c r="JJ622" s="11"/>
      <c r="JK622" s="11"/>
      <c r="JL622" s="11"/>
      <c r="JM622" s="11"/>
      <c r="JN622" s="11"/>
      <c r="JO622" s="11"/>
      <c r="JP622" s="11"/>
      <c r="JQ622" s="11"/>
      <c r="JR622" s="11"/>
      <c r="JS622" s="11"/>
      <c r="JT622" s="11"/>
      <c r="JU622" s="11"/>
      <c r="JV622" s="11"/>
      <c r="JW622" s="11"/>
      <c r="JX622" s="11"/>
      <c r="JY622" s="11"/>
      <c r="JZ622" s="11"/>
      <c r="KA622" s="11"/>
      <c r="KB622" s="11"/>
      <c r="KC622" s="11"/>
      <c r="KD622" s="11"/>
      <c r="KE622" s="11"/>
      <c r="KF622" s="11"/>
      <c r="KG622" s="11"/>
      <c r="KH622" s="11"/>
      <c r="KI622" s="11"/>
      <c r="KJ622" s="11"/>
      <c r="KK622" s="11"/>
      <c r="KL622" s="11"/>
      <c r="KM622" s="11"/>
      <c r="KN622" s="11"/>
      <c r="KO622" s="11"/>
      <c r="KP622" s="11"/>
      <c r="KQ622" s="11"/>
      <c r="KR622" s="11"/>
      <c r="KS622" s="11"/>
      <c r="KT622" s="11"/>
      <c r="KU622" s="11"/>
      <c r="KV622" s="11"/>
      <c r="KW622" s="11"/>
      <c r="KX622" s="11"/>
      <c r="KY622" s="11"/>
      <c r="KZ622" s="11"/>
      <c r="LA622" s="11"/>
      <c r="LB622" s="11"/>
      <c r="LC622" s="11"/>
      <c r="LD622" s="11"/>
      <c r="LE622" s="11"/>
      <c r="LF622" s="11"/>
      <c r="LG622" s="11"/>
      <c r="LH622" s="11"/>
      <c r="LI622" s="11"/>
      <c r="LJ622" s="11"/>
      <c r="LK622" s="11"/>
      <c r="LL622" s="11"/>
      <c r="LM622" s="11"/>
      <c r="LN622" s="11"/>
      <c r="LO622" s="11"/>
      <c r="LP622" s="11"/>
      <c r="LQ622" s="11"/>
      <c r="LR622" s="11"/>
      <c r="LS622" s="11"/>
      <c r="LT622" s="11"/>
      <c r="LU622" s="11"/>
      <c r="LV622" s="11"/>
      <c r="LW622" s="11"/>
      <c r="LX622" s="11"/>
      <c r="LY622" s="11"/>
      <c r="LZ622" s="11"/>
      <c r="MA622" s="11"/>
      <c r="MB622" s="11"/>
      <c r="MC622" s="11"/>
      <c r="MD622" s="11"/>
      <c r="ME622" s="11"/>
      <c r="MF622" s="11"/>
      <c r="MG622" s="11"/>
      <c r="MH622" s="11"/>
      <c r="MI622" s="11"/>
      <c r="MJ622" s="11"/>
      <c r="MK622" s="11"/>
      <c r="ML622" s="11"/>
      <c r="MM622" s="11"/>
      <c r="MN622" s="11"/>
      <c r="MO622" s="11"/>
      <c r="MP622" s="11"/>
      <c r="MQ622" s="11"/>
      <c r="MR622" s="11"/>
      <c r="MS622" s="11"/>
      <c r="MT622" s="11"/>
      <c r="MU622" s="11"/>
      <c r="MV622" s="11"/>
      <c r="MW622" s="11"/>
      <c r="MX622" s="11"/>
      <c r="MY622" s="11"/>
      <c r="MZ622" s="11"/>
      <c r="NA622" s="11"/>
      <c r="NB622" s="11"/>
      <c r="NC622" s="11"/>
      <c r="ND622" s="11"/>
      <c r="NE622" s="11"/>
      <c r="NF622" s="11"/>
      <c r="NG622" s="11"/>
      <c r="NH622" s="11"/>
      <c r="NI622" s="11"/>
      <c r="NJ622" s="11"/>
      <c r="NK622" s="11"/>
      <c r="NL622" s="11"/>
      <c r="NM622" s="11"/>
    </row>
    <row r="623" spans="1:377" s="12" customFormat="1" ht="15" customHeight="1" x14ac:dyDescent="0.5">
      <c r="A623" s="230"/>
      <c r="B623" s="279"/>
      <c r="C623" s="280"/>
      <c r="D623" s="317"/>
      <c r="E623" s="34"/>
      <c r="F623" s="34"/>
      <c r="G623" s="34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334"/>
      <c r="AA623" s="34"/>
      <c r="AB623" s="34"/>
      <c r="AC623" s="34"/>
      <c r="AD623" s="34"/>
      <c r="AE623" s="34"/>
      <c r="AF623" s="34"/>
      <c r="AG623" s="34"/>
      <c r="AH623" s="34"/>
      <c r="AI623" s="334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3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34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334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334"/>
      <c r="EP623" s="9"/>
      <c r="EQ623" s="9"/>
      <c r="ER623" s="9"/>
      <c r="ES623" s="9"/>
      <c r="ET623" s="9"/>
      <c r="EU623" s="9"/>
      <c r="EV623" s="237"/>
      <c r="EW623" s="9"/>
      <c r="EX623" s="9"/>
      <c r="EY623" s="9"/>
      <c r="EZ623" s="9"/>
      <c r="FA623" s="410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334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10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  <c r="IW623" s="11"/>
      <c r="IX623" s="11"/>
      <c r="IY623" s="11"/>
      <c r="IZ623" s="11"/>
      <c r="JA623" s="11"/>
      <c r="JB623" s="11"/>
      <c r="JC623" s="11"/>
      <c r="JD623" s="11"/>
      <c r="JE623" s="11"/>
      <c r="JF623" s="11"/>
      <c r="JG623" s="11"/>
      <c r="JH623" s="11"/>
      <c r="JI623" s="11"/>
      <c r="JJ623" s="11"/>
      <c r="JK623" s="11"/>
      <c r="JL623" s="11"/>
      <c r="JM623" s="11"/>
      <c r="JN623" s="11"/>
      <c r="JO623" s="11"/>
      <c r="JP623" s="11"/>
      <c r="JQ623" s="11"/>
      <c r="JR623" s="11"/>
      <c r="JS623" s="11"/>
      <c r="JT623" s="11"/>
      <c r="JU623" s="11"/>
      <c r="JV623" s="11"/>
      <c r="JW623" s="11"/>
      <c r="JX623" s="11"/>
      <c r="JY623" s="11"/>
      <c r="JZ623" s="11"/>
      <c r="KA623" s="11"/>
      <c r="KB623" s="11"/>
      <c r="KC623" s="11"/>
      <c r="KD623" s="11"/>
      <c r="KE623" s="11"/>
      <c r="KF623" s="11"/>
      <c r="KG623" s="11"/>
      <c r="KH623" s="11"/>
      <c r="KI623" s="11"/>
      <c r="KJ623" s="11"/>
      <c r="KK623" s="11"/>
      <c r="KL623" s="11"/>
      <c r="KM623" s="11"/>
      <c r="KN623" s="11"/>
      <c r="KO623" s="11"/>
      <c r="KP623" s="11"/>
      <c r="KQ623" s="11"/>
      <c r="KR623" s="11"/>
      <c r="KS623" s="11"/>
      <c r="KT623" s="11"/>
      <c r="KU623" s="11"/>
      <c r="KV623" s="11"/>
      <c r="KW623" s="11"/>
      <c r="KX623" s="11"/>
      <c r="KY623" s="11"/>
      <c r="KZ623" s="11"/>
      <c r="LA623" s="11"/>
      <c r="LB623" s="11"/>
      <c r="LC623" s="11"/>
      <c r="LD623" s="11"/>
      <c r="LE623" s="11"/>
      <c r="LF623" s="11"/>
      <c r="LG623" s="11"/>
      <c r="LH623" s="11"/>
      <c r="LI623" s="11"/>
      <c r="LJ623" s="11"/>
      <c r="LK623" s="11"/>
      <c r="LL623" s="11"/>
      <c r="LM623" s="11"/>
      <c r="LN623" s="11"/>
      <c r="LO623" s="11"/>
      <c r="LP623" s="11"/>
      <c r="LQ623" s="11"/>
      <c r="LR623" s="11"/>
      <c r="LS623" s="11"/>
      <c r="LT623" s="11"/>
      <c r="LU623" s="11"/>
      <c r="LV623" s="11"/>
      <c r="LW623" s="11"/>
      <c r="LX623" s="11"/>
      <c r="LY623" s="11"/>
      <c r="LZ623" s="11"/>
      <c r="MA623" s="11"/>
      <c r="MB623" s="11"/>
      <c r="MC623" s="11"/>
      <c r="MD623" s="11"/>
      <c r="ME623" s="11"/>
      <c r="MF623" s="11"/>
      <c r="MG623" s="11"/>
      <c r="MH623" s="11"/>
      <c r="MI623" s="11"/>
      <c r="MJ623" s="11"/>
      <c r="MK623" s="11"/>
      <c r="ML623" s="11"/>
      <c r="MM623" s="11"/>
      <c r="MN623" s="11"/>
      <c r="MO623" s="11"/>
      <c r="MP623" s="11"/>
      <c r="MQ623" s="11"/>
      <c r="MR623" s="11"/>
      <c r="MS623" s="11"/>
      <c r="MT623" s="11"/>
      <c r="MU623" s="11"/>
      <c r="MV623" s="11"/>
      <c r="MW623" s="11"/>
      <c r="MX623" s="11"/>
      <c r="MY623" s="11"/>
      <c r="MZ623" s="11"/>
      <c r="NA623" s="11"/>
      <c r="NB623" s="11"/>
      <c r="NC623" s="11"/>
      <c r="ND623" s="11"/>
      <c r="NE623" s="11"/>
      <c r="NF623" s="11"/>
      <c r="NG623" s="11"/>
      <c r="NH623" s="11"/>
      <c r="NI623" s="11"/>
      <c r="NJ623" s="11"/>
      <c r="NK623" s="11"/>
      <c r="NL623" s="11"/>
      <c r="NM623" s="11"/>
    </row>
    <row r="624" spans="1:377" s="12" customFormat="1" ht="15" customHeight="1" x14ac:dyDescent="0.5">
      <c r="A624" s="230"/>
      <c r="B624" s="279"/>
      <c r="C624" s="280"/>
      <c r="D624" s="317"/>
      <c r="E624" s="34"/>
      <c r="F624" s="34"/>
      <c r="G624" s="34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334"/>
      <c r="AA624" s="34"/>
      <c r="AB624" s="34"/>
      <c r="AC624" s="34"/>
      <c r="AD624" s="34"/>
      <c r="AE624" s="34"/>
      <c r="AF624" s="34"/>
      <c r="AG624" s="34"/>
      <c r="AH624" s="34"/>
      <c r="AI624" s="334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3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34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334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334"/>
      <c r="EP624" s="9"/>
      <c r="EQ624" s="9"/>
      <c r="ER624" s="9"/>
      <c r="ES624" s="9"/>
      <c r="ET624" s="9"/>
      <c r="EU624" s="9"/>
      <c r="EV624" s="237"/>
      <c r="EW624" s="9"/>
      <c r="EX624" s="9"/>
      <c r="EY624" s="9"/>
      <c r="EZ624" s="9"/>
      <c r="FA624" s="410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334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10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  <c r="IW624" s="11"/>
      <c r="IX624" s="11"/>
      <c r="IY624" s="11"/>
      <c r="IZ624" s="11"/>
      <c r="JA624" s="11"/>
      <c r="JB624" s="11"/>
      <c r="JC624" s="11"/>
      <c r="JD624" s="11"/>
      <c r="JE624" s="11"/>
      <c r="JF624" s="11"/>
      <c r="JG624" s="11"/>
      <c r="JH624" s="11"/>
      <c r="JI624" s="11"/>
      <c r="JJ624" s="11"/>
      <c r="JK624" s="11"/>
      <c r="JL624" s="11"/>
      <c r="JM624" s="11"/>
      <c r="JN624" s="11"/>
      <c r="JO624" s="11"/>
      <c r="JP624" s="11"/>
      <c r="JQ624" s="11"/>
      <c r="JR624" s="11"/>
      <c r="JS624" s="11"/>
      <c r="JT624" s="11"/>
      <c r="JU624" s="11"/>
      <c r="JV624" s="11"/>
      <c r="JW624" s="11"/>
      <c r="JX624" s="11"/>
      <c r="JY624" s="11"/>
      <c r="JZ624" s="11"/>
      <c r="KA624" s="11"/>
      <c r="KB624" s="11"/>
      <c r="KC624" s="11"/>
      <c r="KD624" s="11"/>
      <c r="KE624" s="11"/>
      <c r="KF624" s="11"/>
      <c r="KG624" s="11"/>
      <c r="KH624" s="11"/>
      <c r="KI624" s="11"/>
      <c r="KJ624" s="11"/>
      <c r="KK624" s="11"/>
      <c r="KL624" s="11"/>
      <c r="KM624" s="11"/>
      <c r="KN624" s="11"/>
      <c r="KO624" s="11"/>
      <c r="KP624" s="11"/>
      <c r="KQ624" s="11"/>
      <c r="KR624" s="11"/>
      <c r="KS624" s="11"/>
      <c r="KT624" s="11"/>
      <c r="KU624" s="11"/>
      <c r="KV624" s="11"/>
      <c r="KW624" s="11"/>
      <c r="KX624" s="11"/>
      <c r="KY624" s="11"/>
      <c r="KZ624" s="11"/>
      <c r="LA624" s="11"/>
      <c r="LB624" s="11"/>
      <c r="LC624" s="11"/>
      <c r="LD624" s="11"/>
      <c r="LE624" s="11"/>
      <c r="LF624" s="11"/>
      <c r="LG624" s="11"/>
      <c r="LH624" s="11"/>
      <c r="LI624" s="11"/>
      <c r="LJ624" s="11"/>
      <c r="LK624" s="11"/>
      <c r="LL624" s="11"/>
      <c r="LM624" s="11"/>
      <c r="LN624" s="11"/>
      <c r="LO624" s="11"/>
      <c r="LP624" s="11"/>
      <c r="LQ624" s="11"/>
      <c r="LR624" s="11"/>
      <c r="LS624" s="11"/>
      <c r="LT624" s="11"/>
      <c r="LU624" s="11"/>
      <c r="LV624" s="11"/>
      <c r="LW624" s="11"/>
      <c r="LX624" s="11"/>
      <c r="LY624" s="11"/>
      <c r="LZ624" s="11"/>
      <c r="MA624" s="11"/>
      <c r="MB624" s="11"/>
      <c r="MC624" s="11"/>
      <c r="MD624" s="11"/>
      <c r="ME624" s="11"/>
      <c r="MF624" s="11"/>
      <c r="MG624" s="11"/>
      <c r="MH624" s="11"/>
      <c r="MI624" s="11"/>
      <c r="MJ624" s="11"/>
      <c r="MK624" s="11"/>
      <c r="ML624" s="11"/>
      <c r="MM624" s="11"/>
      <c r="MN624" s="11"/>
      <c r="MO624" s="11"/>
      <c r="MP624" s="11"/>
      <c r="MQ624" s="11"/>
      <c r="MR624" s="11"/>
      <c r="MS624" s="11"/>
      <c r="MT624" s="11"/>
      <c r="MU624" s="11"/>
      <c r="MV624" s="11"/>
      <c r="MW624" s="11"/>
      <c r="MX624" s="11"/>
      <c r="MY624" s="11"/>
      <c r="MZ624" s="11"/>
      <c r="NA624" s="11"/>
      <c r="NB624" s="11"/>
      <c r="NC624" s="11"/>
      <c r="ND624" s="11"/>
      <c r="NE624" s="11"/>
      <c r="NF624" s="11"/>
      <c r="NG624" s="11"/>
      <c r="NH624" s="11"/>
      <c r="NI624" s="11"/>
      <c r="NJ624" s="11"/>
      <c r="NK624" s="11"/>
      <c r="NL624" s="11"/>
      <c r="NM624" s="11"/>
    </row>
    <row r="625" spans="1:377" s="12" customFormat="1" ht="15" customHeight="1" x14ac:dyDescent="0.5">
      <c r="A625" s="230"/>
      <c r="B625" s="279"/>
      <c r="C625" s="280"/>
      <c r="D625" s="317"/>
      <c r="E625" s="34"/>
      <c r="F625" s="34"/>
      <c r="G625" s="34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334"/>
      <c r="AA625" s="34"/>
      <c r="AB625" s="34"/>
      <c r="AC625" s="34"/>
      <c r="AD625" s="34"/>
      <c r="AE625" s="34"/>
      <c r="AF625" s="34"/>
      <c r="AG625" s="34"/>
      <c r="AH625" s="34"/>
      <c r="AI625" s="334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3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34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334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334"/>
      <c r="EP625" s="9"/>
      <c r="EQ625" s="9"/>
      <c r="ER625" s="9"/>
      <c r="ES625" s="9"/>
      <c r="ET625" s="9"/>
      <c r="EU625" s="9"/>
      <c r="EV625" s="237"/>
      <c r="EW625" s="9"/>
      <c r="EX625" s="9"/>
      <c r="EY625" s="9"/>
      <c r="EZ625" s="9"/>
      <c r="FA625" s="410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334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10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  <c r="IW625" s="11"/>
      <c r="IX625" s="11"/>
      <c r="IY625" s="11"/>
      <c r="IZ625" s="11"/>
      <c r="JA625" s="11"/>
      <c r="JB625" s="11"/>
      <c r="JC625" s="11"/>
      <c r="JD625" s="11"/>
      <c r="JE625" s="11"/>
      <c r="JF625" s="11"/>
      <c r="JG625" s="11"/>
      <c r="JH625" s="11"/>
      <c r="JI625" s="11"/>
      <c r="JJ625" s="11"/>
      <c r="JK625" s="11"/>
      <c r="JL625" s="11"/>
      <c r="JM625" s="11"/>
      <c r="JN625" s="11"/>
      <c r="JO625" s="11"/>
      <c r="JP625" s="11"/>
      <c r="JQ625" s="11"/>
      <c r="JR625" s="11"/>
      <c r="JS625" s="11"/>
      <c r="JT625" s="11"/>
      <c r="JU625" s="11"/>
      <c r="JV625" s="11"/>
      <c r="JW625" s="11"/>
      <c r="JX625" s="11"/>
      <c r="JY625" s="11"/>
      <c r="JZ625" s="11"/>
      <c r="KA625" s="11"/>
      <c r="KB625" s="11"/>
      <c r="KC625" s="11"/>
      <c r="KD625" s="11"/>
      <c r="KE625" s="11"/>
      <c r="KF625" s="11"/>
      <c r="KG625" s="11"/>
      <c r="KH625" s="11"/>
      <c r="KI625" s="11"/>
      <c r="KJ625" s="11"/>
      <c r="KK625" s="11"/>
      <c r="KL625" s="11"/>
      <c r="KM625" s="11"/>
      <c r="KN625" s="11"/>
      <c r="KO625" s="11"/>
      <c r="KP625" s="11"/>
      <c r="KQ625" s="11"/>
      <c r="KR625" s="11"/>
      <c r="KS625" s="11"/>
      <c r="KT625" s="11"/>
      <c r="KU625" s="11"/>
      <c r="KV625" s="11"/>
      <c r="KW625" s="11"/>
      <c r="KX625" s="11"/>
      <c r="KY625" s="11"/>
      <c r="KZ625" s="11"/>
      <c r="LA625" s="11"/>
      <c r="LB625" s="11"/>
      <c r="LC625" s="11"/>
      <c r="LD625" s="11"/>
      <c r="LE625" s="11"/>
      <c r="LF625" s="11"/>
      <c r="LG625" s="11"/>
      <c r="LH625" s="11"/>
      <c r="LI625" s="11"/>
      <c r="LJ625" s="11"/>
      <c r="LK625" s="11"/>
      <c r="LL625" s="11"/>
      <c r="LM625" s="11"/>
      <c r="LN625" s="11"/>
      <c r="LO625" s="11"/>
      <c r="LP625" s="11"/>
      <c r="LQ625" s="11"/>
      <c r="LR625" s="11"/>
      <c r="LS625" s="11"/>
      <c r="LT625" s="11"/>
      <c r="LU625" s="11"/>
      <c r="LV625" s="11"/>
      <c r="LW625" s="11"/>
      <c r="LX625" s="11"/>
      <c r="LY625" s="11"/>
      <c r="LZ625" s="11"/>
      <c r="MA625" s="11"/>
      <c r="MB625" s="11"/>
      <c r="MC625" s="11"/>
      <c r="MD625" s="11"/>
      <c r="ME625" s="11"/>
      <c r="MF625" s="11"/>
      <c r="MG625" s="11"/>
      <c r="MH625" s="11"/>
      <c r="MI625" s="11"/>
      <c r="MJ625" s="11"/>
      <c r="MK625" s="11"/>
      <c r="ML625" s="11"/>
      <c r="MM625" s="11"/>
      <c r="MN625" s="11"/>
      <c r="MO625" s="11"/>
      <c r="MP625" s="11"/>
      <c r="MQ625" s="11"/>
      <c r="MR625" s="11"/>
      <c r="MS625" s="11"/>
      <c r="MT625" s="11"/>
      <c r="MU625" s="11"/>
      <c r="MV625" s="11"/>
      <c r="MW625" s="11"/>
      <c r="MX625" s="11"/>
      <c r="MY625" s="11"/>
      <c r="MZ625" s="11"/>
      <c r="NA625" s="11"/>
      <c r="NB625" s="11"/>
      <c r="NC625" s="11"/>
      <c r="ND625" s="11"/>
      <c r="NE625" s="11"/>
      <c r="NF625" s="11"/>
      <c r="NG625" s="11"/>
      <c r="NH625" s="11"/>
      <c r="NI625" s="11"/>
      <c r="NJ625" s="11"/>
      <c r="NK625" s="11"/>
      <c r="NL625" s="11"/>
      <c r="NM625" s="11"/>
    </row>
    <row r="626" spans="1:377" s="12" customFormat="1" ht="15" customHeight="1" x14ac:dyDescent="0.5">
      <c r="A626" s="230"/>
      <c r="B626" s="279"/>
      <c r="C626" s="280"/>
      <c r="D626" s="317"/>
      <c r="E626" s="34"/>
      <c r="F626" s="34"/>
      <c r="G626" s="34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334"/>
      <c r="AA626" s="34"/>
      <c r="AB626" s="34"/>
      <c r="AC626" s="34"/>
      <c r="AD626" s="34"/>
      <c r="AE626" s="34"/>
      <c r="AF626" s="34"/>
      <c r="AG626" s="34"/>
      <c r="AH626" s="34"/>
      <c r="AI626" s="334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3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34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334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334"/>
      <c r="EP626" s="9"/>
      <c r="EQ626" s="9"/>
      <c r="ER626" s="9"/>
      <c r="ES626" s="9"/>
      <c r="ET626" s="9"/>
      <c r="EU626" s="9"/>
      <c r="EV626" s="237"/>
      <c r="EW626" s="9"/>
      <c r="EX626" s="9"/>
      <c r="EY626" s="9"/>
      <c r="EZ626" s="9"/>
      <c r="FA626" s="410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334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10"/>
      <c r="IL626" s="11"/>
      <c r="IM626" s="11"/>
      <c r="IN626" s="11"/>
      <c r="IO626" s="11"/>
      <c r="IP626" s="11"/>
      <c r="IQ626" s="11"/>
      <c r="IR626" s="11"/>
      <c r="IS626" s="11"/>
      <c r="IT626" s="11"/>
      <c r="IU626" s="11"/>
      <c r="IV626" s="11"/>
      <c r="IW626" s="11"/>
      <c r="IX626" s="11"/>
      <c r="IY626" s="11"/>
      <c r="IZ626" s="11"/>
      <c r="JA626" s="11"/>
      <c r="JB626" s="11"/>
      <c r="JC626" s="11"/>
      <c r="JD626" s="11"/>
      <c r="JE626" s="11"/>
      <c r="JF626" s="11"/>
      <c r="JG626" s="11"/>
      <c r="JH626" s="11"/>
      <c r="JI626" s="11"/>
      <c r="JJ626" s="11"/>
      <c r="JK626" s="11"/>
      <c r="JL626" s="11"/>
      <c r="JM626" s="11"/>
      <c r="JN626" s="11"/>
      <c r="JO626" s="11"/>
      <c r="JP626" s="11"/>
      <c r="JQ626" s="11"/>
      <c r="JR626" s="11"/>
      <c r="JS626" s="11"/>
      <c r="JT626" s="11"/>
      <c r="JU626" s="11"/>
      <c r="JV626" s="11"/>
      <c r="JW626" s="11"/>
      <c r="JX626" s="11"/>
      <c r="JY626" s="11"/>
      <c r="JZ626" s="11"/>
      <c r="KA626" s="11"/>
      <c r="KB626" s="11"/>
      <c r="KC626" s="11"/>
      <c r="KD626" s="11"/>
      <c r="KE626" s="11"/>
      <c r="KF626" s="11"/>
      <c r="KG626" s="11"/>
      <c r="KH626" s="11"/>
      <c r="KI626" s="11"/>
      <c r="KJ626" s="11"/>
      <c r="KK626" s="11"/>
      <c r="KL626" s="11"/>
      <c r="KM626" s="11"/>
      <c r="KN626" s="11"/>
      <c r="KO626" s="11"/>
      <c r="KP626" s="11"/>
      <c r="KQ626" s="11"/>
      <c r="KR626" s="11"/>
      <c r="KS626" s="11"/>
      <c r="KT626" s="11"/>
      <c r="KU626" s="11"/>
      <c r="KV626" s="11"/>
      <c r="KW626" s="11"/>
      <c r="KX626" s="11"/>
      <c r="KY626" s="11"/>
      <c r="KZ626" s="11"/>
      <c r="LA626" s="11"/>
      <c r="LB626" s="11"/>
      <c r="LC626" s="11"/>
      <c r="LD626" s="11"/>
      <c r="LE626" s="11"/>
      <c r="LF626" s="11"/>
      <c r="LG626" s="11"/>
      <c r="LH626" s="11"/>
      <c r="LI626" s="11"/>
      <c r="LJ626" s="11"/>
      <c r="LK626" s="11"/>
      <c r="LL626" s="11"/>
      <c r="LM626" s="11"/>
      <c r="LN626" s="11"/>
      <c r="LO626" s="11"/>
      <c r="LP626" s="11"/>
      <c r="LQ626" s="11"/>
      <c r="LR626" s="11"/>
      <c r="LS626" s="11"/>
      <c r="LT626" s="11"/>
      <c r="LU626" s="11"/>
      <c r="LV626" s="11"/>
      <c r="LW626" s="11"/>
      <c r="LX626" s="11"/>
      <c r="LY626" s="11"/>
      <c r="LZ626" s="11"/>
      <c r="MA626" s="11"/>
      <c r="MB626" s="11"/>
      <c r="MC626" s="11"/>
      <c r="MD626" s="11"/>
      <c r="ME626" s="11"/>
      <c r="MF626" s="11"/>
      <c r="MG626" s="11"/>
      <c r="MH626" s="11"/>
      <c r="MI626" s="11"/>
      <c r="MJ626" s="11"/>
      <c r="MK626" s="11"/>
      <c r="ML626" s="11"/>
      <c r="MM626" s="11"/>
      <c r="MN626" s="11"/>
      <c r="MO626" s="11"/>
      <c r="MP626" s="11"/>
      <c r="MQ626" s="11"/>
      <c r="MR626" s="11"/>
      <c r="MS626" s="11"/>
      <c r="MT626" s="11"/>
      <c r="MU626" s="11"/>
      <c r="MV626" s="11"/>
      <c r="MW626" s="11"/>
      <c r="MX626" s="11"/>
      <c r="MY626" s="11"/>
      <c r="MZ626" s="11"/>
      <c r="NA626" s="11"/>
      <c r="NB626" s="11"/>
      <c r="NC626" s="11"/>
      <c r="ND626" s="11"/>
      <c r="NE626" s="11"/>
      <c r="NF626" s="11"/>
      <c r="NG626" s="11"/>
      <c r="NH626" s="11"/>
      <c r="NI626" s="11"/>
      <c r="NJ626" s="11"/>
      <c r="NK626" s="11"/>
      <c r="NL626" s="11"/>
      <c r="NM626" s="11"/>
    </row>
    <row r="627" spans="1:377" s="12" customFormat="1" ht="15" customHeight="1" x14ac:dyDescent="0.5">
      <c r="A627" s="230"/>
      <c r="B627" s="279"/>
      <c r="C627" s="280"/>
      <c r="D627" s="317"/>
      <c r="E627" s="34"/>
      <c r="F627" s="34"/>
      <c r="G627" s="34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334"/>
      <c r="AA627" s="34"/>
      <c r="AB627" s="34"/>
      <c r="AC627" s="34"/>
      <c r="AD627" s="34"/>
      <c r="AE627" s="34"/>
      <c r="AF627" s="34"/>
      <c r="AG627" s="34"/>
      <c r="AH627" s="34"/>
      <c r="AI627" s="334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3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34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334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334"/>
      <c r="EP627" s="9"/>
      <c r="EQ627" s="9"/>
      <c r="ER627" s="9"/>
      <c r="ES627" s="9"/>
      <c r="ET627" s="9"/>
      <c r="EU627" s="9"/>
      <c r="EV627" s="237"/>
      <c r="EW627" s="9"/>
      <c r="EX627" s="9"/>
      <c r="EY627" s="9"/>
      <c r="EZ627" s="9"/>
      <c r="FA627" s="410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334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10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  <c r="IW627" s="11"/>
      <c r="IX627" s="11"/>
      <c r="IY627" s="11"/>
      <c r="IZ627" s="11"/>
      <c r="JA627" s="11"/>
      <c r="JB627" s="11"/>
      <c r="JC627" s="11"/>
      <c r="JD627" s="11"/>
      <c r="JE627" s="11"/>
      <c r="JF627" s="11"/>
      <c r="JG627" s="11"/>
      <c r="JH627" s="11"/>
      <c r="JI627" s="11"/>
      <c r="JJ627" s="11"/>
      <c r="JK627" s="11"/>
      <c r="JL627" s="11"/>
      <c r="JM627" s="11"/>
      <c r="JN627" s="11"/>
      <c r="JO627" s="11"/>
      <c r="JP627" s="11"/>
      <c r="JQ627" s="11"/>
      <c r="JR627" s="11"/>
      <c r="JS627" s="11"/>
      <c r="JT627" s="11"/>
      <c r="JU627" s="11"/>
      <c r="JV627" s="11"/>
      <c r="JW627" s="11"/>
      <c r="JX627" s="11"/>
      <c r="JY627" s="11"/>
      <c r="JZ627" s="11"/>
      <c r="KA627" s="11"/>
      <c r="KB627" s="11"/>
      <c r="KC627" s="11"/>
      <c r="KD627" s="11"/>
      <c r="KE627" s="11"/>
      <c r="KF627" s="11"/>
      <c r="KG627" s="11"/>
      <c r="KH627" s="11"/>
      <c r="KI627" s="11"/>
      <c r="KJ627" s="11"/>
      <c r="KK627" s="11"/>
      <c r="KL627" s="11"/>
      <c r="KM627" s="11"/>
      <c r="KN627" s="11"/>
      <c r="KO627" s="11"/>
      <c r="KP627" s="11"/>
      <c r="KQ627" s="11"/>
      <c r="KR627" s="11"/>
      <c r="KS627" s="11"/>
      <c r="KT627" s="11"/>
      <c r="KU627" s="11"/>
      <c r="KV627" s="11"/>
      <c r="KW627" s="11"/>
      <c r="KX627" s="11"/>
      <c r="KY627" s="11"/>
      <c r="KZ627" s="11"/>
      <c r="LA627" s="11"/>
      <c r="LB627" s="11"/>
      <c r="LC627" s="11"/>
      <c r="LD627" s="11"/>
      <c r="LE627" s="11"/>
      <c r="LF627" s="11"/>
      <c r="LG627" s="11"/>
      <c r="LH627" s="11"/>
      <c r="LI627" s="11"/>
      <c r="LJ627" s="11"/>
      <c r="LK627" s="11"/>
      <c r="LL627" s="11"/>
      <c r="LM627" s="11"/>
      <c r="LN627" s="11"/>
      <c r="LO627" s="11"/>
      <c r="LP627" s="11"/>
      <c r="LQ627" s="11"/>
      <c r="LR627" s="11"/>
      <c r="LS627" s="11"/>
      <c r="LT627" s="11"/>
      <c r="LU627" s="11"/>
      <c r="LV627" s="11"/>
      <c r="LW627" s="11"/>
      <c r="LX627" s="11"/>
      <c r="LY627" s="11"/>
      <c r="LZ627" s="11"/>
      <c r="MA627" s="11"/>
      <c r="MB627" s="11"/>
      <c r="MC627" s="11"/>
      <c r="MD627" s="11"/>
      <c r="ME627" s="11"/>
      <c r="MF627" s="11"/>
      <c r="MG627" s="11"/>
      <c r="MH627" s="11"/>
      <c r="MI627" s="11"/>
      <c r="MJ627" s="11"/>
      <c r="MK627" s="11"/>
      <c r="ML627" s="11"/>
      <c r="MM627" s="11"/>
      <c r="MN627" s="11"/>
      <c r="MO627" s="11"/>
      <c r="MP627" s="11"/>
      <c r="MQ627" s="11"/>
      <c r="MR627" s="11"/>
      <c r="MS627" s="11"/>
      <c r="MT627" s="11"/>
      <c r="MU627" s="11"/>
      <c r="MV627" s="11"/>
      <c r="MW627" s="11"/>
      <c r="MX627" s="11"/>
      <c r="MY627" s="11"/>
      <c r="MZ627" s="11"/>
      <c r="NA627" s="11"/>
      <c r="NB627" s="11"/>
      <c r="NC627" s="11"/>
      <c r="ND627" s="11"/>
      <c r="NE627" s="11"/>
      <c r="NF627" s="11"/>
      <c r="NG627" s="11"/>
      <c r="NH627" s="11"/>
      <c r="NI627" s="11"/>
      <c r="NJ627" s="11"/>
      <c r="NK627" s="11"/>
      <c r="NL627" s="11"/>
      <c r="NM627" s="11"/>
    </row>
    <row r="628" spans="1:377" s="12" customFormat="1" ht="15" customHeight="1" x14ac:dyDescent="0.5">
      <c r="A628" s="230"/>
      <c r="B628" s="279"/>
      <c r="C628" s="280"/>
      <c r="D628" s="317"/>
      <c r="E628" s="34"/>
      <c r="F628" s="34"/>
      <c r="G628" s="34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334"/>
      <c r="AA628" s="34"/>
      <c r="AB628" s="34"/>
      <c r="AC628" s="34"/>
      <c r="AD628" s="34"/>
      <c r="AE628" s="34"/>
      <c r="AF628" s="34"/>
      <c r="AG628" s="34"/>
      <c r="AH628" s="34"/>
      <c r="AI628" s="334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3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34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334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334"/>
      <c r="EP628" s="9"/>
      <c r="EQ628" s="9"/>
      <c r="ER628" s="9"/>
      <c r="ES628" s="9"/>
      <c r="ET628" s="9"/>
      <c r="EU628" s="9"/>
      <c r="EV628" s="237"/>
      <c r="EW628" s="9"/>
      <c r="EX628" s="9"/>
      <c r="EY628" s="9"/>
      <c r="EZ628" s="9"/>
      <c r="FA628" s="410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334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10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  <c r="IW628" s="11"/>
      <c r="IX628" s="11"/>
      <c r="IY628" s="11"/>
      <c r="IZ628" s="11"/>
      <c r="JA628" s="11"/>
      <c r="JB628" s="11"/>
      <c r="JC628" s="11"/>
      <c r="JD628" s="11"/>
      <c r="JE628" s="11"/>
      <c r="JF628" s="11"/>
      <c r="JG628" s="11"/>
      <c r="JH628" s="11"/>
      <c r="JI628" s="11"/>
      <c r="JJ628" s="11"/>
      <c r="JK628" s="11"/>
      <c r="JL628" s="11"/>
      <c r="JM628" s="11"/>
      <c r="JN628" s="11"/>
      <c r="JO628" s="11"/>
      <c r="JP628" s="11"/>
      <c r="JQ628" s="11"/>
      <c r="JR628" s="11"/>
      <c r="JS628" s="11"/>
      <c r="JT628" s="11"/>
      <c r="JU628" s="11"/>
      <c r="JV628" s="11"/>
      <c r="JW628" s="11"/>
      <c r="JX628" s="11"/>
      <c r="JY628" s="11"/>
      <c r="JZ628" s="11"/>
      <c r="KA628" s="11"/>
      <c r="KB628" s="11"/>
      <c r="KC628" s="11"/>
      <c r="KD628" s="11"/>
      <c r="KE628" s="11"/>
      <c r="KF628" s="11"/>
      <c r="KG628" s="11"/>
      <c r="KH628" s="11"/>
      <c r="KI628" s="11"/>
      <c r="KJ628" s="11"/>
      <c r="KK628" s="11"/>
      <c r="KL628" s="11"/>
      <c r="KM628" s="11"/>
      <c r="KN628" s="11"/>
      <c r="KO628" s="11"/>
      <c r="KP628" s="11"/>
      <c r="KQ628" s="11"/>
      <c r="KR628" s="11"/>
      <c r="KS628" s="11"/>
      <c r="KT628" s="11"/>
      <c r="KU628" s="11"/>
      <c r="KV628" s="11"/>
      <c r="KW628" s="11"/>
      <c r="KX628" s="11"/>
      <c r="KY628" s="11"/>
      <c r="KZ628" s="11"/>
      <c r="LA628" s="11"/>
      <c r="LB628" s="11"/>
      <c r="LC628" s="11"/>
      <c r="LD628" s="11"/>
      <c r="LE628" s="11"/>
      <c r="LF628" s="11"/>
      <c r="LG628" s="11"/>
      <c r="LH628" s="11"/>
      <c r="LI628" s="11"/>
      <c r="LJ628" s="11"/>
      <c r="LK628" s="11"/>
      <c r="LL628" s="11"/>
      <c r="LM628" s="11"/>
      <c r="LN628" s="11"/>
      <c r="LO628" s="11"/>
      <c r="LP628" s="11"/>
      <c r="LQ628" s="11"/>
      <c r="LR628" s="11"/>
      <c r="LS628" s="11"/>
      <c r="LT628" s="11"/>
      <c r="LU628" s="11"/>
      <c r="LV628" s="11"/>
      <c r="LW628" s="11"/>
      <c r="LX628" s="11"/>
      <c r="LY628" s="11"/>
      <c r="LZ628" s="11"/>
      <c r="MA628" s="11"/>
      <c r="MB628" s="11"/>
      <c r="MC628" s="11"/>
      <c r="MD628" s="11"/>
      <c r="ME628" s="11"/>
      <c r="MF628" s="11"/>
      <c r="MG628" s="11"/>
      <c r="MH628" s="11"/>
      <c r="MI628" s="11"/>
      <c r="MJ628" s="11"/>
      <c r="MK628" s="11"/>
      <c r="ML628" s="11"/>
      <c r="MM628" s="11"/>
      <c r="MN628" s="11"/>
      <c r="MO628" s="11"/>
      <c r="MP628" s="11"/>
      <c r="MQ628" s="11"/>
      <c r="MR628" s="11"/>
      <c r="MS628" s="11"/>
      <c r="MT628" s="11"/>
      <c r="MU628" s="11"/>
      <c r="MV628" s="11"/>
      <c r="MW628" s="11"/>
      <c r="MX628" s="11"/>
      <c r="MY628" s="11"/>
      <c r="MZ628" s="11"/>
      <c r="NA628" s="11"/>
      <c r="NB628" s="11"/>
      <c r="NC628" s="11"/>
      <c r="ND628" s="11"/>
      <c r="NE628" s="11"/>
      <c r="NF628" s="11"/>
      <c r="NG628" s="11"/>
      <c r="NH628" s="11"/>
      <c r="NI628" s="11"/>
      <c r="NJ628" s="11"/>
      <c r="NK628" s="11"/>
      <c r="NL628" s="11"/>
      <c r="NM628" s="11"/>
    </row>
    <row r="629" spans="1:377" s="12" customFormat="1" ht="15" customHeight="1" x14ac:dyDescent="0.5">
      <c r="A629" s="230"/>
      <c r="B629" s="279"/>
      <c r="C629" s="280"/>
      <c r="D629" s="317"/>
      <c r="E629" s="34"/>
      <c r="F629" s="34"/>
      <c r="G629" s="34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334"/>
      <c r="AA629" s="34"/>
      <c r="AB629" s="34"/>
      <c r="AC629" s="34"/>
      <c r="AD629" s="34"/>
      <c r="AE629" s="34"/>
      <c r="AF629" s="34"/>
      <c r="AG629" s="34"/>
      <c r="AH629" s="34"/>
      <c r="AI629" s="334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3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34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334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334"/>
      <c r="EP629" s="9"/>
      <c r="EQ629" s="9"/>
      <c r="ER629" s="9"/>
      <c r="ES629" s="9"/>
      <c r="ET629" s="9"/>
      <c r="EU629" s="9"/>
      <c r="EV629" s="237"/>
      <c r="EW629" s="9"/>
      <c r="EX629" s="9"/>
      <c r="EY629" s="9"/>
      <c r="EZ629" s="9"/>
      <c r="FA629" s="410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334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10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  <c r="IW629" s="11"/>
      <c r="IX629" s="11"/>
      <c r="IY629" s="11"/>
      <c r="IZ629" s="11"/>
      <c r="JA629" s="11"/>
      <c r="JB629" s="11"/>
      <c r="JC629" s="11"/>
      <c r="JD629" s="11"/>
      <c r="JE629" s="11"/>
      <c r="JF629" s="11"/>
      <c r="JG629" s="11"/>
      <c r="JH629" s="11"/>
      <c r="JI629" s="11"/>
      <c r="JJ629" s="11"/>
      <c r="JK629" s="11"/>
      <c r="JL629" s="11"/>
      <c r="JM629" s="11"/>
      <c r="JN629" s="11"/>
      <c r="JO629" s="11"/>
      <c r="JP629" s="11"/>
      <c r="JQ629" s="11"/>
      <c r="JR629" s="11"/>
      <c r="JS629" s="11"/>
      <c r="JT629" s="11"/>
      <c r="JU629" s="11"/>
      <c r="JV629" s="11"/>
      <c r="JW629" s="11"/>
      <c r="JX629" s="11"/>
      <c r="JY629" s="11"/>
      <c r="JZ629" s="11"/>
      <c r="KA629" s="11"/>
      <c r="KB629" s="11"/>
      <c r="KC629" s="11"/>
      <c r="KD629" s="11"/>
      <c r="KE629" s="11"/>
      <c r="KF629" s="11"/>
      <c r="KG629" s="11"/>
      <c r="KH629" s="11"/>
      <c r="KI629" s="11"/>
      <c r="KJ629" s="11"/>
      <c r="KK629" s="11"/>
      <c r="KL629" s="11"/>
      <c r="KM629" s="11"/>
      <c r="KN629" s="11"/>
      <c r="KO629" s="11"/>
      <c r="KP629" s="11"/>
      <c r="KQ629" s="11"/>
      <c r="KR629" s="11"/>
      <c r="KS629" s="11"/>
      <c r="KT629" s="11"/>
      <c r="KU629" s="11"/>
      <c r="KV629" s="11"/>
      <c r="KW629" s="11"/>
      <c r="KX629" s="11"/>
      <c r="KY629" s="11"/>
      <c r="KZ629" s="11"/>
      <c r="LA629" s="11"/>
      <c r="LB629" s="11"/>
      <c r="LC629" s="11"/>
      <c r="LD629" s="11"/>
      <c r="LE629" s="11"/>
      <c r="LF629" s="11"/>
      <c r="LG629" s="11"/>
      <c r="LH629" s="11"/>
      <c r="LI629" s="11"/>
      <c r="LJ629" s="11"/>
      <c r="LK629" s="11"/>
      <c r="LL629" s="11"/>
      <c r="LM629" s="11"/>
      <c r="LN629" s="11"/>
      <c r="LO629" s="11"/>
      <c r="LP629" s="11"/>
      <c r="LQ629" s="11"/>
      <c r="LR629" s="11"/>
      <c r="LS629" s="11"/>
      <c r="LT629" s="11"/>
      <c r="LU629" s="11"/>
      <c r="LV629" s="11"/>
      <c r="LW629" s="11"/>
      <c r="LX629" s="11"/>
      <c r="LY629" s="11"/>
      <c r="LZ629" s="11"/>
      <c r="MA629" s="11"/>
      <c r="MB629" s="11"/>
      <c r="MC629" s="11"/>
      <c r="MD629" s="11"/>
      <c r="ME629" s="11"/>
      <c r="MF629" s="11"/>
      <c r="MG629" s="11"/>
      <c r="MH629" s="11"/>
      <c r="MI629" s="11"/>
      <c r="MJ629" s="11"/>
      <c r="MK629" s="11"/>
      <c r="ML629" s="11"/>
      <c r="MM629" s="11"/>
      <c r="MN629" s="11"/>
      <c r="MO629" s="11"/>
      <c r="MP629" s="11"/>
      <c r="MQ629" s="11"/>
      <c r="MR629" s="11"/>
      <c r="MS629" s="11"/>
      <c r="MT629" s="11"/>
      <c r="MU629" s="11"/>
      <c r="MV629" s="11"/>
      <c r="MW629" s="11"/>
      <c r="MX629" s="11"/>
      <c r="MY629" s="11"/>
      <c r="MZ629" s="11"/>
      <c r="NA629" s="11"/>
      <c r="NB629" s="11"/>
      <c r="NC629" s="11"/>
      <c r="ND629" s="11"/>
      <c r="NE629" s="11"/>
      <c r="NF629" s="11"/>
      <c r="NG629" s="11"/>
      <c r="NH629" s="11"/>
      <c r="NI629" s="11"/>
      <c r="NJ629" s="11"/>
      <c r="NK629" s="11"/>
      <c r="NL629" s="11"/>
      <c r="NM629" s="11"/>
    </row>
    <row r="630" spans="1:377" s="12" customFormat="1" ht="15" customHeight="1" x14ac:dyDescent="0.5">
      <c r="A630" s="230"/>
      <c r="B630" s="279"/>
      <c r="C630" s="280"/>
      <c r="D630" s="317"/>
      <c r="E630" s="34"/>
      <c r="F630" s="34"/>
      <c r="G630" s="34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334"/>
      <c r="AA630" s="34"/>
      <c r="AB630" s="34"/>
      <c r="AC630" s="34"/>
      <c r="AD630" s="34"/>
      <c r="AE630" s="34"/>
      <c r="AF630" s="34"/>
      <c r="AG630" s="34"/>
      <c r="AH630" s="34"/>
      <c r="AI630" s="334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3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34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334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334"/>
      <c r="EP630" s="9"/>
      <c r="EQ630" s="9"/>
      <c r="ER630" s="9"/>
      <c r="ES630" s="9"/>
      <c r="ET630" s="9"/>
      <c r="EU630" s="9"/>
      <c r="EV630" s="237"/>
      <c r="EW630" s="9"/>
      <c r="EX630" s="9"/>
      <c r="EY630" s="9"/>
      <c r="EZ630" s="9"/>
      <c r="FA630" s="410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334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10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  <c r="IW630" s="11"/>
      <c r="IX630" s="11"/>
      <c r="IY630" s="11"/>
      <c r="IZ630" s="11"/>
      <c r="JA630" s="11"/>
      <c r="JB630" s="11"/>
      <c r="JC630" s="11"/>
      <c r="JD630" s="11"/>
      <c r="JE630" s="11"/>
      <c r="JF630" s="11"/>
      <c r="JG630" s="11"/>
      <c r="JH630" s="11"/>
      <c r="JI630" s="11"/>
      <c r="JJ630" s="11"/>
      <c r="JK630" s="11"/>
      <c r="JL630" s="11"/>
      <c r="JM630" s="11"/>
      <c r="JN630" s="11"/>
      <c r="JO630" s="11"/>
      <c r="JP630" s="11"/>
      <c r="JQ630" s="11"/>
      <c r="JR630" s="11"/>
      <c r="JS630" s="11"/>
      <c r="JT630" s="11"/>
      <c r="JU630" s="11"/>
      <c r="JV630" s="11"/>
      <c r="JW630" s="11"/>
      <c r="JX630" s="11"/>
      <c r="JY630" s="11"/>
      <c r="JZ630" s="11"/>
      <c r="KA630" s="11"/>
      <c r="KB630" s="11"/>
      <c r="KC630" s="11"/>
      <c r="KD630" s="11"/>
      <c r="KE630" s="11"/>
      <c r="KF630" s="11"/>
      <c r="KG630" s="11"/>
      <c r="KH630" s="11"/>
      <c r="KI630" s="11"/>
      <c r="KJ630" s="11"/>
      <c r="KK630" s="11"/>
      <c r="KL630" s="11"/>
      <c r="KM630" s="11"/>
      <c r="KN630" s="11"/>
      <c r="KO630" s="11"/>
      <c r="KP630" s="11"/>
      <c r="KQ630" s="11"/>
      <c r="KR630" s="11"/>
      <c r="KS630" s="11"/>
      <c r="KT630" s="11"/>
      <c r="KU630" s="11"/>
      <c r="KV630" s="11"/>
      <c r="KW630" s="11"/>
      <c r="KX630" s="11"/>
      <c r="KY630" s="11"/>
      <c r="KZ630" s="11"/>
      <c r="LA630" s="11"/>
      <c r="LB630" s="11"/>
      <c r="LC630" s="11"/>
      <c r="LD630" s="11"/>
      <c r="LE630" s="11"/>
      <c r="LF630" s="11"/>
      <c r="LG630" s="11"/>
      <c r="LH630" s="11"/>
      <c r="LI630" s="11"/>
      <c r="LJ630" s="11"/>
      <c r="LK630" s="11"/>
      <c r="LL630" s="11"/>
      <c r="LM630" s="11"/>
      <c r="LN630" s="11"/>
      <c r="LO630" s="11"/>
      <c r="LP630" s="11"/>
      <c r="LQ630" s="11"/>
      <c r="LR630" s="11"/>
      <c r="LS630" s="11"/>
      <c r="LT630" s="11"/>
      <c r="LU630" s="11"/>
      <c r="LV630" s="11"/>
      <c r="LW630" s="11"/>
      <c r="LX630" s="11"/>
      <c r="LY630" s="11"/>
      <c r="LZ630" s="11"/>
      <c r="MA630" s="11"/>
      <c r="MB630" s="11"/>
      <c r="MC630" s="11"/>
      <c r="MD630" s="11"/>
      <c r="ME630" s="11"/>
      <c r="MF630" s="11"/>
      <c r="MG630" s="11"/>
      <c r="MH630" s="11"/>
      <c r="MI630" s="11"/>
      <c r="MJ630" s="11"/>
      <c r="MK630" s="11"/>
      <c r="ML630" s="11"/>
      <c r="MM630" s="11"/>
      <c r="MN630" s="11"/>
      <c r="MO630" s="11"/>
      <c r="MP630" s="11"/>
      <c r="MQ630" s="11"/>
      <c r="MR630" s="11"/>
      <c r="MS630" s="11"/>
      <c r="MT630" s="11"/>
      <c r="MU630" s="11"/>
      <c r="MV630" s="11"/>
      <c r="MW630" s="11"/>
      <c r="MX630" s="11"/>
      <c r="MY630" s="11"/>
      <c r="MZ630" s="11"/>
      <c r="NA630" s="11"/>
      <c r="NB630" s="11"/>
      <c r="NC630" s="11"/>
      <c r="ND630" s="11"/>
      <c r="NE630" s="11"/>
      <c r="NF630" s="11"/>
      <c r="NG630" s="11"/>
      <c r="NH630" s="11"/>
      <c r="NI630" s="11"/>
      <c r="NJ630" s="11"/>
      <c r="NK630" s="11"/>
      <c r="NL630" s="11"/>
      <c r="NM630" s="11"/>
    </row>
    <row r="631" spans="1:377" s="12" customFormat="1" ht="15" customHeight="1" x14ac:dyDescent="0.5">
      <c r="A631" s="230"/>
      <c r="B631" s="279"/>
      <c r="C631" s="280"/>
      <c r="D631" s="317"/>
      <c r="E631" s="34"/>
      <c r="F631" s="34"/>
      <c r="G631" s="34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334"/>
      <c r="AA631" s="34"/>
      <c r="AB631" s="34"/>
      <c r="AC631" s="34"/>
      <c r="AD631" s="34"/>
      <c r="AE631" s="34"/>
      <c r="AF631" s="34"/>
      <c r="AG631" s="34"/>
      <c r="AH631" s="34"/>
      <c r="AI631" s="334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3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34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334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334"/>
      <c r="EP631" s="9"/>
      <c r="EQ631" s="9"/>
      <c r="ER631" s="9"/>
      <c r="ES631" s="9"/>
      <c r="ET631" s="9"/>
      <c r="EU631" s="9"/>
      <c r="EV631" s="237"/>
      <c r="EW631" s="9"/>
      <c r="EX631" s="9"/>
      <c r="EY631" s="9"/>
      <c r="EZ631" s="9"/>
      <c r="FA631" s="410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334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10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  <c r="IW631" s="11"/>
      <c r="IX631" s="11"/>
      <c r="IY631" s="11"/>
      <c r="IZ631" s="11"/>
      <c r="JA631" s="11"/>
      <c r="JB631" s="11"/>
      <c r="JC631" s="11"/>
      <c r="JD631" s="11"/>
      <c r="JE631" s="11"/>
      <c r="JF631" s="11"/>
      <c r="JG631" s="11"/>
      <c r="JH631" s="11"/>
      <c r="JI631" s="11"/>
      <c r="JJ631" s="11"/>
      <c r="JK631" s="11"/>
      <c r="JL631" s="11"/>
      <c r="JM631" s="11"/>
      <c r="JN631" s="11"/>
      <c r="JO631" s="11"/>
      <c r="JP631" s="11"/>
      <c r="JQ631" s="11"/>
      <c r="JR631" s="11"/>
      <c r="JS631" s="11"/>
      <c r="JT631" s="11"/>
      <c r="JU631" s="11"/>
      <c r="JV631" s="11"/>
      <c r="JW631" s="11"/>
      <c r="JX631" s="11"/>
      <c r="JY631" s="11"/>
      <c r="JZ631" s="11"/>
      <c r="KA631" s="11"/>
      <c r="KB631" s="11"/>
      <c r="KC631" s="11"/>
      <c r="KD631" s="11"/>
      <c r="KE631" s="11"/>
      <c r="KF631" s="11"/>
      <c r="KG631" s="11"/>
      <c r="KH631" s="11"/>
      <c r="KI631" s="11"/>
      <c r="KJ631" s="11"/>
      <c r="KK631" s="11"/>
      <c r="KL631" s="11"/>
      <c r="KM631" s="11"/>
      <c r="KN631" s="11"/>
      <c r="KO631" s="11"/>
      <c r="KP631" s="11"/>
      <c r="KQ631" s="11"/>
      <c r="KR631" s="11"/>
      <c r="KS631" s="11"/>
      <c r="KT631" s="11"/>
      <c r="KU631" s="11"/>
      <c r="KV631" s="11"/>
      <c r="KW631" s="11"/>
      <c r="KX631" s="11"/>
      <c r="KY631" s="11"/>
      <c r="KZ631" s="11"/>
      <c r="LA631" s="11"/>
      <c r="LB631" s="11"/>
      <c r="LC631" s="11"/>
      <c r="LD631" s="11"/>
      <c r="LE631" s="11"/>
      <c r="LF631" s="11"/>
      <c r="LG631" s="11"/>
      <c r="LH631" s="11"/>
      <c r="LI631" s="11"/>
      <c r="LJ631" s="11"/>
      <c r="LK631" s="11"/>
      <c r="LL631" s="11"/>
      <c r="LM631" s="11"/>
      <c r="LN631" s="11"/>
      <c r="LO631" s="11"/>
      <c r="LP631" s="11"/>
      <c r="LQ631" s="11"/>
      <c r="LR631" s="11"/>
      <c r="LS631" s="11"/>
      <c r="LT631" s="11"/>
      <c r="LU631" s="11"/>
      <c r="LV631" s="11"/>
      <c r="LW631" s="11"/>
      <c r="LX631" s="11"/>
      <c r="LY631" s="11"/>
      <c r="LZ631" s="11"/>
      <c r="MA631" s="11"/>
      <c r="MB631" s="11"/>
      <c r="MC631" s="11"/>
      <c r="MD631" s="11"/>
      <c r="ME631" s="11"/>
      <c r="MF631" s="11"/>
      <c r="MG631" s="11"/>
      <c r="MH631" s="11"/>
      <c r="MI631" s="11"/>
      <c r="MJ631" s="11"/>
      <c r="MK631" s="11"/>
      <c r="ML631" s="11"/>
      <c r="MM631" s="11"/>
      <c r="MN631" s="11"/>
      <c r="MO631" s="11"/>
      <c r="MP631" s="11"/>
      <c r="MQ631" s="11"/>
      <c r="MR631" s="11"/>
      <c r="MS631" s="11"/>
      <c r="MT631" s="11"/>
      <c r="MU631" s="11"/>
      <c r="MV631" s="11"/>
      <c r="MW631" s="11"/>
      <c r="MX631" s="11"/>
      <c r="MY631" s="11"/>
      <c r="MZ631" s="11"/>
      <c r="NA631" s="11"/>
      <c r="NB631" s="11"/>
      <c r="NC631" s="11"/>
      <c r="ND631" s="11"/>
      <c r="NE631" s="11"/>
      <c r="NF631" s="11"/>
      <c r="NG631" s="11"/>
      <c r="NH631" s="11"/>
      <c r="NI631" s="11"/>
      <c r="NJ631" s="11"/>
      <c r="NK631" s="11"/>
      <c r="NL631" s="11"/>
      <c r="NM631" s="11"/>
    </row>
    <row r="632" spans="1:377" s="12" customFormat="1" ht="15" customHeight="1" x14ac:dyDescent="0.5">
      <c r="A632" s="230"/>
      <c r="B632" s="279"/>
      <c r="C632" s="280"/>
      <c r="D632" s="317"/>
      <c r="E632" s="34"/>
      <c r="F632" s="34"/>
      <c r="G632" s="34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334"/>
      <c r="AA632" s="34"/>
      <c r="AB632" s="34"/>
      <c r="AC632" s="34"/>
      <c r="AD632" s="34"/>
      <c r="AE632" s="34"/>
      <c r="AF632" s="34"/>
      <c r="AG632" s="34"/>
      <c r="AH632" s="34"/>
      <c r="AI632" s="334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3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34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334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334"/>
      <c r="EP632" s="9"/>
      <c r="EQ632" s="9"/>
      <c r="ER632" s="9"/>
      <c r="ES632" s="9"/>
      <c r="ET632" s="9"/>
      <c r="EU632" s="9"/>
      <c r="EV632" s="237"/>
      <c r="EW632" s="9"/>
      <c r="EX632" s="9"/>
      <c r="EY632" s="9"/>
      <c r="EZ632" s="9"/>
      <c r="FA632" s="410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334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10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  <c r="IW632" s="11"/>
      <c r="IX632" s="11"/>
      <c r="IY632" s="11"/>
      <c r="IZ632" s="11"/>
      <c r="JA632" s="11"/>
      <c r="JB632" s="11"/>
      <c r="JC632" s="11"/>
      <c r="JD632" s="11"/>
      <c r="JE632" s="11"/>
      <c r="JF632" s="11"/>
      <c r="JG632" s="11"/>
      <c r="JH632" s="11"/>
      <c r="JI632" s="11"/>
      <c r="JJ632" s="11"/>
      <c r="JK632" s="11"/>
      <c r="JL632" s="11"/>
      <c r="JM632" s="11"/>
      <c r="JN632" s="11"/>
      <c r="JO632" s="11"/>
      <c r="JP632" s="11"/>
      <c r="JQ632" s="11"/>
      <c r="JR632" s="11"/>
      <c r="JS632" s="11"/>
      <c r="JT632" s="11"/>
      <c r="JU632" s="11"/>
      <c r="JV632" s="11"/>
      <c r="JW632" s="11"/>
      <c r="JX632" s="11"/>
      <c r="JY632" s="11"/>
      <c r="JZ632" s="11"/>
      <c r="KA632" s="11"/>
      <c r="KB632" s="11"/>
      <c r="KC632" s="11"/>
      <c r="KD632" s="11"/>
      <c r="KE632" s="11"/>
      <c r="KF632" s="11"/>
      <c r="KG632" s="11"/>
      <c r="KH632" s="11"/>
      <c r="KI632" s="11"/>
      <c r="KJ632" s="11"/>
      <c r="KK632" s="11"/>
      <c r="KL632" s="11"/>
      <c r="KM632" s="11"/>
      <c r="KN632" s="11"/>
      <c r="KO632" s="11"/>
      <c r="KP632" s="11"/>
      <c r="KQ632" s="11"/>
      <c r="KR632" s="11"/>
      <c r="KS632" s="11"/>
      <c r="KT632" s="11"/>
      <c r="KU632" s="11"/>
      <c r="KV632" s="11"/>
      <c r="KW632" s="11"/>
      <c r="KX632" s="11"/>
      <c r="KY632" s="11"/>
      <c r="KZ632" s="11"/>
      <c r="LA632" s="11"/>
      <c r="LB632" s="11"/>
      <c r="LC632" s="11"/>
      <c r="LD632" s="11"/>
      <c r="LE632" s="11"/>
      <c r="LF632" s="11"/>
      <c r="LG632" s="11"/>
      <c r="LH632" s="11"/>
      <c r="LI632" s="11"/>
      <c r="LJ632" s="11"/>
      <c r="LK632" s="11"/>
      <c r="LL632" s="11"/>
      <c r="LM632" s="11"/>
      <c r="LN632" s="11"/>
      <c r="LO632" s="11"/>
      <c r="LP632" s="11"/>
      <c r="LQ632" s="11"/>
      <c r="LR632" s="11"/>
      <c r="LS632" s="11"/>
      <c r="LT632" s="11"/>
      <c r="LU632" s="11"/>
      <c r="LV632" s="11"/>
      <c r="LW632" s="11"/>
      <c r="LX632" s="11"/>
      <c r="LY632" s="11"/>
      <c r="LZ632" s="11"/>
      <c r="MA632" s="11"/>
      <c r="MB632" s="11"/>
      <c r="MC632" s="11"/>
      <c r="MD632" s="11"/>
      <c r="ME632" s="11"/>
      <c r="MF632" s="11"/>
      <c r="MG632" s="11"/>
      <c r="MH632" s="11"/>
      <c r="MI632" s="11"/>
      <c r="MJ632" s="11"/>
      <c r="MK632" s="11"/>
      <c r="ML632" s="11"/>
      <c r="MM632" s="11"/>
      <c r="MN632" s="11"/>
      <c r="MO632" s="11"/>
      <c r="MP632" s="11"/>
      <c r="MQ632" s="11"/>
      <c r="MR632" s="11"/>
      <c r="MS632" s="11"/>
      <c r="MT632" s="11"/>
      <c r="MU632" s="11"/>
      <c r="MV632" s="11"/>
      <c r="MW632" s="11"/>
      <c r="MX632" s="11"/>
      <c r="MY632" s="11"/>
      <c r="MZ632" s="11"/>
      <c r="NA632" s="11"/>
      <c r="NB632" s="11"/>
      <c r="NC632" s="11"/>
      <c r="ND632" s="11"/>
      <c r="NE632" s="11"/>
      <c r="NF632" s="11"/>
      <c r="NG632" s="11"/>
      <c r="NH632" s="11"/>
      <c r="NI632" s="11"/>
      <c r="NJ632" s="11"/>
      <c r="NK632" s="11"/>
      <c r="NL632" s="11"/>
      <c r="NM632" s="11"/>
    </row>
    <row r="633" spans="1:377" s="12" customFormat="1" ht="15" customHeight="1" x14ac:dyDescent="0.5">
      <c r="A633" s="230"/>
      <c r="B633" s="279"/>
      <c r="C633" s="280"/>
      <c r="D633" s="317"/>
      <c r="E633" s="34"/>
      <c r="F633" s="34"/>
      <c r="G633" s="34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334"/>
      <c r="AA633" s="34"/>
      <c r="AB633" s="34"/>
      <c r="AC633" s="34"/>
      <c r="AD633" s="34"/>
      <c r="AE633" s="34"/>
      <c r="AF633" s="34"/>
      <c r="AG633" s="34"/>
      <c r="AH633" s="34"/>
      <c r="AI633" s="334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3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34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334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334"/>
      <c r="EP633" s="9"/>
      <c r="EQ633" s="9"/>
      <c r="ER633" s="9"/>
      <c r="ES633" s="9"/>
      <c r="ET633" s="9"/>
      <c r="EU633" s="9"/>
      <c r="EV633" s="237"/>
      <c r="EW633" s="9"/>
      <c r="EX633" s="9"/>
      <c r="EY633" s="9"/>
      <c r="EZ633" s="9"/>
      <c r="FA633" s="410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334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10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  <c r="IW633" s="11"/>
      <c r="IX633" s="11"/>
      <c r="IY633" s="11"/>
      <c r="IZ633" s="11"/>
      <c r="JA633" s="11"/>
      <c r="JB633" s="11"/>
      <c r="JC633" s="11"/>
      <c r="JD633" s="11"/>
      <c r="JE633" s="11"/>
      <c r="JF633" s="11"/>
      <c r="JG633" s="11"/>
      <c r="JH633" s="11"/>
      <c r="JI633" s="11"/>
      <c r="JJ633" s="11"/>
      <c r="JK633" s="11"/>
      <c r="JL633" s="11"/>
      <c r="JM633" s="11"/>
      <c r="JN633" s="11"/>
      <c r="JO633" s="11"/>
      <c r="JP633" s="11"/>
      <c r="JQ633" s="11"/>
      <c r="JR633" s="11"/>
      <c r="JS633" s="11"/>
      <c r="JT633" s="11"/>
      <c r="JU633" s="11"/>
      <c r="JV633" s="11"/>
      <c r="JW633" s="11"/>
      <c r="JX633" s="11"/>
      <c r="JY633" s="11"/>
      <c r="JZ633" s="11"/>
      <c r="KA633" s="11"/>
      <c r="KB633" s="11"/>
      <c r="KC633" s="11"/>
      <c r="KD633" s="11"/>
      <c r="KE633" s="11"/>
      <c r="KF633" s="11"/>
      <c r="KG633" s="11"/>
      <c r="KH633" s="11"/>
      <c r="KI633" s="11"/>
      <c r="KJ633" s="11"/>
      <c r="KK633" s="11"/>
      <c r="KL633" s="11"/>
      <c r="KM633" s="11"/>
      <c r="KN633" s="11"/>
      <c r="KO633" s="11"/>
      <c r="KP633" s="11"/>
      <c r="KQ633" s="11"/>
      <c r="KR633" s="11"/>
      <c r="KS633" s="11"/>
      <c r="KT633" s="11"/>
      <c r="KU633" s="11"/>
      <c r="KV633" s="11"/>
      <c r="KW633" s="11"/>
      <c r="KX633" s="11"/>
      <c r="KY633" s="11"/>
      <c r="KZ633" s="11"/>
      <c r="LA633" s="11"/>
      <c r="LB633" s="11"/>
      <c r="LC633" s="11"/>
      <c r="LD633" s="11"/>
      <c r="LE633" s="11"/>
      <c r="LF633" s="11"/>
      <c r="LG633" s="11"/>
      <c r="LH633" s="11"/>
      <c r="LI633" s="11"/>
      <c r="LJ633" s="11"/>
      <c r="LK633" s="11"/>
      <c r="LL633" s="11"/>
      <c r="LM633" s="11"/>
      <c r="LN633" s="11"/>
      <c r="LO633" s="11"/>
      <c r="LP633" s="11"/>
      <c r="LQ633" s="11"/>
      <c r="LR633" s="11"/>
      <c r="LS633" s="11"/>
      <c r="LT633" s="11"/>
      <c r="LU633" s="11"/>
      <c r="LV633" s="11"/>
      <c r="LW633" s="11"/>
      <c r="LX633" s="11"/>
      <c r="LY633" s="11"/>
      <c r="LZ633" s="11"/>
      <c r="MA633" s="11"/>
      <c r="MB633" s="11"/>
      <c r="MC633" s="11"/>
      <c r="MD633" s="11"/>
      <c r="ME633" s="11"/>
      <c r="MF633" s="11"/>
      <c r="MG633" s="11"/>
      <c r="MH633" s="11"/>
      <c r="MI633" s="11"/>
      <c r="MJ633" s="11"/>
      <c r="MK633" s="11"/>
      <c r="ML633" s="11"/>
      <c r="MM633" s="11"/>
      <c r="MN633" s="11"/>
      <c r="MO633" s="11"/>
      <c r="MP633" s="11"/>
      <c r="MQ633" s="11"/>
      <c r="MR633" s="11"/>
      <c r="MS633" s="11"/>
      <c r="MT633" s="11"/>
      <c r="MU633" s="11"/>
      <c r="MV633" s="11"/>
      <c r="MW633" s="11"/>
      <c r="MX633" s="11"/>
      <c r="MY633" s="11"/>
      <c r="MZ633" s="11"/>
      <c r="NA633" s="11"/>
      <c r="NB633" s="11"/>
      <c r="NC633" s="11"/>
      <c r="ND633" s="11"/>
      <c r="NE633" s="11"/>
      <c r="NF633" s="11"/>
      <c r="NG633" s="11"/>
      <c r="NH633" s="11"/>
      <c r="NI633" s="11"/>
      <c r="NJ633" s="11"/>
      <c r="NK633" s="11"/>
      <c r="NL633" s="11"/>
      <c r="NM633" s="11"/>
    </row>
    <row r="634" spans="1:377" s="12" customFormat="1" ht="15" customHeight="1" x14ac:dyDescent="0.5">
      <c r="A634" s="230"/>
      <c r="B634" s="279"/>
      <c r="C634" s="280"/>
      <c r="D634" s="317"/>
      <c r="E634" s="34"/>
      <c r="F634" s="34"/>
      <c r="G634" s="34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334"/>
      <c r="AA634" s="34"/>
      <c r="AB634" s="34"/>
      <c r="AC634" s="34"/>
      <c r="AD634" s="34"/>
      <c r="AE634" s="34"/>
      <c r="AF634" s="34"/>
      <c r="AG634" s="34"/>
      <c r="AH634" s="34"/>
      <c r="AI634" s="334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3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34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334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334"/>
      <c r="EP634" s="9"/>
      <c r="EQ634" s="9"/>
      <c r="ER634" s="9"/>
      <c r="ES634" s="9"/>
      <c r="ET634" s="9"/>
      <c r="EU634" s="9"/>
      <c r="EV634" s="237"/>
      <c r="EW634" s="9"/>
      <c r="EX634" s="9"/>
      <c r="EY634" s="9"/>
      <c r="EZ634" s="9"/>
      <c r="FA634" s="410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334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10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  <c r="IW634" s="11"/>
      <c r="IX634" s="11"/>
      <c r="IY634" s="11"/>
      <c r="IZ634" s="11"/>
      <c r="JA634" s="11"/>
      <c r="JB634" s="11"/>
      <c r="JC634" s="11"/>
      <c r="JD634" s="11"/>
      <c r="JE634" s="11"/>
      <c r="JF634" s="11"/>
      <c r="JG634" s="11"/>
      <c r="JH634" s="11"/>
      <c r="JI634" s="11"/>
      <c r="JJ634" s="11"/>
      <c r="JK634" s="11"/>
      <c r="JL634" s="11"/>
      <c r="JM634" s="11"/>
      <c r="JN634" s="11"/>
      <c r="JO634" s="11"/>
      <c r="JP634" s="11"/>
      <c r="JQ634" s="11"/>
      <c r="JR634" s="11"/>
      <c r="JS634" s="11"/>
      <c r="JT634" s="11"/>
      <c r="JU634" s="11"/>
      <c r="JV634" s="11"/>
      <c r="JW634" s="11"/>
      <c r="JX634" s="11"/>
      <c r="JY634" s="11"/>
      <c r="JZ634" s="11"/>
      <c r="KA634" s="11"/>
      <c r="KB634" s="11"/>
      <c r="KC634" s="11"/>
      <c r="KD634" s="11"/>
      <c r="KE634" s="11"/>
      <c r="KF634" s="11"/>
      <c r="KG634" s="11"/>
      <c r="KH634" s="11"/>
      <c r="KI634" s="11"/>
      <c r="KJ634" s="11"/>
      <c r="KK634" s="11"/>
      <c r="KL634" s="11"/>
      <c r="KM634" s="11"/>
      <c r="KN634" s="11"/>
      <c r="KO634" s="11"/>
      <c r="KP634" s="11"/>
      <c r="KQ634" s="11"/>
      <c r="KR634" s="11"/>
      <c r="KS634" s="11"/>
      <c r="KT634" s="11"/>
      <c r="KU634" s="11"/>
      <c r="KV634" s="11"/>
      <c r="KW634" s="11"/>
      <c r="KX634" s="11"/>
      <c r="KY634" s="11"/>
      <c r="KZ634" s="11"/>
      <c r="LA634" s="11"/>
      <c r="LB634" s="11"/>
      <c r="LC634" s="11"/>
      <c r="LD634" s="11"/>
      <c r="LE634" s="11"/>
      <c r="LF634" s="11"/>
      <c r="LG634" s="11"/>
      <c r="LH634" s="11"/>
      <c r="LI634" s="11"/>
      <c r="LJ634" s="11"/>
      <c r="LK634" s="11"/>
      <c r="LL634" s="11"/>
      <c r="LM634" s="11"/>
      <c r="LN634" s="11"/>
      <c r="LO634" s="11"/>
      <c r="LP634" s="11"/>
      <c r="LQ634" s="11"/>
      <c r="LR634" s="11"/>
      <c r="LS634" s="11"/>
      <c r="LT634" s="11"/>
      <c r="LU634" s="11"/>
      <c r="LV634" s="11"/>
      <c r="LW634" s="11"/>
      <c r="LX634" s="11"/>
      <c r="LY634" s="11"/>
      <c r="LZ634" s="11"/>
      <c r="MA634" s="11"/>
      <c r="MB634" s="11"/>
      <c r="MC634" s="11"/>
      <c r="MD634" s="11"/>
      <c r="ME634" s="11"/>
      <c r="MF634" s="11"/>
      <c r="MG634" s="11"/>
      <c r="MH634" s="11"/>
      <c r="MI634" s="11"/>
      <c r="MJ634" s="11"/>
      <c r="MK634" s="11"/>
      <c r="ML634" s="11"/>
      <c r="MM634" s="11"/>
      <c r="MN634" s="11"/>
      <c r="MO634" s="11"/>
      <c r="MP634" s="11"/>
      <c r="MQ634" s="11"/>
      <c r="MR634" s="11"/>
      <c r="MS634" s="11"/>
      <c r="MT634" s="11"/>
      <c r="MU634" s="11"/>
      <c r="MV634" s="11"/>
      <c r="MW634" s="11"/>
      <c r="MX634" s="11"/>
      <c r="MY634" s="11"/>
      <c r="MZ634" s="11"/>
      <c r="NA634" s="11"/>
      <c r="NB634" s="11"/>
      <c r="NC634" s="11"/>
      <c r="ND634" s="11"/>
      <c r="NE634" s="11"/>
      <c r="NF634" s="11"/>
      <c r="NG634" s="11"/>
      <c r="NH634" s="11"/>
      <c r="NI634" s="11"/>
      <c r="NJ634" s="11"/>
      <c r="NK634" s="11"/>
      <c r="NL634" s="11"/>
      <c r="NM634" s="11"/>
    </row>
    <row r="635" spans="1:377" s="12" customFormat="1" ht="15" customHeight="1" x14ac:dyDescent="0.5">
      <c r="A635" s="230"/>
      <c r="B635" s="279"/>
      <c r="C635" s="280"/>
      <c r="D635" s="317"/>
      <c r="E635" s="34"/>
      <c r="F635" s="34"/>
      <c r="G635" s="34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334"/>
      <c r="AA635" s="34"/>
      <c r="AB635" s="34"/>
      <c r="AC635" s="34"/>
      <c r="AD635" s="34"/>
      <c r="AE635" s="34"/>
      <c r="AF635" s="34"/>
      <c r="AG635" s="34"/>
      <c r="AH635" s="34"/>
      <c r="AI635" s="334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3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34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334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334"/>
      <c r="EP635" s="9"/>
      <c r="EQ635" s="9"/>
      <c r="ER635" s="9"/>
      <c r="ES635" s="9"/>
      <c r="ET635" s="9"/>
      <c r="EU635" s="9"/>
      <c r="EV635" s="237"/>
      <c r="EW635" s="9"/>
      <c r="EX635" s="9"/>
      <c r="EY635" s="9"/>
      <c r="EZ635" s="9"/>
      <c r="FA635" s="410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334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10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  <c r="IW635" s="11"/>
      <c r="IX635" s="11"/>
      <c r="IY635" s="11"/>
      <c r="IZ635" s="11"/>
      <c r="JA635" s="11"/>
      <c r="JB635" s="11"/>
      <c r="JC635" s="11"/>
      <c r="JD635" s="11"/>
      <c r="JE635" s="11"/>
      <c r="JF635" s="11"/>
      <c r="JG635" s="11"/>
      <c r="JH635" s="11"/>
      <c r="JI635" s="11"/>
      <c r="JJ635" s="11"/>
      <c r="JK635" s="11"/>
      <c r="JL635" s="11"/>
      <c r="JM635" s="11"/>
      <c r="JN635" s="11"/>
      <c r="JO635" s="11"/>
      <c r="JP635" s="11"/>
      <c r="JQ635" s="11"/>
      <c r="JR635" s="11"/>
      <c r="JS635" s="11"/>
      <c r="JT635" s="11"/>
      <c r="JU635" s="11"/>
      <c r="JV635" s="11"/>
      <c r="JW635" s="11"/>
      <c r="JX635" s="11"/>
      <c r="JY635" s="11"/>
      <c r="JZ635" s="11"/>
      <c r="KA635" s="11"/>
      <c r="KB635" s="11"/>
      <c r="KC635" s="11"/>
      <c r="KD635" s="11"/>
      <c r="KE635" s="11"/>
      <c r="KF635" s="11"/>
      <c r="KG635" s="11"/>
      <c r="KH635" s="11"/>
      <c r="KI635" s="11"/>
      <c r="KJ635" s="11"/>
      <c r="KK635" s="11"/>
      <c r="KL635" s="11"/>
      <c r="KM635" s="11"/>
      <c r="KN635" s="11"/>
      <c r="KO635" s="11"/>
      <c r="KP635" s="11"/>
      <c r="KQ635" s="11"/>
      <c r="KR635" s="11"/>
      <c r="KS635" s="11"/>
      <c r="KT635" s="11"/>
      <c r="KU635" s="11"/>
      <c r="KV635" s="11"/>
      <c r="KW635" s="11"/>
      <c r="KX635" s="11"/>
      <c r="KY635" s="11"/>
      <c r="KZ635" s="11"/>
      <c r="LA635" s="11"/>
      <c r="LB635" s="11"/>
      <c r="LC635" s="11"/>
      <c r="LD635" s="11"/>
      <c r="LE635" s="11"/>
      <c r="LF635" s="11"/>
      <c r="LG635" s="11"/>
      <c r="LH635" s="11"/>
      <c r="LI635" s="11"/>
      <c r="LJ635" s="11"/>
      <c r="LK635" s="11"/>
      <c r="LL635" s="11"/>
      <c r="LM635" s="11"/>
      <c r="LN635" s="11"/>
      <c r="LO635" s="11"/>
      <c r="LP635" s="11"/>
      <c r="LQ635" s="11"/>
      <c r="LR635" s="11"/>
      <c r="LS635" s="11"/>
      <c r="LT635" s="11"/>
      <c r="LU635" s="11"/>
      <c r="LV635" s="11"/>
      <c r="LW635" s="11"/>
      <c r="LX635" s="11"/>
      <c r="LY635" s="11"/>
      <c r="LZ635" s="11"/>
      <c r="MA635" s="11"/>
      <c r="MB635" s="11"/>
      <c r="MC635" s="11"/>
      <c r="MD635" s="11"/>
      <c r="ME635" s="11"/>
      <c r="MF635" s="11"/>
      <c r="MG635" s="11"/>
      <c r="MH635" s="11"/>
      <c r="MI635" s="11"/>
      <c r="MJ635" s="11"/>
      <c r="MK635" s="11"/>
      <c r="ML635" s="11"/>
      <c r="MM635" s="11"/>
      <c r="MN635" s="11"/>
      <c r="MO635" s="11"/>
      <c r="MP635" s="11"/>
      <c r="MQ635" s="11"/>
      <c r="MR635" s="11"/>
      <c r="MS635" s="11"/>
      <c r="MT635" s="11"/>
      <c r="MU635" s="11"/>
      <c r="MV635" s="11"/>
      <c r="MW635" s="11"/>
      <c r="MX635" s="11"/>
      <c r="MY635" s="11"/>
      <c r="MZ635" s="11"/>
      <c r="NA635" s="11"/>
      <c r="NB635" s="11"/>
      <c r="NC635" s="11"/>
      <c r="ND635" s="11"/>
      <c r="NE635" s="11"/>
      <c r="NF635" s="11"/>
      <c r="NG635" s="11"/>
      <c r="NH635" s="11"/>
      <c r="NI635" s="11"/>
      <c r="NJ635" s="11"/>
      <c r="NK635" s="11"/>
      <c r="NL635" s="11"/>
      <c r="NM635" s="11"/>
    </row>
    <row r="636" spans="1:377" s="12" customFormat="1" ht="15" customHeight="1" x14ac:dyDescent="0.5">
      <c r="A636" s="230"/>
      <c r="B636" s="279"/>
      <c r="C636" s="280"/>
      <c r="D636" s="317"/>
      <c r="E636" s="34"/>
      <c r="F636" s="34"/>
      <c r="G636" s="34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334"/>
      <c r="AA636" s="34"/>
      <c r="AB636" s="34"/>
      <c r="AC636" s="34"/>
      <c r="AD636" s="34"/>
      <c r="AE636" s="34"/>
      <c r="AF636" s="34"/>
      <c r="AG636" s="34"/>
      <c r="AH636" s="34"/>
      <c r="AI636" s="334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3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34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334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334"/>
      <c r="EP636" s="9"/>
      <c r="EQ636" s="9"/>
      <c r="ER636" s="9"/>
      <c r="ES636" s="9"/>
      <c r="ET636" s="9"/>
      <c r="EU636" s="9"/>
      <c r="EV636" s="237"/>
      <c r="EW636" s="9"/>
      <c r="EX636" s="9"/>
      <c r="EY636" s="9"/>
      <c r="EZ636" s="9"/>
      <c r="FA636" s="410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334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  <c r="HY636" s="9"/>
      <c r="HZ636" s="9"/>
      <c r="IA636" s="9"/>
      <c r="IB636" s="9"/>
      <c r="IC636" s="9"/>
      <c r="ID636" s="9"/>
      <c r="IE636" s="9"/>
      <c r="IF636" s="9"/>
      <c r="IG636" s="9"/>
      <c r="IH636" s="9"/>
      <c r="II636" s="9"/>
      <c r="IJ636" s="9"/>
      <c r="IK636" s="10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  <c r="IW636" s="11"/>
      <c r="IX636" s="11"/>
      <c r="IY636" s="11"/>
      <c r="IZ636" s="11"/>
      <c r="JA636" s="11"/>
      <c r="JB636" s="11"/>
      <c r="JC636" s="11"/>
      <c r="JD636" s="11"/>
      <c r="JE636" s="11"/>
      <c r="JF636" s="11"/>
      <c r="JG636" s="11"/>
      <c r="JH636" s="11"/>
      <c r="JI636" s="11"/>
      <c r="JJ636" s="11"/>
      <c r="JK636" s="11"/>
      <c r="JL636" s="11"/>
      <c r="JM636" s="11"/>
      <c r="JN636" s="11"/>
      <c r="JO636" s="11"/>
      <c r="JP636" s="11"/>
      <c r="JQ636" s="11"/>
      <c r="JR636" s="11"/>
      <c r="JS636" s="11"/>
      <c r="JT636" s="11"/>
      <c r="JU636" s="11"/>
      <c r="JV636" s="11"/>
      <c r="JW636" s="11"/>
      <c r="JX636" s="11"/>
      <c r="JY636" s="11"/>
      <c r="JZ636" s="11"/>
      <c r="KA636" s="11"/>
      <c r="KB636" s="11"/>
      <c r="KC636" s="11"/>
      <c r="KD636" s="11"/>
      <c r="KE636" s="11"/>
      <c r="KF636" s="11"/>
      <c r="KG636" s="11"/>
      <c r="KH636" s="11"/>
      <c r="KI636" s="11"/>
      <c r="KJ636" s="11"/>
      <c r="KK636" s="11"/>
      <c r="KL636" s="11"/>
      <c r="KM636" s="11"/>
      <c r="KN636" s="11"/>
      <c r="KO636" s="11"/>
      <c r="KP636" s="11"/>
      <c r="KQ636" s="11"/>
      <c r="KR636" s="11"/>
      <c r="KS636" s="11"/>
      <c r="KT636" s="11"/>
      <c r="KU636" s="11"/>
      <c r="KV636" s="11"/>
      <c r="KW636" s="11"/>
      <c r="KX636" s="11"/>
      <c r="KY636" s="11"/>
      <c r="KZ636" s="11"/>
      <c r="LA636" s="11"/>
      <c r="LB636" s="11"/>
      <c r="LC636" s="11"/>
      <c r="LD636" s="11"/>
      <c r="LE636" s="11"/>
      <c r="LF636" s="11"/>
      <c r="LG636" s="11"/>
      <c r="LH636" s="11"/>
      <c r="LI636" s="11"/>
      <c r="LJ636" s="11"/>
      <c r="LK636" s="11"/>
      <c r="LL636" s="11"/>
      <c r="LM636" s="11"/>
      <c r="LN636" s="11"/>
      <c r="LO636" s="11"/>
      <c r="LP636" s="11"/>
      <c r="LQ636" s="11"/>
      <c r="LR636" s="11"/>
      <c r="LS636" s="11"/>
      <c r="LT636" s="11"/>
      <c r="LU636" s="11"/>
      <c r="LV636" s="11"/>
      <c r="LW636" s="11"/>
      <c r="LX636" s="11"/>
      <c r="LY636" s="11"/>
      <c r="LZ636" s="11"/>
      <c r="MA636" s="11"/>
      <c r="MB636" s="11"/>
      <c r="MC636" s="11"/>
      <c r="MD636" s="11"/>
      <c r="ME636" s="11"/>
      <c r="MF636" s="11"/>
      <c r="MG636" s="11"/>
      <c r="MH636" s="11"/>
      <c r="MI636" s="11"/>
      <c r="MJ636" s="11"/>
      <c r="MK636" s="11"/>
      <c r="ML636" s="11"/>
      <c r="MM636" s="11"/>
      <c r="MN636" s="11"/>
      <c r="MO636" s="11"/>
      <c r="MP636" s="11"/>
      <c r="MQ636" s="11"/>
      <c r="MR636" s="11"/>
      <c r="MS636" s="11"/>
      <c r="MT636" s="11"/>
      <c r="MU636" s="11"/>
      <c r="MV636" s="11"/>
      <c r="MW636" s="11"/>
      <c r="MX636" s="11"/>
      <c r="MY636" s="11"/>
      <c r="MZ636" s="11"/>
      <c r="NA636" s="11"/>
      <c r="NB636" s="11"/>
      <c r="NC636" s="11"/>
      <c r="ND636" s="11"/>
      <c r="NE636" s="11"/>
      <c r="NF636" s="11"/>
      <c r="NG636" s="11"/>
      <c r="NH636" s="11"/>
      <c r="NI636" s="11"/>
      <c r="NJ636" s="11"/>
      <c r="NK636" s="11"/>
      <c r="NL636" s="11"/>
      <c r="NM636" s="11"/>
    </row>
    <row r="637" spans="1:377" s="12" customFormat="1" ht="15" customHeight="1" x14ac:dyDescent="0.5">
      <c r="A637" s="230"/>
      <c r="B637" s="279"/>
      <c r="C637" s="280"/>
      <c r="D637" s="317"/>
      <c r="E637" s="34"/>
      <c r="F637" s="34"/>
      <c r="G637" s="34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334"/>
      <c r="AA637" s="34"/>
      <c r="AB637" s="34"/>
      <c r="AC637" s="34"/>
      <c r="AD637" s="34"/>
      <c r="AE637" s="34"/>
      <c r="AF637" s="34"/>
      <c r="AG637" s="34"/>
      <c r="AH637" s="34"/>
      <c r="AI637" s="334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3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34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334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334"/>
      <c r="EP637" s="9"/>
      <c r="EQ637" s="9"/>
      <c r="ER637" s="9"/>
      <c r="ES637" s="9"/>
      <c r="ET637" s="9"/>
      <c r="EU637" s="9"/>
      <c r="EV637" s="237"/>
      <c r="EW637" s="9"/>
      <c r="EX637" s="9"/>
      <c r="EY637" s="9"/>
      <c r="EZ637" s="9"/>
      <c r="FA637" s="410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334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  <c r="HY637" s="9"/>
      <c r="HZ637" s="9"/>
      <c r="IA637" s="9"/>
      <c r="IB637" s="9"/>
      <c r="IC637" s="9"/>
      <c r="ID637" s="9"/>
      <c r="IE637" s="9"/>
      <c r="IF637" s="9"/>
      <c r="IG637" s="9"/>
      <c r="IH637" s="9"/>
      <c r="II637" s="9"/>
      <c r="IJ637" s="9"/>
      <c r="IK637" s="10"/>
      <c r="IL637" s="11"/>
      <c r="IM637" s="11"/>
      <c r="IN637" s="11"/>
      <c r="IO637" s="11"/>
      <c r="IP637" s="11"/>
      <c r="IQ637" s="11"/>
      <c r="IR637" s="11"/>
      <c r="IS637" s="11"/>
      <c r="IT637" s="11"/>
      <c r="IU637" s="11"/>
      <c r="IV637" s="11"/>
      <c r="IW637" s="11"/>
      <c r="IX637" s="11"/>
      <c r="IY637" s="11"/>
      <c r="IZ637" s="11"/>
      <c r="JA637" s="11"/>
      <c r="JB637" s="11"/>
      <c r="JC637" s="11"/>
      <c r="JD637" s="11"/>
      <c r="JE637" s="11"/>
      <c r="JF637" s="11"/>
      <c r="JG637" s="11"/>
      <c r="JH637" s="11"/>
      <c r="JI637" s="11"/>
      <c r="JJ637" s="11"/>
      <c r="JK637" s="11"/>
      <c r="JL637" s="11"/>
      <c r="JM637" s="11"/>
      <c r="JN637" s="11"/>
      <c r="JO637" s="11"/>
      <c r="JP637" s="11"/>
      <c r="JQ637" s="11"/>
      <c r="JR637" s="11"/>
      <c r="JS637" s="11"/>
      <c r="JT637" s="11"/>
      <c r="JU637" s="11"/>
      <c r="JV637" s="11"/>
      <c r="JW637" s="11"/>
      <c r="JX637" s="11"/>
      <c r="JY637" s="11"/>
      <c r="JZ637" s="11"/>
      <c r="KA637" s="11"/>
      <c r="KB637" s="11"/>
      <c r="KC637" s="11"/>
      <c r="KD637" s="11"/>
      <c r="KE637" s="11"/>
      <c r="KF637" s="11"/>
      <c r="KG637" s="11"/>
      <c r="KH637" s="11"/>
      <c r="KI637" s="11"/>
      <c r="KJ637" s="11"/>
      <c r="KK637" s="11"/>
      <c r="KL637" s="11"/>
      <c r="KM637" s="11"/>
      <c r="KN637" s="11"/>
      <c r="KO637" s="11"/>
      <c r="KP637" s="11"/>
      <c r="KQ637" s="11"/>
      <c r="KR637" s="11"/>
      <c r="KS637" s="11"/>
      <c r="KT637" s="11"/>
      <c r="KU637" s="11"/>
      <c r="KV637" s="11"/>
      <c r="KW637" s="11"/>
      <c r="KX637" s="11"/>
      <c r="KY637" s="11"/>
      <c r="KZ637" s="11"/>
      <c r="LA637" s="11"/>
      <c r="LB637" s="11"/>
      <c r="LC637" s="11"/>
      <c r="LD637" s="11"/>
      <c r="LE637" s="11"/>
      <c r="LF637" s="11"/>
      <c r="LG637" s="11"/>
      <c r="LH637" s="11"/>
      <c r="LI637" s="11"/>
      <c r="LJ637" s="11"/>
      <c r="LK637" s="11"/>
      <c r="LL637" s="11"/>
      <c r="LM637" s="11"/>
      <c r="LN637" s="11"/>
      <c r="LO637" s="11"/>
      <c r="LP637" s="11"/>
      <c r="LQ637" s="11"/>
      <c r="LR637" s="11"/>
      <c r="LS637" s="11"/>
      <c r="LT637" s="11"/>
      <c r="LU637" s="11"/>
      <c r="LV637" s="11"/>
      <c r="LW637" s="11"/>
      <c r="LX637" s="11"/>
      <c r="LY637" s="11"/>
      <c r="LZ637" s="11"/>
      <c r="MA637" s="11"/>
      <c r="MB637" s="11"/>
      <c r="MC637" s="11"/>
      <c r="MD637" s="11"/>
      <c r="ME637" s="11"/>
      <c r="MF637" s="11"/>
      <c r="MG637" s="11"/>
      <c r="MH637" s="11"/>
      <c r="MI637" s="11"/>
      <c r="MJ637" s="11"/>
      <c r="MK637" s="11"/>
      <c r="ML637" s="11"/>
      <c r="MM637" s="11"/>
      <c r="MN637" s="11"/>
      <c r="MO637" s="11"/>
      <c r="MP637" s="11"/>
      <c r="MQ637" s="11"/>
      <c r="MR637" s="11"/>
      <c r="MS637" s="11"/>
      <c r="MT637" s="11"/>
      <c r="MU637" s="11"/>
      <c r="MV637" s="11"/>
      <c r="MW637" s="11"/>
      <c r="MX637" s="11"/>
      <c r="MY637" s="11"/>
      <c r="MZ637" s="11"/>
      <c r="NA637" s="11"/>
      <c r="NB637" s="11"/>
      <c r="NC637" s="11"/>
      <c r="ND637" s="11"/>
      <c r="NE637" s="11"/>
      <c r="NF637" s="11"/>
      <c r="NG637" s="11"/>
      <c r="NH637" s="11"/>
      <c r="NI637" s="11"/>
      <c r="NJ637" s="11"/>
      <c r="NK637" s="11"/>
      <c r="NL637" s="11"/>
      <c r="NM637" s="11"/>
    </row>
    <row r="638" spans="1:377" s="12" customFormat="1" ht="15" customHeight="1" x14ac:dyDescent="0.5">
      <c r="A638" s="230"/>
      <c r="B638" s="279"/>
      <c r="C638" s="280"/>
      <c r="D638" s="317"/>
      <c r="E638" s="34"/>
      <c r="F638" s="34"/>
      <c r="G638" s="34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334"/>
      <c r="AA638" s="34"/>
      <c r="AB638" s="34"/>
      <c r="AC638" s="34"/>
      <c r="AD638" s="34"/>
      <c r="AE638" s="34"/>
      <c r="AF638" s="34"/>
      <c r="AG638" s="34"/>
      <c r="AH638" s="34"/>
      <c r="AI638" s="334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3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34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334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334"/>
      <c r="EP638" s="9"/>
      <c r="EQ638" s="9"/>
      <c r="ER638" s="9"/>
      <c r="ES638" s="9"/>
      <c r="ET638" s="9"/>
      <c r="EU638" s="9"/>
      <c r="EV638" s="237"/>
      <c r="EW638" s="9"/>
      <c r="EX638" s="9"/>
      <c r="EY638" s="9"/>
      <c r="EZ638" s="9"/>
      <c r="FA638" s="410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334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10"/>
      <c r="IL638" s="11"/>
      <c r="IM638" s="11"/>
      <c r="IN638" s="11"/>
      <c r="IO638" s="11"/>
      <c r="IP638" s="11"/>
      <c r="IQ638" s="11"/>
      <c r="IR638" s="11"/>
      <c r="IS638" s="11"/>
      <c r="IT638" s="11"/>
      <c r="IU638" s="11"/>
      <c r="IV638" s="11"/>
      <c r="IW638" s="11"/>
      <c r="IX638" s="11"/>
      <c r="IY638" s="11"/>
      <c r="IZ638" s="11"/>
      <c r="JA638" s="11"/>
      <c r="JB638" s="11"/>
      <c r="JC638" s="11"/>
      <c r="JD638" s="11"/>
      <c r="JE638" s="11"/>
      <c r="JF638" s="11"/>
      <c r="JG638" s="11"/>
      <c r="JH638" s="11"/>
      <c r="JI638" s="11"/>
      <c r="JJ638" s="11"/>
      <c r="JK638" s="11"/>
      <c r="JL638" s="11"/>
      <c r="JM638" s="11"/>
      <c r="JN638" s="11"/>
      <c r="JO638" s="11"/>
      <c r="JP638" s="11"/>
      <c r="JQ638" s="11"/>
      <c r="JR638" s="11"/>
      <c r="JS638" s="11"/>
      <c r="JT638" s="11"/>
      <c r="JU638" s="11"/>
      <c r="JV638" s="11"/>
      <c r="JW638" s="11"/>
      <c r="JX638" s="11"/>
      <c r="JY638" s="11"/>
      <c r="JZ638" s="11"/>
      <c r="KA638" s="11"/>
      <c r="KB638" s="11"/>
      <c r="KC638" s="11"/>
      <c r="KD638" s="11"/>
      <c r="KE638" s="11"/>
      <c r="KF638" s="11"/>
      <c r="KG638" s="11"/>
      <c r="KH638" s="11"/>
      <c r="KI638" s="11"/>
      <c r="KJ638" s="11"/>
      <c r="KK638" s="11"/>
      <c r="KL638" s="11"/>
      <c r="KM638" s="11"/>
      <c r="KN638" s="11"/>
      <c r="KO638" s="11"/>
      <c r="KP638" s="11"/>
      <c r="KQ638" s="11"/>
      <c r="KR638" s="11"/>
      <c r="KS638" s="11"/>
      <c r="KT638" s="11"/>
      <c r="KU638" s="11"/>
      <c r="KV638" s="11"/>
      <c r="KW638" s="11"/>
      <c r="KX638" s="11"/>
      <c r="KY638" s="11"/>
      <c r="KZ638" s="11"/>
      <c r="LA638" s="11"/>
      <c r="LB638" s="11"/>
      <c r="LC638" s="11"/>
      <c r="LD638" s="11"/>
      <c r="LE638" s="11"/>
      <c r="LF638" s="11"/>
      <c r="LG638" s="11"/>
      <c r="LH638" s="11"/>
      <c r="LI638" s="11"/>
      <c r="LJ638" s="11"/>
      <c r="LK638" s="11"/>
      <c r="LL638" s="11"/>
      <c r="LM638" s="11"/>
      <c r="LN638" s="11"/>
      <c r="LO638" s="11"/>
      <c r="LP638" s="11"/>
      <c r="LQ638" s="11"/>
      <c r="LR638" s="11"/>
      <c r="LS638" s="11"/>
      <c r="LT638" s="11"/>
      <c r="LU638" s="11"/>
      <c r="LV638" s="11"/>
      <c r="LW638" s="11"/>
      <c r="LX638" s="11"/>
      <c r="LY638" s="11"/>
      <c r="LZ638" s="11"/>
      <c r="MA638" s="11"/>
      <c r="MB638" s="11"/>
      <c r="MC638" s="11"/>
      <c r="MD638" s="11"/>
      <c r="ME638" s="11"/>
      <c r="MF638" s="11"/>
      <c r="MG638" s="11"/>
      <c r="MH638" s="11"/>
      <c r="MI638" s="11"/>
      <c r="MJ638" s="11"/>
      <c r="MK638" s="11"/>
      <c r="ML638" s="11"/>
      <c r="MM638" s="11"/>
      <c r="MN638" s="11"/>
      <c r="MO638" s="11"/>
      <c r="MP638" s="11"/>
      <c r="MQ638" s="11"/>
      <c r="MR638" s="11"/>
      <c r="MS638" s="11"/>
      <c r="MT638" s="11"/>
      <c r="MU638" s="11"/>
      <c r="MV638" s="11"/>
      <c r="MW638" s="11"/>
      <c r="MX638" s="11"/>
      <c r="MY638" s="11"/>
      <c r="MZ638" s="11"/>
      <c r="NA638" s="11"/>
      <c r="NB638" s="11"/>
      <c r="NC638" s="11"/>
      <c r="ND638" s="11"/>
      <c r="NE638" s="11"/>
      <c r="NF638" s="11"/>
      <c r="NG638" s="11"/>
      <c r="NH638" s="11"/>
      <c r="NI638" s="11"/>
      <c r="NJ638" s="11"/>
      <c r="NK638" s="11"/>
      <c r="NL638" s="11"/>
      <c r="NM638" s="11"/>
    </row>
    <row r="639" spans="1:377" s="12" customFormat="1" ht="15" customHeight="1" x14ac:dyDescent="0.5">
      <c r="A639" s="230"/>
      <c r="B639" s="279"/>
      <c r="C639" s="280"/>
      <c r="D639" s="317"/>
      <c r="E639" s="34"/>
      <c r="F639" s="34"/>
      <c r="G639" s="34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334"/>
      <c r="AA639" s="34"/>
      <c r="AB639" s="34"/>
      <c r="AC639" s="34"/>
      <c r="AD639" s="34"/>
      <c r="AE639" s="34"/>
      <c r="AF639" s="34"/>
      <c r="AG639" s="34"/>
      <c r="AH639" s="34"/>
      <c r="AI639" s="334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3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34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334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334"/>
      <c r="EP639" s="9"/>
      <c r="EQ639" s="9"/>
      <c r="ER639" s="9"/>
      <c r="ES639" s="9"/>
      <c r="ET639" s="9"/>
      <c r="EU639" s="9"/>
      <c r="EV639" s="237"/>
      <c r="EW639" s="9"/>
      <c r="EX639" s="9"/>
      <c r="EY639" s="9"/>
      <c r="EZ639" s="9"/>
      <c r="FA639" s="410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334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10"/>
      <c r="IL639" s="11"/>
      <c r="IM639" s="11"/>
      <c r="IN639" s="11"/>
      <c r="IO639" s="11"/>
      <c r="IP639" s="11"/>
      <c r="IQ639" s="11"/>
      <c r="IR639" s="11"/>
      <c r="IS639" s="11"/>
      <c r="IT639" s="11"/>
      <c r="IU639" s="11"/>
      <c r="IV639" s="11"/>
      <c r="IW639" s="11"/>
      <c r="IX639" s="11"/>
      <c r="IY639" s="11"/>
      <c r="IZ639" s="11"/>
      <c r="JA639" s="11"/>
      <c r="JB639" s="11"/>
      <c r="JC639" s="11"/>
      <c r="JD639" s="11"/>
      <c r="JE639" s="11"/>
      <c r="JF639" s="11"/>
      <c r="JG639" s="11"/>
      <c r="JH639" s="11"/>
      <c r="JI639" s="11"/>
      <c r="JJ639" s="11"/>
      <c r="JK639" s="11"/>
      <c r="JL639" s="11"/>
      <c r="JM639" s="11"/>
      <c r="JN639" s="11"/>
      <c r="JO639" s="11"/>
      <c r="JP639" s="11"/>
      <c r="JQ639" s="11"/>
      <c r="JR639" s="11"/>
      <c r="JS639" s="11"/>
      <c r="JT639" s="11"/>
      <c r="JU639" s="11"/>
      <c r="JV639" s="11"/>
      <c r="JW639" s="11"/>
      <c r="JX639" s="11"/>
      <c r="JY639" s="11"/>
      <c r="JZ639" s="11"/>
      <c r="KA639" s="11"/>
      <c r="KB639" s="11"/>
      <c r="KC639" s="11"/>
      <c r="KD639" s="11"/>
      <c r="KE639" s="11"/>
      <c r="KF639" s="11"/>
      <c r="KG639" s="11"/>
      <c r="KH639" s="11"/>
      <c r="KI639" s="11"/>
      <c r="KJ639" s="11"/>
      <c r="KK639" s="11"/>
      <c r="KL639" s="11"/>
      <c r="KM639" s="11"/>
      <c r="KN639" s="11"/>
      <c r="KO639" s="11"/>
      <c r="KP639" s="11"/>
      <c r="KQ639" s="11"/>
      <c r="KR639" s="11"/>
      <c r="KS639" s="11"/>
      <c r="KT639" s="11"/>
      <c r="KU639" s="11"/>
      <c r="KV639" s="11"/>
      <c r="KW639" s="11"/>
      <c r="KX639" s="11"/>
      <c r="KY639" s="11"/>
      <c r="KZ639" s="11"/>
      <c r="LA639" s="11"/>
      <c r="LB639" s="11"/>
      <c r="LC639" s="11"/>
      <c r="LD639" s="11"/>
      <c r="LE639" s="11"/>
      <c r="LF639" s="11"/>
      <c r="LG639" s="11"/>
      <c r="LH639" s="11"/>
      <c r="LI639" s="11"/>
      <c r="LJ639" s="11"/>
      <c r="LK639" s="11"/>
      <c r="LL639" s="11"/>
      <c r="LM639" s="11"/>
      <c r="LN639" s="11"/>
      <c r="LO639" s="11"/>
      <c r="LP639" s="11"/>
      <c r="LQ639" s="11"/>
      <c r="LR639" s="11"/>
      <c r="LS639" s="11"/>
      <c r="LT639" s="11"/>
      <c r="LU639" s="11"/>
      <c r="LV639" s="11"/>
      <c r="LW639" s="11"/>
      <c r="LX639" s="11"/>
      <c r="LY639" s="11"/>
      <c r="LZ639" s="11"/>
      <c r="MA639" s="11"/>
      <c r="MB639" s="11"/>
      <c r="MC639" s="11"/>
      <c r="MD639" s="11"/>
      <c r="ME639" s="11"/>
      <c r="MF639" s="11"/>
      <c r="MG639" s="11"/>
      <c r="MH639" s="11"/>
      <c r="MI639" s="11"/>
      <c r="MJ639" s="11"/>
      <c r="MK639" s="11"/>
      <c r="ML639" s="11"/>
      <c r="MM639" s="11"/>
      <c r="MN639" s="11"/>
      <c r="MO639" s="11"/>
      <c r="MP639" s="11"/>
      <c r="MQ639" s="11"/>
      <c r="MR639" s="11"/>
      <c r="MS639" s="11"/>
      <c r="MT639" s="11"/>
      <c r="MU639" s="11"/>
      <c r="MV639" s="11"/>
      <c r="MW639" s="11"/>
      <c r="MX639" s="11"/>
      <c r="MY639" s="11"/>
      <c r="MZ639" s="11"/>
      <c r="NA639" s="11"/>
      <c r="NB639" s="11"/>
      <c r="NC639" s="11"/>
      <c r="ND639" s="11"/>
      <c r="NE639" s="11"/>
      <c r="NF639" s="11"/>
      <c r="NG639" s="11"/>
      <c r="NH639" s="11"/>
      <c r="NI639" s="11"/>
      <c r="NJ639" s="11"/>
      <c r="NK639" s="11"/>
      <c r="NL639" s="11"/>
      <c r="NM639" s="11"/>
    </row>
    <row r="640" spans="1:377" s="12" customFormat="1" ht="15" customHeight="1" x14ac:dyDescent="0.5">
      <c r="A640" s="230"/>
      <c r="B640" s="279"/>
      <c r="C640" s="280"/>
      <c r="D640" s="317"/>
      <c r="E640" s="34"/>
      <c r="F640" s="34"/>
      <c r="G640" s="34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334"/>
      <c r="AA640" s="34"/>
      <c r="AB640" s="34"/>
      <c r="AC640" s="34"/>
      <c r="AD640" s="34"/>
      <c r="AE640" s="34"/>
      <c r="AF640" s="34"/>
      <c r="AG640" s="34"/>
      <c r="AH640" s="34"/>
      <c r="AI640" s="334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3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34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334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334"/>
      <c r="EP640" s="9"/>
      <c r="EQ640" s="9"/>
      <c r="ER640" s="9"/>
      <c r="ES640" s="9"/>
      <c r="ET640" s="9"/>
      <c r="EU640" s="9"/>
      <c r="EV640" s="237"/>
      <c r="EW640" s="9"/>
      <c r="EX640" s="9"/>
      <c r="EY640" s="9"/>
      <c r="EZ640" s="9"/>
      <c r="FA640" s="410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334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10"/>
      <c r="IL640" s="11"/>
      <c r="IM640" s="11"/>
      <c r="IN640" s="11"/>
      <c r="IO640" s="11"/>
      <c r="IP640" s="11"/>
      <c r="IQ640" s="11"/>
      <c r="IR640" s="11"/>
      <c r="IS640" s="11"/>
      <c r="IT640" s="11"/>
      <c r="IU640" s="11"/>
      <c r="IV640" s="11"/>
      <c r="IW640" s="11"/>
      <c r="IX640" s="11"/>
      <c r="IY640" s="11"/>
      <c r="IZ640" s="11"/>
      <c r="JA640" s="11"/>
      <c r="JB640" s="11"/>
      <c r="JC640" s="11"/>
      <c r="JD640" s="11"/>
      <c r="JE640" s="11"/>
      <c r="JF640" s="11"/>
      <c r="JG640" s="11"/>
      <c r="JH640" s="11"/>
      <c r="JI640" s="11"/>
      <c r="JJ640" s="11"/>
      <c r="JK640" s="11"/>
      <c r="JL640" s="11"/>
      <c r="JM640" s="11"/>
      <c r="JN640" s="11"/>
      <c r="JO640" s="11"/>
      <c r="JP640" s="11"/>
      <c r="JQ640" s="11"/>
      <c r="JR640" s="11"/>
      <c r="JS640" s="11"/>
      <c r="JT640" s="11"/>
      <c r="JU640" s="11"/>
      <c r="JV640" s="11"/>
      <c r="JW640" s="11"/>
      <c r="JX640" s="11"/>
      <c r="JY640" s="11"/>
      <c r="JZ640" s="11"/>
      <c r="KA640" s="11"/>
      <c r="KB640" s="11"/>
      <c r="KC640" s="11"/>
      <c r="KD640" s="11"/>
      <c r="KE640" s="11"/>
      <c r="KF640" s="11"/>
      <c r="KG640" s="11"/>
      <c r="KH640" s="11"/>
      <c r="KI640" s="11"/>
      <c r="KJ640" s="11"/>
      <c r="KK640" s="11"/>
      <c r="KL640" s="11"/>
      <c r="KM640" s="11"/>
      <c r="KN640" s="11"/>
      <c r="KO640" s="11"/>
      <c r="KP640" s="11"/>
      <c r="KQ640" s="11"/>
      <c r="KR640" s="11"/>
      <c r="KS640" s="11"/>
      <c r="KT640" s="11"/>
      <c r="KU640" s="11"/>
      <c r="KV640" s="11"/>
      <c r="KW640" s="11"/>
      <c r="KX640" s="11"/>
      <c r="KY640" s="11"/>
      <c r="KZ640" s="11"/>
      <c r="LA640" s="11"/>
      <c r="LB640" s="11"/>
      <c r="LC640" s="11"/>
      <c r="LD640" s="11"/>
      <c r="LE640" s="11"/>
      <c r="LF640" s="11"/>
      <c r="LG640" s="11"/>
      <c r="LH640" s="11"/>
      <c r="LI640" s="11"/>
      <c r="LJ640" s="11"/>
      <c r="LK640" s="11"/>
      <c r="LL640" s="11"/>
      <c r="LM640" s="11"/>
      <c r="LN640" s="11"/>
      <c r="LO640" s="11"/>
      <c r="LP640" s="11"/>
      <c r="LQ640" s="11"/>
      <c r="LR640" s="11"/>
      <c r="LS640" s="11"/>
      <c r="LT640" s="11"/>
      <c r="LU640" s="11"/>
      <c r="LV640" s="11"/>
      <c r="LW640" s="11"/>
      <c r="LX640" s="11"/>
      <c r="LY640" s="11"/>
      <c r="LZ640" s="11"/>
      <c r="MA640" s="11"/>
      <c r="MB640" s="11"/>
      <c r="MC640" s="11"/>
      <c r="MD640" s="11"/>
      <c r="ME640" s="11"/>
      <c r="MF640" s="11"/>
      <c r="MG640" s="11"/>
      <c r="MH640" s="11"/>
      <c r="MI640" s="11"/>
      <c r="MJ640" s="11"/>
      <c r="MK640" s="11"/>
      <c r="ML640" s="11"/>
      <c r="MM640" s="11"/>
      <c r="MN640" s="11"/>
      <c r="MO640" s="11"/>
      <c r="MP640" s="11"/>
      <c r="MQ640" s="11"/>
      <c r="MR640" s="11"/>
      <c r="MS640" s="11"/>
      <c r="MT640" s="11"/>
      <c r="MU640" s="11"/>
      <c r="MV640" s="11"/>
      <c r="MW640" s="11"/>
      <c r="MX640" s="11"/>
      <c r="MY640" s="11"/>
      <c r="MZ640" s="11"/>
      <c r="NA640" s="11"/>
      <c r="NB640" s="11"/>
      <c r="NC640" s="11"/>
      <c r="ND640" s="11"/>
      <c r="NE640" s="11"/>
      <c r="NF640" s="11"/>
      <c r="NG640" s="11"/>
      <c r="NH640" s="11"/>
      <c r="NI640" s="11"/>
      <c r="NJ640" s="11"/>
      <c r="NK640" s="11"/>
      <c r="NL640" s="11"/>
      <c r="NM640" s="11"/>
    </row>
    <row r="641" spans="1:377" s="12" customFormat="1" ht="15" customHeight="1" x14ac:dyDescent="0.5">
      <c r="A641" s="230"/>
      <c r="B641" s="279"/>
      <c r="C641" s="280"/>
      <c r="D641" s="317"/>
      <c r="E641" s="34"/>
      <c r="F641" s="34"/>
      <c r="G641" s="34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334"/>
      <c r="AA641" s="34"/>
      <c r="AB641" s="34"/>
      <c r="AC641" s="34"/>
      <c r="AD641" s="34"/>
      <c r="AE641" s="34"/>
      <c r="AF641" s="34"/>
      <c r="AG641" s="34"/>
      <c r="AH641" s="34"/>
      <c r="AI641" s="334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3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34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334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334"/>
      <c r="EP641" s="9"/>
      <c r="EQ641" s="9"/>
      <c r="ER641" s="9"/>
      <c r="ES641" s="9"/>
      <c r="ET641" s="9"/>
      <c r="EU641" s="9"/>
      <c r="EV641" s="237"/>
      <c r="EW641" s="9"/>
      <c r="EX641" s="9"/>
      <c r="EY641" s="9"/>
      <c r="EZ641" s="9"/>
      <c r="FA641" s="410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334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10"/>
      <c r="IL641" s="11"/>
      <c r="IM641" s="11"/>
      <c r="IN641" s="11"/>
      <c r="IO641" s="11"/>
      <c r="IP641" s="11"/>
      <c r="IQ641" s="11"/>
      <c r="IR641" s="11"/>
      <c r="IS641" s="11"/>
      <c r="IT641" s="11"/>
      <c r="IU641" s="11"/>
      <c r="IV641" s="11"/>
      <c r="IW641" s="11"/>
      <c r="IX641" s="11"/>
      <c r="IY641" s="11"/>
      <c r="IZ641" s="11"/>
      <c r="JA641" s="11"/>
      <c r="JB641" s="11"/>
      <c r="JC641" s="11"/>
      <c r="JD641" s="11"/>
      <c r="JE641" s="11"/>
      <c r="JF641" s="11"/>
      <c r="JG641" s="11"/>
      <c r="JH641" s="11"/>
      <c r="JI641" s="11"/>
      <c r="JJ641" s="11"/>
      <c r="JK641" s="11"/>
      <c r="JL641" s="11"/>
      <c r="JM641" s="11"/>
      <c r="JN641" s="11"/>
      <c r="JO641" s="11"/>
      <c r="JP641" s="11"/>
      <c r="JQ641" s="11"/>
      <c r="JR641" s="11"/>
      <c r="JS641" s="11"/>
      <c r="JT641" s="11"/>
      <c r="JU641" s="11"/>
      <c r="JV641" s="11"/>
      <c r="JW641" s="11"/>
      <c r="JX641" s="11"/>
      <c r="JY641" s="11"/>
      <c r="JZ641" s="11"/>
      <c r="KA641" s="11"/>
      <c r="KB641" s="11"/>
      <c r="KC641" s="11"/>
      <c r="KD641" s="11"/>
      <c r="KE641" s="11"/>
      <c r="KF641" s="11"/>
      <c r="KG641" s="11"/>
      <c r="KH641" s="11"/>
      <c r="KI641" s="11"/>
      <c r="KJ641" s="11"/>
      <c r="KK641" s="11"/>
      <c r="KL641" s="11"/>
      <c r="KM641" s="11"/>
      <c r="KN641" s="11"/>
      <c r="KO641" s="11"/>
      <c r="KP641" s="11"/>
      <c r="KQ641" s="11"/>
      <c r="KR641" s="11"/>
      <c r="KS641" s="11"/>
      <c r="KT641" s="11"/>
      <c r="KU641" s="11"/>
      <c r="KV641" s="11"/>
      <c r="KW641" s="11"/>
      <c r="KX641" s="11"/>
      <c r="KY641" s="11"/>
      <c r="KZ641" s="11"/>
      <c r="LA641" s="11"/>
      <c r="LB641" s="11"/>
      <c r="LC641" s="11"/>
      <c r="LD641" s="11"/>
      <c r="LE641" s="11"/>
      <c r="LF641" s="11"/>
      <c r="LG641" s="11"/>
      <c r="LH641" s="11"/>
      <c r="LI641" s="11"/>
      <c r="LJ641" s="11"/>
      <c r="LK641" s="11"/>
      <c r="LL641" s="11"/>
      <c r="LM641" s="11"/>
      <c r="LN641" s="11"/>
      <c r="LO641" s="11"/>
      <c r="LP641" s="11"/>
      <c r="LQ641" s="11"/>
      <c r="LR641" s="11"/>
      <c r="LS641" s="11"/>
      <c r="LT641" s="11"/>
      <c r="LU641" s="11"/>
      <c r="LV641" s="11"/>
      <c r="LW641" s="11"/>
      <c r="LX641" s="11"/>
      <c r="LY641" s="11"/>
      <c r="LZ641" s="11"/>
      <c r="MA641" s="11"/>
      <c r="MB641" s="11"/>
      <c r="MC641" s="11"/>
      <c r="MD641" s="11"/>
      <c r="ME641" s="11"/>
      <c r="MF641" s="11"/>
      <c r="MG641" s="11"/>
      <c r="MH641" s="11"/>
      <c r="MI641" s="11"/>
      <c r="MJ641" s="11"/>
      <c r="MK641" s="11"/>
      <c r="ML641" s="11"/>
      <c r="MM641" s="11"/>
      <c r="MN641" s="11"/>
      <c r="MO641" s="11"/>
      <c r="MP641" s="11"/>
      <c r="MQ641" s="11"/>
      <c r="MR641" s="11"/>
      <c r="MS641" s="11"/>
      <c r="MT641" s="11"/>
      <c r="MU641" s="11"/>
      <c r="MV641" s="11"/>
      <c r="MW641" s="11"/>
      <c r="MX641" s="11"/>
      <c r="MY641" s="11"/>
      <c r="MZ641" s="11"/>
      <c r="NA641" s="11"/>
      <c r="NB641" s="11"/>
      <c r="NC641" s="11"/>
      <c r="ND641" s="11"/>
      <c r="NE641" s="11"/>
      <c r="NF641" s="11"/>
      <c r="NG641" s="11"/>
      <c r="NH641" s="11"/>
      <c r="NI641" s="11"/>
      <c r="NJ641" s="11"/>
      <c r="NK641" s="11"/>
      <c r="NL641" s="11"/>
      <c r="NM641" s="11"/>
    </row>
    <row r="642" spans="1:377" s="12" customFormat="1" ht="15" customHeight="1" x14ac:dyDescent="0.5">
      <c r="A642" s="230"/>
      <c r="B642" s="279"/>
      <c r="C642" s="280"/>
      <c r="D642" s="317"/>
      <c r="E642" s="34"/>
      <c r="F642" s="34"/>
      <c r="G642" s="34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334"/>
      <c r="AA642" s="34"/>
      <c r="AB642" s="34"/>
      <c r="AC642" s="34"/>
      <c r="AD642" s="34"/>
      <c r="AE642" s="34"/>
      <c r="AF642" s="34"/>
      <c r="AG642" s="34"/>
      <c r="AH642" s="34"/>
      <c r="AI642" s="334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3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34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334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334"/>
      <c r="EP642" s="9"/>
      <c r="EQ642" s="9"/>
      <c r="ER642" s="9"/>
      <c r="ES642" s="9"/>
      <c r="ET642" s="9"/>
      <c r="EU642" s="9"/>
      <c r="EV642" s="237"/>
      <c r="EW642" s="9"/>
      <c r="EX642" s="9"/>
      <c r="EY642" s="9"/>
      <c r="EZ642" s="9"/>
      <c r="FA642" s="410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334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10"/>
      <c r="IL642" s="11"/>
      <c r="IM642" s="11"/>
      <c r="IN642" s="11"/>
      <c r="IO642" s="11"/>
      <c r="IP642" s="11"/>
      <c r="IQ642" s="11"/>
      <c r="IR642" s="11"/>
      <c r="IS642" s="11"/>
      <c r="IT642" s="11"/>
      <c r="IU642" s="11"/>
      <c r="IV642" s="11"/>
      <c r="IW642" s="11"/>
      <c r="IX642" s="11"/>
      <c r="IY642" s="11"/>
      <c r="IZ642" s="11"/>
      <c r="JA642" s="11"/>
      <c r="JB642" s="11"/>
      <c r="JC642" s="11"/>
      <c r="JD642" s="11"/>
      <c r="JE642" s="11"/>
      <c r="JF642" s="11"/>
      <c r="JG642" s="11"/>
      <c r="JH642" s="11"/>
      <c r="JI642" s="11"/>
      <c r="JJ642" s="11"/>
      <c r="JK642" s="11"/>
      <c r="JL642" s="11"/>
      <c r="JM642" s="11"/>
      <c r="JN642" s="11"/>
      <c r="JO642" s="11"/>
      <c r="JP642" s="11"/>
      <c r="JQ642" s="11"/>
      <c r="JR642" s="11"/>
      <c r="JS642" s="11"/>
      <c r="JT642" s="11"/>
      <c r="JU642" s="11"/>
      <c r="JV642" s="11"/>
      <c r="JW642" s="11"/>
      <c r="JX642" s="11"/>
      <c r="JY642" s="11"/>
      <c r="JZ642" s="11"/>
      <c r="KA642" s="11"/>
      <c r="KB642" s="11"/>
      <c r="KC642" s="11"/>
      <c r="KD642" s="11"/>
      <c r="KE642" s="11"/>
      <c r="KF642" s="11"/>
      <c r="KG642" s="11"/>
      <c r="KH642" s="11"/>
      <c r="KI642" s="11"/>
      <c r="KJ642" s="11"/>
      <c r="KK642" s="11"/>
      <c r="KL642" s="11"/>
      <c r="KM642" s="11"/>
      <c r="KN642" s="11"/>
      <c r="KO642" s="11"/>
      <c r="KP642" s="11"/>
      <c r="KQ642" s="11"/>
      <c r="KR642" s="11"/>
      <c r="KS642" s="11"/>
      <c r="KT642" s="11"/>
      <c r="KU642" s="11"/>
      <c r="KV642" s="11"/>
      <c r="KW642" s="11"/>
      <c r="KX642" s="11"/>
      <c r="KY642" s="11"/>
      <c r="KZ642" s="11"/>
      <c r="LA642" s="11"/>
      <c r="LB642" s="11"/>
      <c r="LC642" s="11"/>
      <c r="LD642" s="11"/>
      <c r="LE642" s="11"/>
      <c r="LF642" s="11"/>
      <c r="LG642" s="11"/>
      <c r="LH642" s="11"/>
      <c r="LI642" s="11"/>
      <c r="LJ642" s="11"/>
      <c r="LK642" s="11"/>
      <c r="LL642" s="11"/>
      <c r="LM642" s="11"/>
      <c r="LN642" s="11"/>
      <c r="LO642" s="11"/>
      <c r="LP642" s="11"/>
      <c r="LQ642" s="11"/>
      <c r="LR642" s="11"/>
      <c r="LS642" s="11"/>
      <c r="LT642" s="11"/>
      <c r="LU642" s="11"/>
      <c r="LV642" s="11"/>
      <c r="LW642" s="11"/>
      <c r="LX642" s="11"/>
      <c r="LY642" s="11"/>
      <c r="LZ642" s="11"/>
      <c r="MA642" s="11"/>
      <c r="MB642" s="11"/>
      <c r="MC642" s="11"/>
      <c r="MD642" s="11"/>
      <c r="ME642" s="11"/>
      <c r="MF642" s="11"/>
      <c r="MG642" s="11"/>
      <c r="MH642" s="11"/>
      <c r="MI642" s="11"/>
      <c r="MJ642" s="11"/>
      <c r="MK642" s="11"/>
      <c r="ML642" s="11"/>
      <c r="MM642" s="11"/>
      <c r="MN642" s="11"/>
      <c r="MO642" s="11"/>
      <c r="MP642" s="11"/>
      <c r="MQ642" s="11"/>
      <c r="MR642" s="11"/>
      <c r="MS642" s="11"/>
      <c r="MT642" s="11"/>
      <c r="MU642" s="11"/>
      <c r="MV642" s="11"/>
      <c r="MW642" s="11"/>
      <c r="MX642" s="11"/>
      <c r="MY642" s="11"/>
      <c r="MZ642" s="11"/>
      <c r="NA642" s="11"/>
      <c r="NB642" s="11"/>
      <c r="NC642" s="11"/>
      <c r="ND642" s="11"/>
      <c r="NE642" s="11"/>
      <c r="NF642" s="11"/>
      <c r="NG642" s="11"/>
      <c r="NH642" s="11"/>
      <c r="NI642" s="11"/>
      <c r="NJ642" s="11"/>
      <c r="NK642" s="11"/>
      <c r="NL642" s="11"/>
      <c r="NM642" s="11"/>
    </row>
    <row r="643" spans="1:377" s="12" customFormat="1" ht="15" customHeight="1" x14ac:dyDescent="0.5">
      <c r="A643" s="230"/>
      <c r="B643" s="279"/>
      <c r="C643" s="280"/>
      <c r="D643" s="317"/>
      <c r="E643" s="34"/>
      <c r="F643" s="34"/>
      <c r="G643" s="34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334"/>
      <c r="AA643" s="34"/>
      <c r="AB643" s="34"/>
      <c r="AC643" s="34"/>
      <c r="AD643" s="34"/>
      <c r="AE643" s="34"/>
      <c r="AF643" s="34"/>
      <c r="AG643" s="34"/>
      <c r="AH643" s="34"/>
      <c r="AI643" s="334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3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34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334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334"/>
      <c r="EP643" s="9"/>
      <c r="EQ643" s="9"/>
      <c r="ER643" s="9"/>
      <c r="ES643" s="9"/>
      <c r="ET643" s="9"/>
      <c r="EU643" s="9"/>
      <c r="EV643" s="237"/>
      <c r="EW643" s="9"/>
      <c r="EX643" s="9"/>
      <c r="EY643" s="9"/>
      <c r="EZ643" s="9"/>
      <c r="FA643" s="410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334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10"/>
      <c r="IL643" s="11"/>
      <c r="IM643" s="11"/>
      <c r="IN643" s="11"/>
      <c r="IO643" s="11"/>
      <c r="IP643" s="11"/>
      <c r="IQ643" s="11"/>
      <c r="IR643" s="11"/>
      <c r="IS643" s="11"/>
      <c r="IT643" s="11"/>
      <c r="IU643" s="11"/>
      <c r="IV643" s="11"/>
      <c r="IW643" s="11"/>
      <c r="IX643" s="11"/>
      <c r="IY643" s="11"/>
      <c r="IZ643" s="11"/>
      <c r="JA643" s="11"/>
      <c r="JB643" s="11"/>
      <c r="JC643" s="11"/>
      <c r="JD643" s="11"/>
      <c r="JE643" s="11"/>
      <c r="JF643" s="11"/>
      <c r="JG643" s="11"/>
      <c r="JH643" s="11"/>
      <c r="JI643" s="11"/>
      <c r="JJ643" s="11"/>
      <c r="JK643" s="11"/>
      <c r="JL643" s="11"/>
      <c r="JM643" s="11"/>
      <c r="JN643" s="11"/>
      <c r="JO643" s="11"/>
      <c r="JP643" s="11"/>
      <c r="JQ643" s="11"/>
      <c r="JR643" s="11"/>
      <c r="JS643" s="11"/>
      <c r="JT643" s="11"/>
      <c r="JU643" s="11"/>
      <c r="JV643" s="11"/>
      <c r="JW643" s="11"/>
      <c r="JX643" s="11"/>
      <c r="JY643" s="11"/>
      <c r="JZ643" s="11"/>
      <c r="KA643" s="11"/>
      <c r="KB643" s="11"/>
      <c r="KC643" s="11"/>
      <c r="KD643" s="11"/>
      <c r="KE643" s="11"/>
      <c r="KF643" s="11"/>
      <c r="KG643" s="11"/>
      <c r="KH643" s="11"/>
      <c r="KI643" s="11"/>
      <c r="KJ643" s="11"/>
      <c r="KK643" s="11"/>
      <c r="KL643" s="11"/>
      <c r="KM643" s="11"/>
      <c r="KN643" s="11"/>
      <c r="KO643" s="11"/>
      <c r="KP643" s="11"/>
      <c r="KQ643" s="11"/>
      <c r="KR643" s="11"/>
      <c r="KS643" s="11"/>
      <c r="KT643" s="11"/>
      <c r="KU643" s="11"/>
      <c r="KV643" s="11"/>
      <c r="KW643" s="11"/>
      <c r="KX643" s="11"/>
      <c r="KY643" s="11"/>
      <c r="KZ643" s="11"/>
      <c r="LA643" s="11"/>
      <c r="LB643" s="11"/>
      <c r="LC643" s="11"/>
      <c r="LD643" s="11"/>
      <c r="LE643" s="11"/>
      <c r="LF643" s="11"/>
      <c r="LG643" s="11"/>
      <c r="LH643" s="11"/>
      <c r="LI643" s="11"/>
      <c r="LJ643" s="11"/>
      <c r="LK643" s="11"/>
      <c r="LL643" s="11"/>
      <c r="LM643" s="11"/>
      <c r="LN643" s="11"/>
      <c r="LO643" s="11"/>
      <c r="LP643" s="11"/>
      <c r="LQ643" s="11"/>
      <c r="LR643" s="11"/>
      <c r="LS643" s="11"/>
      <c r="LT643" s="11"/>
      <c r="LU643" s="11"/>
      <c r="LV643" s="11"/>
      <c r="LW643" s="11"/>
      <c r="LX643" s="11"/>
      <c r="LY643" s="11"/>
      <c r="LZ643" s="11"/>
      <c r="MA643" s="11"/>
      <c r="MB643" s="11"/>
      <c r="MC643" s="11"/>
      <c r="MD643" s="11"/>
      <c r="ME643" s="11"/>
      <c r="MF643" s="11"/>
      <c r="MG643" s="11"/>
      <c r="MH643" s="11"/>
      <c r="MI643" s="11"/>
      <c r="MJ643" s="11"/>
      <c r="MK643" s="11"/>
      <c r="ML643" s="11"/>
      <c r="MM643" s="11"/>
      <c r="MN643" s="11"/>
      <c r="MO643" s="11"/>
      <c r="MP643" s="11"/>
      <c r="MQ643" s="11"/>
      <c r="MR643" s="11"/>
      <c r="MS643" s="11"/>
      <c r="MT643" s="11"/>
      <c r="MU643" s="11"/>
      <c r="MV643" s="11"/>
      <c r="MW643" s="11"/>
      <c r="MX643" s="11"/>
      <c r="MY643" s="11"/>
      <c r="MZ643" s="11"/>
      <c r="NA643" s="11"/>
      <c r="NB643" s="11"/>
      <c r="NC643" s="11"/>
      <c r="ND643" s="11"/>
      <c r="NE643" s="11"/>
      <c r="NF643" s="11"/>
      <c r="NG643" s="11"/>
      <c r="NH643" s="11"/>
      <c r="NI643" s="11"/>
      <c r="NJ643" s="11"/>
      <c r="NK643" s="11"/>
      <c r="NL643" s="11"/>
      <c r="NM643" s="11"/>
    </row>
    <row r="644" spans="1:377" s="12" customFormat="1" ht="15" customHeight="1" x14ac:dyDescent="0.5">
      <c r="A644" s="230"/>
      <c r="B644" s="279"/>
      <c r="C644" s="280"/>
      <c r="D644" s="317"/>
      <c r="E644" s="34"/>
      <c r="F644" s="34"/>
      <c r="G644" s="34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334"/>
      <c r="AA644" s="34"/>
      <c r="AB644" s="34"/>
      <c r="AC644" s="34"/>
      <c r="AD644" s="34"/>
      <c r="AE644" s="34"/>
      <c r="AF644" s="34"/>
      <c r="AG644" s="34"/>
      <c r="AH644" s="34"/>
      <c r="AI644" s="334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3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34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334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334"/>
      <c r="EP644" s="9"/>
      <c r="EQ644" s="9"/>
      <c r="ER644" s="9"/>
      <c r="ES644" s="9"/>
      <c r="ET644" s="9"/>
      <c r="EU644" s="9"/>
      <c r="EV644" s="237"/>
      <c r="EW644" s="9"/>
      <c r="EX644" s="9"/>
      <c r="EY644" s="9"/>
      <c r="EZ644" s="9"/>
      <c r="FA644" s="410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334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10"/>
      <c r="IL644" s="11"/>
      <c r="IM644" s="11"/>
      <c r="IN644" s="11"/>
      <c r="IO644" s="11"/>
      <c r="IP644" s="11"/>
      <c r="IQ644" s="11"/>
      <c r="IR644" s="11"/>
      <c r="IS644" s="11"/>
      <c r="IT644" s="11"/>
      <c r="IU644" s="11"/>
      <c r="IV644" s="11"/>
      <c r="IW644" s="11"/>
      <c r="IX644" s="11"/>
      <c r="IY644" s="11"/>
      <c r="IZ644" s="11"/>
      <c r="JA644" s="11"/>
      <c r="JB644" s="11"/>
      <c r="JC644" s="11"/>
      <c r="JD644" s="11"/>
      <c r="JE644" s="11"/>
      <c r="JF644" s="11"/>
      <c r="JG644" s="11"/>
      <c r="JH644" s="11"/>
      <c r="JI644" s="11"/>
      <c r="JJ644" s="11"/>
      <c r="JK644" s="11"/>
      <c r="JL644" s="11"/>
      <c r="JM644" s="11"/>
      <c r="JN644" s="11"/>
      <c r="JO644" s="11"/>
      <c r="JP644" s="11"/>
      <c r="JQ644" s="11"/>
      <c r="JR644" s="11"/>
      <c r="JS644" s="11"/>
      <c r="JT644" s="11"/>
      <c r="JU644" s="11"/>
      <c r="JV644" s="11"/>
      <c r="JW644" s="11"/>
      <c r="JX644" s="11"/>
      <c r="JY644" s="11"/>
      <c r="JZ644" s="11"/>
      <c r="KA644" s="11"/>
      <c r="KB644" s="11"/>
      <c r="KC644" s="11"/>
      <c r="KD644" s="11"/>
      <c r="KE644" s="11"/>
      <c r="KF644" s="11"/>
      <c r="KG644" s="11"/>
      <c r="KH644" s="11"/>
      <c r="KI644" s="11"/>
      <c r="KJ644" s="11"/>
      <c r="KK644" s="11"/>
      <c r="KL644" s="11"/>
      <c r="KM644" s="11"/>
      <c r="KN644" s="11"/>
      <c r="KO644" s="11"/>
      <c r="KP644" s="11"/>
      <c r="KQ644" s="11"/>
      <c r="KR644" s="11"/>
      <c r="KS644" s="11"/>
      <c r="KT644" s="11"/>
      <c r="KU644" s="11"/>
      <c r="KV644" s="11"/>
      <c r="KW644" s="11"/>
      <c r="KX644" s="11"/>
      <c r="KY644" s="11"/>
      <c r="KZ644" s="11"/>
      <c r="LA644" s="11"/>
      <c r="LB644" s="11"/>
      <c r="LC644" s="11"/>
      <c r="LD644" s="11"/>
      <c r="LE644" s="11"/>
      <c r="LF644" s="11"/>
      <c r="LG644" s="11"/>
      <c r="LH644" s="11"/>
      <c r="LI644" s="11"/>
      <c r="LJ644" s="11"/>
      <c r="LK644" s="11"/>
      <c r="LL644" s="11"/>
      <c r="LM644" s="11"/>
      <c r="LN644" s="11"/>
      <c r="LO644" s="11"/>
      <c r="LP644" s="11"/>
      <c r="LQ644" s="11"/>
      <c r="LR644" s="11"/>
      <c r="LS644" s="11"/>
      <c r="LT644" s="11"/>
      <c r="LU644" s="11"/>
      <c r="LV644" s="11"/>
      <c r="LW644" s="11"/>
      <c r="LX644" s="11"/>
      <c r="LY644" s="11"/>
      <c r="LZ644" s="11"/>
      <c r="MA644" s="11"/>
      <c r="MB644" s="11"/>
      <c r="MC644" s="11"/>
      <c r="MD644" s="11"/>
      <c r="ME644" s="11"/>
      <c r="MF644" s="11"/>
      <c r="MG644" s="11"/>
      <c r="MH644" s="11"/>
      <c r="MI644" s="11"/>
      <c r="MJ644" s="11"/>
      <c r="MK644" s="11"/>
      <c r="ML644" s="11"/>
      <c r="MM644" s="11"/>
      <c r="MN644" s="11"/>
      <c r="MO644" s="11"/>
      <c r="MP644" s="11"/>
      <c r="MQ644" s="11"/>
      <c r="MR644" s="11"/>
      <c r="MS644" s="11"/>
      <c r="MT644" s="11"/>
      <c r="MU644" s="11"/>
      <c r="MV644" s="11"/>
      <c r="MW644" s="11"/>
      <c r="MX644" s="11"/>
      <c r="MY644" s="11"/>
      <c r="MZ644" s="11"/>
      <c r="NA644" s="11"/>
      <c r="NB644" s="11"/>
      <c r="NC644" s="11"/>
      <c r="ND644" s="11"/>
      <c r="NE644" s="11"/>
      <c r="NF644" s="11"/>
      <c r="NG644" s="11"/>
      <c r="NH644" s="11"/>
      <c r="NI644" s="11"/>
      <c r="NJ644" s="11"/>
      <c r="NK644" s="11"/>
      <c r="NL644" s="11"/>
      <c r="NM644" s="11"/>
    </row>
    <row r="645" spans="1:377" s="12" customFormat="1" ht="15" customHeight="1" x14ac:dyDescent="0.5">
      <c r="A645" s="230"/>
      <c r="B645" s="279"/>
      <c r="C645" s="280"/>
      <c r="D645" s="317"/>
      <c r="E645" s="34"/>
      <c r="F645" s="34"/>
      <c r="G645" s="34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334"/>
      <c r="AA645" s="34"/>
      <c r="AB645" s="34"/>
      <c r="AC645" s="34"/>
      <c r="AD645" s="34"/>
      <c r="AE645" s="34"/>
      <c r="AF645" s="34"/>
      <c r="AG645" s="34"/>
      <c r="AH645" s="34"/>
      <c r="AI645" s="334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3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34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334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334"/>
      <c r="EP645" s="9"/>
      <c r="EQ645" s="9"/>
      <c r="ER645" s="9"/>
      <c r="ES645" s="9"/>
      <c r="ET645" s="9"/>
      <c r="EU645" s="9"/>
      <c r="EV645" s="237"/>
      <c r="EW645" s="9"/>
      <c r="EX645" s="9"/>
      <c r="EY645" s="9"/>
      <c r="EZ645" s="9"/>
      <c r="FA645" s="410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334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10"/>
      <c r="IL645" s="11"/>
      <c r="IM645" s="11"/>
      <c r="IN645" s="11"/>
      <c r="IO645" s="11"/>
      <c r="IP645" s="11"/>
      <c r="IQ645" s="11"/>
      <c r="IR645" s="11"/>
      <c r="IS645" s="11"/>
      <c r="IT645" s="11"/>
      <c r="IU645" s="11"/>
      <c r="IV645" s="11"/>
      <c r="IW645" s="11"/>
      <c r="IX645" s="11"/>
      <c r="IY645" s="11"/>
      <c r="IZ645" s="11"/>
      <c r="JA645" s="11"/>
      <c r="JB645" s="11"/>
      <c r="JC645" s="11"/>
      <c r="JD645" s="11"/>
      <c r="JE645" s="11"/>
      <c r="JF645" s="11"/>
      <c r="JG645" s="11"/>
      <c r="JH645" s="11"/>
      <c r="JI645" s="11"/>
      <c r="JJ645" s="11"/>
      <c r="JK645" s="11"/>
      <c r="JL645" s="11"/>
      <c r="JM645" s="11"/>
      <c r="JN645" s="11"/>
      <c r="JO645" s="11"/>
      <c r="JP645" s="11"/>
      <c r="JQ645" s="11"/>
      <c r="JR645" s="11"/>
      <c r="JS645" s="11"/>
      <c r="JT645" s="11"/>
      <c r="JU645" s="11"/>
      <c r="JV645" s="11"/>
      <c r="JW645" s="11"/>
      <c r="JX645" s="11"/>
      <c r="JY645" s="11"/>
      <c r="JZ645" s="11"/>
      <c r="KA645" s="11"/>
      <c r="KB645" s="11"/>
      <c r="KC645" s="11"/>
      <c r="KD645" s="11"/>
      <c r="KE645" s="11"/>
      <c r="KF645" s="11"/>
      <c r="KG645" s="11"/>
      <c r="KH645" s="11"/>
      <c r="KI645" s="11"/>
      <c r="KJ645" s="11"/>
      <c r="KK645" s="11"/>
      <c r="KL645" s="11"/>
      <c r="KM645" s="11"/>
      <c r="KN645" s="11"/>
      <c r="KO645" s="11"/>
      <c r="KP645" s="11"/>
      <c r="KQ645" s="11"/>
      <c r="KR645" s="11"/>
      <c r="KS645" s="11"/>
      <c r="KT645" s="11"/>
      <c r="KU645" s="11"/>
      <c r="KV645" s="11"/>
      <c r="KW645" s="11"/>
      <c r="KX645" s="11"/>
      <c r="KY645" s="11"/>
      <c r="KZ645" s="11"/>
      <c r="LA645" s="11"/>
      <c r="LB645" s="11"/>
      <c r="LC645" s="11"/>
      <c r="LD645" s="11"/>
      <c r="LE645" s="11"/>
      <c r="LF645" s="11"/>
      <c r="LG645" s="11"/>
      <c r="LH645" s="11"/>
      <c r="LI645" s="11"/>
      <c r="LJ645" s="11"/>
      <c r="LK645" s="11"/>
      <c r="LL645" s="11"/>
      <c r="LM645" s="11"/>
      <c r="LN645" s="11"/>
      <c r="LO645" s="11"/>
      <c r="LP645" s="11"/>
      <c r="LQ645" s="11"/>
      <c r="LR645" s="11"/>
      <c r="LS645" s="11"/>
      <c r="LT645" s="11"/>
      <c r="LU645" s="11"/>
      <c r="LV645" s="11"/>
      <c r="LW645" s="11"/>
      <c r="LX645" s="11"/>
      <c r="LY645" s="11"/>
      <c r="LZ645" s="11"/>
      <c r="MA645" s="11"/>
      <c r="MB645" s="11"/>
      <c r="MC645" s="11"/>
      <c r="MD645" s="11"/>
      <c r="ME645" s="11"/>
      <c r="MF645" s="11"/>
      <c r="MG645" s="11"/>
      <c r="MH645" s="11"/>
      <c r="MI645" s="11"/>
      <c r="MJ645" s="11"/>
      <c r="MK645" s="11"/>
      <c r="ML645" s="11"/>
      <c r="MM645" s="11"/>
      <c r="MN645" s="11"/>
      <c r="MO645" s="11"/>
      <c r="MP645" s="11"/>
      <c r="MQ645" s="11"/>
      <c r="MR645" s="11"/>
      <c r="MS645" s="11"/>
      <c r="MT645" s="11"/>
      <c r="MU645" s="11"/>
      <c r="MV645" s="11"/>
      <c r="MW645" s="11"/>
      <c r="MX645" s="11"/>
      <c r="MY645" s="11"/>
      <c r="MZ645" s="11"/>
      <c r="NA645" s="11"/>
      <c r="NB645" s="11"/>
      <c r="NC645" s="11"/>
      <c r="ND645" s="11"/>
      <c r="NE645" s="11"/>
      <c r="NF645" s="11"/>
      <c r="NG645" s="11"/>
      <c r="NH645" s="11"/>
      <c r="NI645" s="11"/>
      <c r="NJ645" s="11"/>
      <c r="NK645" s="11"/>
      <c r="NL645" s="11"/>
      <c r="NM645" s="11"/>
    </row>
    <row r="646" spans="1:377" s="12" customFormat="1" ht="15" customHeight="1" x14ac:dyDescent="0.5">
      <c r="A646" s="230"/>
      <c r="B646" s="279"/>
      <c r="C646" s="280"/>
      <c r="D646" s="317"/>
      <c r="E646" s="34"/>
      <c r="F646" s="34"/>
      <c r="G646" s="34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334"/>
      <c r="AA646" s="34"/>
      <c r="AB646" s="34"/>
      <c r="AC646" s="34"/>
      <c r="AD646" s="34"/>
      <c r="AE646" s="34"/>
      <c r="AF646" s="34"/>
      <c r="AG646" s="34"/>
      <c r="AH646" s="34"/>
      <c r="AI646" s="334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3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34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334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334"/>
      <c r="EP646" s="9"/>
      <c r="EQ646" s="9"/>
      <c r="ER646" s="9"/>
      <c r="ES646" s="9"/>
      <c r="ET646" s="9"/>
      <c r="EU646" s="9"/>
      <c r="EV646" s="237"/>
      <c r="EW646" s="9"/>
      <c r="EX646" s="9"/>
      <c r="EY646" s="9"/>
      <c r="EZ646" s="9"/>
      <c r="FA646" s="410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334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10"/>
      <c r="IL646" s="11"/>
      <c r="IM646" s="11"/>
      <c r="IN646" s="11"/>
      <c r="IO646" s="11"/>
      <c r="IP646" s="11"/>
      <c r="IQ646" s="11"/>
      <c r="IR646" s="11"/>
      <c r="IS646" s="11"/>
      <c r="IT646" s="11"/>
      <c r="IU646" s="11"/>
      <c r="IV646" s="11"/>
      <c r="IW646" s="11"/>
      <c r="IX646" s="11"/>
      <c r="IY646" s="11"/>
      <c r="IZ646" s="11"/>
      <c r="JA646" s="11"/>
      <c r="JB646" s="11"/>
      <c r="JC646" s="11"/>
      <c r="JD646" s="11"/>
      <c r="JE646" s="11"/>
      <c r="JF646" s="11"/>
      <c r="JG646" s="11"/>
      <c r="JH646" s="11"/>
      <c r="JI646" s="11"/>
      <c r="JJ646" s="11"/>
      <c r="JK646" s="11"/>
      <c r="JL646" s="11"/>
      <c r="JM646" s="11"/>
      <c r="JN646" s="11"/>
      <c r="JO646" s="11"/>
      <c r="JP646" s="11"/>
      <c r="JQ646" s="11"/>
      <c r="JR646" s="11"/>
      <c r="JS646" s="11"/>
      <c r="JT646" s="11"/>
      <c r="JU646" s="11"/>
      <c r="JV646" s="11"/>
      <c r="JW646" s="11"/>
      <c r="JX646" s="11"/>
      <c r="JY646" s="11"/>
      <c r="JZ646" s="11"/>
      <c r="KA646" s="11"/>
      <c r="KB646" s="11"/>
      <c r="KC646" s="11"/>
      <c r="KD646" s="11"/>
      <c r="KE646" s="11"/>
      <c r="KF646" s="11"/>
      <c r="KG646" s="11"/>
      <c r="KH646" s="11"/>
      <c r="KI646" s="11"/>
      <c r="KJ646" s="11"/>
      <c r="KK646" s="11"/>
      <c r="KL646" s="11"/>
      <c r="KM646" s="11"/>
      <c r="KN646" s="11"/>
      <c r="KO646" s="11"/>
      <c r="KP646" s="11"/>
      <c r="KQ646" s="11"/>
      <c r="KR646" s="11"/>
      <c r="KS646" s="11"/>
      <c r="KT646" s="11"/>
      <c r="KU646" s="11"/>
      <c r="KV646" s="11"/>
      <c r="KW646" s="11"/>
      <c r="KX646" s="11"/>
      <c r="KY646" s="11"/>
      <c r="KZ646" s="11"/>
      <c r="LA646" s="11"/>
      <c r="LB646" s="11"/>
      <c r="LC646" s="11"/>
      <c r="LD646" s="11"/>
      <c r="LE646" s="11"/>
      <c r="LF646" s="11"/>
      <c r="LG646" s="11"/>
      <c r="LH646" s="11"/>
      <c r="LI646" s="11"/>
      <c r="LJ646" s="11"/>
      <c r="LK646" s="11"/>
      <c r="LL646" s="11"/>
      <c r="LM646" s="11"/>
      <c r="LN646" s="11"/>
      <c r="LO646" s="11"/>
      <c r="LP646" s="11"/>
      <c r="LQ646" s="11"/>
      <c r="LR646" s="11"/>
      <c r="LS646" s="11"/>
      <c r="LT646" s="11"/>
      <c r="LU646" s="11"/>
      <c r="LV646" s="11"/>
      <c r="LW646" s="11"/>
      <c r="LX646" s="11"/>
      <c r="LY646" s="11"/>
      <c r="LZ646" s="11"/>
      <c r="MA646" s="11"/>
      <c r="MB646" s="11"/>
      <c r="MC646" s="11"/>
      <c r="MD646" s="11"/>
      <c r="ME646" s="11"/>
      <c r="MF646" s="11"/>
      <c r="MG646" s="11"/>
      <c r="MH646" s="11"/>
      <c r="MI646" s="11"/>
      <c r="MJ646" s="11"/>
      <c r="MK646" s="11"/>
      <c r="ML646" s="11"/>
      <c r="MM646" s="11"/>
      <c r="MN646" s="11"/>
      <c r="MO646" s="11"/>
      <c r="MP646" s="11"/>
      <c r="MQ646" s="11"/>
      <c r="MR646" s="11"/>
      <c r="MS646" s="11"/>
      <c r="MT646" s="11"/>
      <c r="MU646" s="11"/>
      <c r="MV646" s="11"/>
      <c r="MW646" s="11"/>
      <c r="MX646" s="11"/>
      <c r="MY646" s="11"/>
      <c r="MZ646" s="11"/>
      <c r="NA646" s="11"/>
      <c r="NB646" s="11"/>
      <c r="NC646" s="11"/>
      <c r="ND646" s="11"/>
      <c r="NE646" s="11"/>
      <c r="NF646" s="11"/>
      <c r="NG646" s="11"/>
      <c r="NH646" s="11"/>
      <c r="NI646" s="11"/>
      <c r="NJ646" s="11"/>
      <c r="NK646" s="11"/>
      <c r="NL646" s="11"/>
      <c r="NM646" s="11"/>
    </row>
    <row r="647" spans="1:377" s="12" customFormat="1" ht="15" customHeight="1" x14ac:dyDescent="0.5">
      <c r="A647" s="230"/>
      <c r="B647" s="279"/>
      <c r="C647" s="280"/>
      <c r="D647" s="317"/>
      <c r="E647" s="34"/>
      <c r="F647" s="34"/>
      <c r="G647" s="34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334"/>
      <c r="AA647" s="34"/>
      <c r="AB647" s="34"/>
      <c r="AC647" s="34"/>
      <c r="AD647" s="34"/>
      <c r="AE647" s="34"/>
      <c r="AF647" s="34"/>
      <c r="AG647" s="34"/>
      <c r="AH647" s="34"/>
      <c r="AI647" s="334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3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34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334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334"/>
      <c r="EP647" s="9"/>
      <c r="EQ647" s="9"/>
      <c r="ER647" s="9"/>
      <c r="ES647" s="9"/>
      <c r="ET647" s="9"/>
      <c r="EU647" s="9"/>
      <c r="EV647" s="237"/>
      <c r="EW647" s="9"/>
      <c r="EX647" s="9"/>
      <c r="EY647" s="9"/>
      <c r="EZ647" s="9"/>
      <c r="FA647" s="410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334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10"/>
      <c r="IL647" s="11"/>
      <c r="IM647" s="11"/>
      <c r="IN647" s="11"/>
      <c r="IO647" s="11"/>
      <c r="IP647" s="11"/>
      <c r="IQ647" s="11"/>
      <c r="IR647" s="11"/>
      <c r="IS647" s="11"/>
      <c r="IT647" s="11"/>
      <c r="IU647" s="11"/>
      <c r="IV647" s="11"/>
      <c r="IW647" s="11"/>
      <c r="IX647" s="11"/>
      <c r="IY647" s="11"/>
      <c r="IZ647" s="11"/>
      <c r="JA647" s="11"/>
      <c r="JB647" s="11"/>
      <c r="JC647" s="11"/>
      <c r="JD647" s="11"/>
      <c r="JE647" s="11"/>
      <c r="JF647" s="11"/>
      <c r="JG647" s="11"/>
      <c r="JH647" s="11"/>
      <c r="JI647" s="11"/>
      <c r="JJ647" s="11"/>
      <c r="JK647" s="11"/>
      <c r="JL647" s="11"/>
      <c r="JM647" s="11"/>
      <c r="JN647" s="11"/>
      <c r="JO647" s="11"/>
      <c r="JP647" s="11"/>
      <c r="JQ647" s="11"/>
      <c r="JR647" s="11"/>
      <c r="JS647" s="11"/>
      <c r="JT647" s="11"/>
      <c r="JU647" s="11"/>
      <c r="JV647" s="11"/>
      <c r="JW647" s="11"/>
      <c r="JX647" s="11"/>
      <c r="JY647" s="11"/>
      <c r="JZ647" s="11"/>
      <c r="KA647" s="11"/>
      <c r="KB647" s="11"/>
      <c r="KC647" s="11"/>
      <c r="KD647" s="11"/>
      <c r="KE647" s="11"/>
      <c r="KF647" s="11"/>
      <c r="KG647" s="11"/>
      <c r="KH647" s="11"/>
      <c r="KI647" s="11"/>
      <c r="KJ647" s="11"/>
      <c r="KK647" s="11"/>
      <c r="KL647" s="11"/>
      <c r="KM647" s="11"/>
      <c r="KN647" s="11"/>
      <c r="KO647" s="11"/>
      <c r="KP647" s="11"/>
      <c r="KQ647" s="11"/>
      <c r="KR647" s="11"/>
      <c r="KS647" s="11"/>
      <c r="KT647" s="11"/>
      <c r="KU647" s="11"/>
      <c r="KV647" s="11"/>
      <c r="KW647" s="11"/>
      <c r="KX647" s="11"/>
      <c r="KY647" s="11"/>
      <c r="KZ647" s="11"/>
      <c r="LA647" s="11"/>
      <c r="LB647" s="11"/>
      <c r="LC647" s="11"/>
      <c r="LD647" s="11"/>
      <c r="LE647" s="11"/>
      <c r="LF647" s="11"/>
      <c r="LG647" s="11"/>
      <c r="LH647" s="11"/>
      <c r="LI647" s="11"/>
      <c r="LJ647" s="11"/>
      <c r="LK647" s="11"/>
      <c r="LL647" s="11"/>
      <c r="LM647" s="11"/>
      <c r="LN647" s="11"/>
      <c r="LO647" s="11"/>
      <c r="LP647" s="11"/>
      <c r="LQ647" s="11"/>
      <c r="LR647" s="11"/>
      <c r="LS647" s="11"/>
      <c r="LT647" s="11"/>
      <c r="LU647" s="11"/>
      <c r="LV647" s="11"/>
      <c r="LW647" s="11"/>
      <c r="LX647" s="11"/>
      <c r="LY647" s="11"/>
      <c r="LZ647" s="11"/>
      <c r="MA647" s="11"/>
      <c r="MB647" s="11"/>
      <c r="MC647" s="11"/>
      <c r="MD647" s="11"/>
      <c r="ME647" s="11"/>
      <c r="MF647" s="11"/>
      <c r="MG647" s="11"/>
      <c r="MH647" s="11"/>
      <c r="MI647" s="11"/>
      <c r="MJ647" s="11"/>
      <c r="MK647" s="11"/>
      <c r="ML647" s="11"/>
      <c r="MM647" s="11"/>
      <c r="MN647" s="11"/>
      <c r="MO647" s="11"/>
      <c r="MP647" s="11"/>
      <c r="MQ647" s="11"/>
      <c r="MR647" s="11"/>
      <c r="MS647" s="11"/>
      <c r="MT647" s="11"/>
      <c r="MU647" s="11"/>
      <c r="MV647" s="11"/>
      <c r="MW647" s="11"/>
      <c r="MX647" s="11"/>
      <c r="MY647" s="11"/>
      <c r="MZ647" s="11"/>
      <c r="NA647" s="11"/>
      <c r="NB647" s="11"/>
      <c r="NC647" s="11"/>
      <c r="ND647" s="11"/>
      <c r="NE647" s="11"/>
      <c r="NF647" s="11"/>
      <c r="NG647" s="11"/>
      <c r="NH647" s="11"/>
      <c r="NI647" s="11"/>
      <c r="NJ647" s="11"/>
      <c r="NK647" s="11"/>
      <c r="NL647" s="11"/>
      <c r="NM647" s="11"/>
    </row>
    <row r="648" spans="1:377" s="12" customFormat="1" ht="15" customHeight="1" x14ac:dyDescent="0.5">
      <c r="A648" s="230"/>
      <c r="B648" s="279"/>
      <c r="C648" s="280"/>
      <c r="D648" s="317"/>
      <c r="E648" s="34"/>
      <c r="F648" s="34"/>
      <c r="G648" s="34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334"/>
      <c r="AA648" s="34"/>
      <c r="AB648" s="34"/>
      <c r="AC648" s="34"/>
      <c r="AD648" s="34"/>
      <c r="AE648" s="34"/>
      <c r="AF648" s="34"/>
      <c r="AG648" s="34"/>
      <c r="AH648" s="34"/>
      <c r="AI648" s="334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3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34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334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334"/>
      <c r="EP648" s="9"/>
      <c r="EQ648" s="9"/>
      <c r="ER648" s="9"/>
      <c r="ES648" s="9"/>
      <c r="ET648" s="9"/>
      <c r="EU648" s="9"/>
      <c r="EV648" s="237"/>
      <c r="EW648" s="9"/>
      <c r="EX648" s="9"/>
      <c r="EY648" s="9"/>
      <c r="EZ648" s="9"/>
      <c r="FA648" s="410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334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10"/>
      <c r="IL648" s="11"/>
      <c r="IM648" s="11"/>
      <c r="IN648" s="11"/>
      <c r="IO648" s="11"/>
      <c r="IP648" s="11"/>
      <c r="IQ648" s="11"/>
      <c r="IR648" s="11"/>
      <c r="IS648" s="11"/>
      <c r="IT648" s="11"/>
      <c r="IU648" s="11"/>
      <c r="IV648" s="11"/>
      <c r="IW648" s="11"/>
      <c r="IX648" s="11"/>
      <c r="IY648" s="11"/>
      <c r="IZ648" s="11"/>
      <c r="JA648" s="11"/>
      <c r="JB648" s="11"/>
      <c r="JC648" s="11"/>
      <c r="JD648" s="11"/>
      <c r="JE648" s="11"/>
      <c r="JF648" s="11"/>
      <c r="JG648" s="11"/>
      <c r="JH648" s="11"/>
      <c r="JI648" s="11"/>
      <c r="JJ648" s="11"/>
      <c r="JK648" s="11"/>
      <c r="JL648" s="11"/>
      <c r="JM648" s="11"/>
      <c r="JN648" s="11"/>
      <c r="JO648" s="11"/>
      <c r="JP648" s="11"/>
      <c r="JQ648" s="11"/>
      <c r="JR648" s="11"/>
      <c r="JS648" s="11"/>
      <c r="JT648" s="11"/>
      <c r="JU648" s="11"/>
      <c r="JV648" s="11"/>
      <c r="JW648" s="11"/>
      <c r="JX648" s="11"/>
      <c r="JY648" s="11"/>
      <c r="JZ648" s="11"/>
      <c r="KA648" s="11"/>
      <c r="KB648" s="11"/>
      <c r="KC648" s="11"/>
      <c r="KD648" s="11"/>
      <c r="KE648" s="11"/>
      <c r="KF648" s="11"/>
      <c r="KG648" s="11"/>
      <c r="KH648" s="11"/>
      <c r="KI648" s="11"/>
      <c r="KJ648" s="11"/>
      <c r="KK648" s="11"/>
      <c r="KL648" s="11"/>
      <c r="KM648" s="11"/>
      <c r="KN648" s="11"/>
      <c r="KO648" s="11"/>
      <c r="KP648" s="11"/>
      <c r="KQ648" s="11"/>
      <c r="KR648" s="11"/>
      <c r="KS648" s="11"/>
      <c r="KT648" s="11"/>
      <c r="KU648" s="11"/>
      <c r="KV648" s="11"/>
      <c r="KW648" s="11"/>
      <c r="KX648" s="11"/>
      <c r="KY648" s="11"/>
      <c r="KZ648" s="11"/>
      <c r="LA648" s="11"/>
      <c r="LB648" s="11"/>
      <c r="LC648" s="11"/>
      <c r="LD648" s="11"/>
      <c r="LE648" s="11"/>
      <c r="LF648" s="11"/>
      <c r="LG648" s="11"/>
      <c r="LH648" s="11"/>
      <c r="LI648" s="11"/>
      <c r="LJ648" s="11"/>
      <c r="LK648" s="11"/>
      <c r="LL648" s="11"/>
      <c r="LM648" s="11"/>
      <c r="LN648" s="11"/>
      <c r="LO648" s="11"/>
      <c r="LP648" s="11"/>
      <c r="LQ648" s="11"/>
      <c r="LR648" s="11"/>
      <c r="LS648" s="11"/>
      <c r="LT648" s="11"/>
      <c r="LU648" s="11"/>
      <c r="LV648" s="11"/>
      <c r="LW648" s="11"/>
      <c r="LX648" s="11"/>
      <c r="LY648" s="11"/>
      <c r="LZ648" s="11"/>
      <c r="MA648" s="11"/>
      <c r="MB648" s="11"/>
      <c r="MC648" s="11"/>
      <c r="MD648" s="11"/>
      <c r="ME648" s="11"/>
      <c r="MF648" s="11"/>
      <c r="MG648" s="11"/>
      <c r="MH648" s="11"/>
      <c r="MI648" s="11"/>
      <c r="MJ648" s="11"/>
      <c r="MK648" s="11"/>
      <c r="ML648" s="11"/>
      <c r="MM648" s="11"/>
      <c r="MN648" s="11"/>
      <c r="MO648" s="11"/>
      <c r="MP648" s="11"/>
      <c r="MQ648" s="11"/>
      <c r="MR648" s="11"/>
      <c r="MS648" s="11"/>
      <c r="MT648" s="11"/>
      <c r="MU648" s="11"/>
      <c r="MV648" s="11"/>
      <c r="MW648" s="11"/>
      <c r="MX648" s="11"/>
      <c r="MY648" s="11"/>
      <c r="MZ648" s="11"/>
      <c r="NA648" s="11"/>
      <c r="NB648" s="11"/>
      <c r="NC648" s="11"/>
      <c r="ND648" s="11"/>
      <c r="NE648" s="11"/>
      <c r="NF648" s="11"/>
      <c r="NG648" s="11"/>
      <c r="NH648" s="11"/>
      <c r="NI648" s="11"/>
      <c r="NJ648" s="11"/>
      <c r="NK648" s="11"/>
      <c r="NL648" s="11"/>
      <c r="NM648" s="11"/>
    </row>
    <row r="649" spans="1:377" s="12" customFormat="1" ht="15" customHeight="1" x14ac:dyDescent="0.5">
      <c r="A649" s="230"/>
      <c r="B649" s="279"/>
      <c r="C649" s="280"/>
      <c r="D649" s="317"/>
      <c r="E649" s="34"/>
      <c r="F649" s="34"/>
      <c r="G649" s="34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334"/>
      <c r="AA649" s="34"/>
      <c r="AB649" s="34"/>
      <c r="AC649" s="34"/>
      <c r="AD649" s="34"/>
      <c r="AE649" s="34"/>
      <c r="AF649" s="34"/>
      <c r="AG649" s="34"/>
      <c r="AH649" s="34"/>
      <c r="AI649" s="334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3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34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334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334"/>
      <c r="EP649" s="9"/>
      <c r="EQ649" s="9"/>
      <c r="ER649" s="9"/>
      <c r="ES649" s="9"/>
      <c r="ET649" s="9"/>
      <c r="EU649" s="9"/>
      <c r="EV649" s="237"/>
      <c r="EW649" s="9"/>
      <c r="EX649" s="9"/>
      <c r="EY649" s="9"/>
      <c r="EZ649" s="9"/>
      <c r="FA649" s="410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334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10"/>
      <c r="IL649" s="11"/>
      <c r="IM649" s="11"/>
      <c r="IN649" s="11"/>
      <c r="IO649" s="11"/>
      <c r="IP649" s="11"/>
      <c r="IQ649" s="11"/>
      <c r="IR649" s="11"/>
      <c r="IS649" s="11"/>
      <c r="IT649" s="11"/>
      <c r="IU649" s="11"/>
      <c r="IV649" s="11"/>
      <c r="IW649" s="11"/>
      <c r="IX649" s="11"/>
      <c r="IY649" s="11"/>
      <c r="IZ649" s="11"/>
      <c r="JA649" s="11"/>
      <c r="JB649" s="11"/>
      <c r="JC649" s="11"/>
      <c r="JD649" s="11"/>
      <c r="JE649" s="11"/>
      <c r="JF649" s="11"/>
      <c r="JG649" s="11"/>
      <c r="JH649" s="11"/>
      <c r="JI649" s="11"/>
      <c r="JJ649" s="11"/>
      <c r="JK649" s="11"/>
      <c r="JL649" s="11"/>
      <c r="JM649" s="11"/>
      <c r="JN649" s="11"/>
      <c r="JO649" s="11"/>
      <c r="JP649" s="11"/>
      <c r="JQ649" s="11"/>
      <c r="JR649" s="11"/>
      <c r="JS649" s="11"/>
      <c r="JT649" s="11"/>
      <c r="JU649" s="11"/>
      <c r="JV649" s="11"/>
      <c r="JW649" s="11"/>
      <c r="JX649" s="11"/>
      <c r="JY649" s="11"/>
      <c r="JZ649" s="11"/>
      <c r="KA649" s="11"/>
      <c r="KB649" s="11"/>
      <c r="KC649" s="11"/>
      <c r="KD649" s="11"/>
      <c r="KE649" s="11"/>
      <c r="KF649" s="11"/>
      <c r="KG649" s="11"/>
      <c r="KH649" s="11"/>
      <c r="KI649" s="11"/>
      <c r="KJ649" s="11"/>
      <c r="KK649" s="11"/>
      <c r="KL649" s="11"/>
      <c r="KM649" s="11"/>
      <c r="KN649" s="11"/>
      <c r="KO649" s="11"/>
      <c r="KP649" s="11"/>
      <c r="KQ649" s="11"/>
      <c r="KR649" s="11"/>
      <c r="KS649" s="11"/>
      <c r="KT649" s="11"/>
      <c r="KU649" s="11"/>
      <c r="KV649" s="11"/>
      <c r="KW649" s="11"/>
      <c r="KX649" s="11"/>
      <c r="KY649" s="11"/>
      <c r="KZ649" s="11"/>
      <c r="LA649" s="11"/>
      <c r="LB649" s="11"/>
      <c r="LC649" s="11"/>
      <c r="LD649" s="11"/>
      <c r="LE649" s="11"/>
      <c r="LF649" s="11"/>
      <c r="LG649" s="11"/>
      <c r="LH649" s="11"/>
      <c r="LI649" s="11"/>
      <c r="LJ649" s="11"/>
      <c r="LK649" s="11"/>
      <c r="LL649" s="11"/>
      <c r="LM649" s="11"/>
      <c r="LN649" s="11"/>
      <c r="LO649" s="11"/>
      <c r="LP649" s="11"/>
      <c r="LQ649" s="11"/>
      <c r="LR649" s="11"/>
      <c r="LS649" s="11"/>
      <c r="LT649" s="11"/>
      <c r="LU649" s="11"/>
      <c r="LV649" s="11"/>
      <c r="LW649" s="11"/>
      <c r="LX649" s="11"/>
      <c r="LY649" s="11"/>
      <c r="LZ649" s="11"/>
      <c r="MA649" s="11"/>
      <c r="MB649" s="11"/>
      <c r="MC649" s="11"/>
      <c r="MD649" s="11"/>
      <c r="ME649" s="11"/>
      <c r="MF649" s="11"/>
      <c r="MG649" s="11"/>
      <c r="MH649" s="11"/>
      <c r="MI649" s="11"/>
      <c r="MJ649" s="11"/>
      <c r="MK649" s="11"/>
      <c r="ML649" s="11"/>
      <c r="MM649" s="11"/>
      <c r="MN649" s="11"/>
      <c r="MO649" s="11"/>
      <c r="MP649" s="11"/>
      <c r="MQ649" s="11"/>
      <c r="MR649" s="11"/>
      <c r="MS649" s="11"/>
      <c r="MT649" s="11"/>
      <c r="MU649" s="11"/>
      <c r="MV649" s="11"/>
      <c r="MW649" s="11"/>
      <c r="MX649" s="11"/>
      <c r="MY649" s="11"/>
      <c r="MZ649" s="11"/>
      <c r="NA649" s="11"/>
      <c r="NB649" s="11"/>
      <c r="NC649" s="11"/>
      <c r="ND649" s="11"/>
      <c r="NE649" s="11"/>
      <c r="NF649" s="11"/>
      <c r="NG649" s="11"/>
      <c r="NH649" s="11"/>
      <c r="NI649" s="11"/>
      <c r="NJ649" s="11"/>
      <c r="NK649" s="11"/>
      <c r="NL649" s="11"/>
      <c r="NM649" s="11"/>
    </row>
    <row r="650" spans="1:377" s="12" customFormat="1" ht="15" customHeight="1" x14ac:dyDescent="0.5">
      <c r="A650" s="230"/>
      <c r="B650" s="279"/>
      <c r="C650" s="280"/>
      <c r="D650" s="317"/>
      <c r="E650" s="34"/>
      <c r="F650" s="34"/>
      <c r="G650" s="34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334"/>
      <c r="AA650" s="34"/>
      <c r="AB650" s="34"/>
      <c r="AC650" s="34"/>
      <c r="AD650" s="34"/>
      <c r="AE650" s="34"/>
      <c r="AF650" s="34"/>
      <c r="AG650" s="34"/>
      <c r="AH650" s="34"/>
      <c r="AI650" s="334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3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34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334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334"/>
      <c r="EP650" s="9"/>
      <c r="EQ650" s="9"/>
      <c r="ER650" s="9"/>
      <c r="ES650" s="9"/>
      <c r="ET650" s="9"/>
      <c r="EU650" s="9"/>
      <c r="EV650" s="237"/>
      <c r="EW650" s="9"/>
      <c r="EX650" s="9"/>
      <c r="EY650" s="9"/>
      <c r="EZ650" s="9"/>
      <c r="FA650" s="410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334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10"/>
      <c r="IL650" s="11"/>
      <c r="IM650" s="11"/>
      <c r="IN650" s="11"/>
      <c r="IO650" s="11"/>
      <c r="IP650" s="11"/>
      <c r="IQ650" s="11"/>
      <c r="IR650" s="11"/>
      <c r="IS650" s="11"/>
      <c r="IT650" s="11"/>
      <c r="IU650" s="11"/>
      <c r="IV650" s="11"/>
      <c r="IW650" s="11"/>
      <c r="IX650" s="11"/>
      <c r="IY650" s="11"/>
      <c r="IZ650" s="11"/>
      <c r="JA650" s="11"/>
      <c r="JB650" s="11"/>
      <c r="JC650" s="11"/>
      <c r="JD650" s="11"/>
      <c r="JE650" s="11"/>
      <c r="JF650" s="11"/>
      <c r="JG650" s="11"/>
      <c r="JH650" s="11"/>
      <c r="JI650" s="11"/>
      <c r="JJ650" s="11"/>
      <c r="JK650" s="11"/>
      <c r="JL650" s="11"/>
      <c r="JM650" s="11"/>
      <c r="JN650" s="11"/>
      <c r="JO650" s="11"/>
      <c r="JP650" s="11"/>
      <c r="JQ650" s="11"/>
      <c r="JR650" s="11"/>
      <c r="JS650" s="11"/>
      <c r="JT650" s="11"/>
      <c r="JU650" s="11"/>
      <c r="JV650" s="11"/>
      <c r="JW650" s="11"/>
      <c r="JX650" s="11"/>
      <c r="JY650" s="11"/>
      <c r="JZ650" s="11"/>
      <c r="KA650" s="11"/>
      <c r="KB650" s="11"/>
      <c r="KC650" s="11"/>
      <c r="KD650" s="11"/>
      <c r="KE650" s="11"/>
      <c r="KF650" s="11"/>
      <c r="KG650" s="11"/>
      <c r="KH650" s="11"/>
      <c r="KI650" s="11"/>
      <c r="KJ650" s="11"/>
      <c r="KK650" s="11"/>
      <c r="KL650" s="11"/>
      <c r="KM650" s="11"/>
      <c r="KN650" s="11"/>
      <c r="KO650" s="11"/>
      <c r="KP650" s="11"/>
      <c r="KQ650" s="11"/>
      <c r="KR650" s="11"/>
      <c r="KS650" s="11"/>
      <c r="KT650" s="11"/>
      <c r="KU650" s="11"/>
      <c r="KV650" s="11"/>
      <c r="KW650" s="11"/>
      <c r="KX650" s="11"/>
      <c r="KY650" s="11"/>
      <c r="KZ650" s="11"/>
      <c r="LA650" s="11"/>
      <c r="LB650" s="11"/>
      <c r="LC650" s="11"/>
      <c r="LD650" s="11"/>
      <c r="LE650" s="11"/>
      <c r="LF650" s="11"/>
      <c r="LG650" s="11"/>
      <c r="LH650" s="11"/>
      <c r="LI650" s="11"/>
      <c r="LJ650" s="11"/>
      <c r="LK650" s="11"/>
      <c r="LL650" s="11"/>
      <c r="LM650" s="11"/>
      <c r="LN650" s="11"/>
      <c r="LO650" s="11"/>
      <c r="LP650" s="11"/>
      <c r="LQ650" s="11"/>
      <c r="LR650" s="11"/>
      <c r="LS650" s="11"/>
      <c r="LT650" s="11"/>
      <c r="LU650" s="11"/>
      <c r="LV650" s="11"/>
      <c r="LW650" s="11"/>
      <c r="LX650" s="11"/>
      <c r="LY650" s="11"/>
      <c r="LZ650" s="11"/>
      <c r="MA650" s="11"/>
      <c r="MB650" s="11"/>
      <c r="MC650" s="11"/>
      <c r="MD650" s="11"/>
      <c r="ME650" s="11"/>
      <c r="MF650" s="11"/>
      <c r="MG650" s="11"/>
      <c r="MH650" s="11"/>
      <c r="MI650" s="11"/>
      <c r="MJ650" s="11"/>
      <c r="MK650" s="11"/>
      <c r="ML650" s="11"/>
      <c r="MM650" s="11"/>
      <c r="MN650" s="11"/>
      <c r="MO650" s="11"/>
      <c r="MP650" s="11"/>
      <c r="MQ650" s="11"/>
      <c r="MR650" s="11"/>
      <c r="MS650" s="11"/>
      <c r="MT650" s="11"/>
      <c r="MU650" s="11"/>
      <c r="MV650" s="11"/>
      <c r="MW650" s="11"/>
      <c r="MX650" s="11"/>
      <c r="MY650" s="11"/>
      <c r="MZ650" s="11"/>
      <c r="NA650" s="11"/>
      <c r="NB650" s="11"/>
      <c r="NC650" s="11"/>
      <c r="ND650" s="11"/>
      <c r="NE650" s="11"/>
      <c r="NF650" s="11"/>
      <c r="NG650" s="11"/>
      <c r="NH650" s="11"/>
      <c r="NI650" s="11"/>
      <c r="NJ650" s="11"/>
      <c r="NK650" s="11"/>
      <c r="NL650" s="11"/>
      <c r="NM650" s="11"/>
    </row>
    <row r="651" spans="1:377" s="12" customFormat="1" ht="15" customHeight="1" x14ac:dyDescent="0.5">
      <c r="A651" s="230"/>
      <c r="B651" s="279"/>
      <c r="C651" s="280"/>
      <c r="D651" s="317"/>
      <c r="E651" s="34"/>
      <c r="F651" s="34"/>
      <c r="G651" s="34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334"/>
      <c r="AA651" s="34"/>
      <c r="AB651" s="34"/>
      <c r="AC651" s="34"/>
      <c r="AD651" s="34"/>
      <c r="AE651" s="34"/>
      <c r="AF651" s="34"/>
      <c r="AG651" s="34"/>
      <c r="AH651" s="34"/>
      <c r="AI651" s="334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3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34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334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334"/>
      <c r="EP651" s="9"/>
      <c r="EQ651" s="9"/>
      <c r="ER651" s="9"/>
      <c r="ES651" s="9"/>
      <c r="ET651" s="9"/>
      <c r="EU651" s="9"/>
      <c r="EV651" s="237"/>
      <c r="EW651" s="9"/>
      <c r="EX651" s="9"/>
      <c r="EY651" s="9"/>
      <c r="EZ651" s="9"/>
      <c r="FA651" s="410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334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10"/>
      <c r="IL651" s="11"/>
      <c r="IM651" s="11"/>
      <c r="IN651" s="11"/>
      <c r="IO651" s="11"/>
      <c r="IP651" s="11"/>
      <c r="IQ651" s="11"/>
      <c r="IR651" s="11"/>
      <c r="IS651" s="11"/>
      <c r="IT651" s="11"/>
      <c r="IU651" s="11"/>
      <c r="IV651" s="11"/>
      <c r="IW651" s="11"/>
      <c r="IX651" s="11"/>
      <c r="IY651" s="11"/>
      <c r="IZ651" s="11"/>
      <c r="JA651" s="11"/>
      <c r="JB651" s="11"/>
      <c r="JC651" s="11"/>
      <c r="JD651" s="11"/>
      <c r="JE651" s="11"/>
      <c r="JF651" s="11"/>
      <c r="JG651" s="11"/>
      <c r="JH651" s="11"/>
      <c r="JI651" s="11"/>
      <c r="JJ651" s="11"/>
      <c r="JK651" s="11"/>
      <c r="JL651" s="11"/>
      <c r="JM651" s="11"/>
      <c r="JN651" s="11"/>
      <c r="JO651" s="11"/>
      <c r="JP651" s="11"/>
      <c r="JQ651" s="11"/>
      <c r="JR651" s="11"/>
      <c r="JS651" s="11"/>
      <c r="JT651" s="11"/>
      <c r="JU651" s="11"/>
      <c r="JV651" s="11"/>
      <c r="JW651" s="11"/>
      <c r="JX651" s="11"/>
      <c r="JY651" s="11"/>
      <c r="JZ651" s="11"/>
      <c r="KA651" s="11"/>
      <c r="KB651" s="11"/>
      <c r="KC651" s="11"/>
      <c r="KD651" s="11"/>
      <c r="KE651" s="11"/>
      <c r="KF651" s="11"/>
      <c r="KG651" s="11"/>
      <c r="KH651" s="11"/>
      <c r="KI651" s="11"/>
      <c r="KJ651" s="11"/>
      <c r="KK651" s="11"/>
      <c r="KL651" s="11"/>
      <c r="KM651" s="11"/>
      <c r="KN651" s="11"/>
      <c r="KO651" s="11"/>
      <c r="KP651" s="11"/>
      <c r="KQ651" s="11"/>
      <c r="KR651" s="11"/>
      <c r="KS651" s="11"/>
      <c r="KT651" s="11"/>
      <c r="KU651" s="11"/>
      <c r="KV651" s="11"/>
      <c r="KW651" s="11"/>
      <c r="KX651" s="11"/>
      <c r="KY651" s="11"/>
      <c r="KZ651" s="11"/>
      <c r="LA651" s="11"/>
      <c r="LB651" s="11"/>
      <c r="LC651" s="11"/>
      <c r="LD651" s="11"/>
      <c r="LE651" s="11"/>
      <c r="LF651" s="11"/>
      <c r="LG651" s="11"/>
      <c r="LH651" s="11"/>
      <c r="LI651" s="11"/>
      <c r="LJ651" s="11"/>
      <c r="LK651" s="11"/>
      <c r="LL651" s="11"/>
      <c r="LM651" s="11"/>
      <c r="LN651" s="11"/>
      <c r="LO651" s="11"/>
      <c r="LP651" s="11"/>
      <c r="LQ651" s="11"/>
      <c r="LR651" s="11"/>
      <c r="LS651" s="11"/>
      <c r="LT651" s="11"/>
      <c r="LU651" s="11"/>
      <c r="LV651" s="11"/>
      <c r="LW651" s="11"/>
      <c r="LX651" s="11"/>
      <c r="LY651" s="11"/>
      <c r="LZ651" s="11"/>
      <c r="MA651" s="11"/>
      <c r="MB651" s="11"/>
      <c r="MC651" s="11"/>
      <c r="MD651" s="11"/>
      <c r="ME651" s="11"/>
      <c r="MF651" s="11"/>
      <c r="MG651" s="11"/>
      <c r="MH651" s="11"/>
      <c r="MI651" s="11"/>
      <c r="MJ651" s="11"/>
      <c r="MK651" s="11"/>
      <c r="ML651" s="11"/>
      <c r="MM651" s="11"/>
      <c r="MN651" s="11"/>
      <c r="MO651" s="11"/>
      <c r="MP651" s="11"/>
      <c r="MQ651" s="11"/>
      <c r="MR651" s="11"/>
      <c r="MS651" s="11"/>
      <c r="MT651" s="11"/>
      <c r="MU651" s="11"/>
      <c r="MV651" s="11"/>
      <c r="MW651" s="11"/>
      <c r="MX651" s="11"/>
      <c r="MY651" s="11"/>
      <c r="MZ651" s="11"/>
      <c r="NA651" s="11"/>
      <c r="NB651" s="11"/>
      <c r="NC651" s="11"/>
      <c r="ND651" s="11"/>
      <c r="NE651" s="11"/>
      <c r="NF651" s="11"/>
      <c r="NG651" s="11"/>
      <c r="NH651" s="11"/>
      <c r="NI651" s="11"/>
      <c r="NJ651" s="11"/>
      <c r="NK651" s="11"/>
      <c r="NL651" s="11"/>
      <c r="NM651" s="11"/>
    </row>
    <row r="652" spans="1:377" s="12" customFormat="1" ht="15" customHeight="1" x14ac:dyDescent="0.5">
      <c r="A652" s="230"/>
      <c r="B652" s="279"/>
      <c r="C652" s="280"/>
      <c r="D652" s="317"/>
      <c r="E652" s="34"/>
      <c r="F652" s="34"/>
      <c r="G652" s="34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334"/>
      <c r="AA652" s="34"/>
      <c r="AB652" s="34"/>
      <c r="AC652" s="34"/>
      <c r="AD652" s="34"/>
      <c r="AE652" s="34"/>
      <c r="AF652" s="34"/>
      <c r="AG652" s="34"/>
      <c r="AH652" s="34"/>
      <c r="AI652" s="334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3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34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334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334"/>
      <c r="EP652" s="9"/>
      <c r="EQ652" s="9"/>
      <c r="ER652" s="9"/>
      <c r="ES652" s="9"/>
      <c r="ET652" s="9"/>
      <c r="EU652" s="9"/>
      <c r="EV652" s="237"/>
      <c r="EW652" s="9"/>
      <c r="EX652" s="9"/>
      <c r="EY652" s="9"/>
      <c r="EZ652" s="9"/>
      <c r="FA652" s="410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334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10"/>
      <c r="IL652" s="11"/>
      <c r="IM652" s="11"/>
      <c r="IN652" s="11"/>
      <c r="IO652" s="11"/>
      <c r="IP652" s="11"/>
      <c r="IQ652" s="11"/>
      <c r="IR652" s="11"/>
      <c r="IS652" s="11"/>
      <c r="IT652" s="11"/>
      <c r="IU652" s="11"/>
      <c r="IV652" s="11"/>
      <c r="IW652" s="11"/>
      <c r="IX652" s="11"/>
      <c r="IY652" s="11"/>
      <c r="IZ652" s="11"/>
      <c r="JA652" s="11"/>
      <c r="JB652" s="11"/>
      <c r="JC652" s="11"/>
      <c r="JD652" s="11"/>
      <c r="JE652" s="11"/>
      <c r="JF652" s="11"/>
      <c r="JG652" s="11"/>
      <c r="JH652" s="11"/>
      <c r="JI652" s="11"/>
      <c r="JJ652" s="11"/>
      <c r="JK652" s="11"/>
      <c r="JL652" s="11"/>
      <c r="JM652" s="11"/>
      <c r="JN652" s="11"/>
      <c r="JO652" s="11"/>
      <c r="JP652" s="11"/>
      <c r="JQ652" s="11"/>
      <c r="JR652" s="11"/>
      <c r="JS652" s="11"/>
      <c r="JT652" s="11"/>
      <c r="JU652" s="11"/>
      <c r="JV652" s="11"/>
      <c r="JW652" s="11"/>
      <c r="JX652" s="11"/>
      <c r="JY652" s="11"/>
      <c r="JZ652" s="11"/>
      <c r="KA652" s="11"/>
      <c r="KB652" s="11"/>
      <c r="KC652" s="11"/>
      <c r="KD652" s="11"/>
      <c r="KE652" s="11"/>
      <c r="KF652" s="11"/>
      <c r="KG652" s="11"/>
      <c r="KH652" s="11"/>
      <c r="KI652" s="11"/>
      <c r="KJ652" s="11"/>
      <c r="KK652" s="11"/>
      <c r="KL652" s="11"/>
      <c r="KM652" s="11"/>
      <c r="KN652" s="11"/>
      <c r="KO652" s="11"/>
      <c r="KP652" s="11"/>
      <c r="KQ652" s="11"/>
      <c r="KR652" s="11"/>
      <c r="KS652" s="11"/>
      <c r="KT652" s="11"/>
      <c r="KU652" s="11"/>
      <c r="KV652" s="11"/>
      <c r="KW652" s="11"/>
      <c r="KX652" s="11"/>
      <c r="KY652" s="11"/>
      <c r="KZ652" s="11"/>
      <c r="LA652" s="11"/>
      <c r="LB652" s="11"/>
      <c r="LC652" s="11"/>
      <c r="LD652" s="11"/>
      <c r="LE652" s="11"/>
      <c r="LF652" s="11"/>
      <c r="LG652" s="11"/>
      <c r="LH652" s="11"/>
      <c r="LI652" s="11"/>
      <c r="LJ652" s="11"/>
      <c r="LK652" s="11"/>
      <c r="LL652" s="11"/>
      <c r="LM652" s="11"/>
      <c r="LN652" s="11"/>
      <c r="LO652" s="11"/>
      <c r="LP652" s="11"/>
      <c r="LQ652" s="11"/>
      <c r="LR652" s="11"/>
      <c r="LS652" s="11"/>
      <c r="LT652" s="11"/>
      <c r="LU652" s="11"/>
      <c r="LV652" s="11"/>
      <c r="LW652" s="11"/>
      <c r="LX652" s="11"/>
      <c r="LY652" s="11"/>
      <c r="LZ652" s="11"/>
      <c r="MA652" s="11"/>
      <c r="MB652" s="11"/>
      <c r="MC652" s="11"/>
      <c r="MD652" s="11"/>
      <c r="ME652" s="11"/>
      <c r="MF652" s="11"/>
      <c r="MG652" s="11"/>
      <c r="MH652" s="11"/>
      <c r="MI652" s="11"/>
      <c r="MJ652" s="11"/>
      <c r="MK652" s="11"/>
      <c r="ML652" s="11"/>
      <c r="MM652" s="11"/>
      <c r="MN652" s="11"/>
      <c r="MO652" s="11"/>
      <c r="MP652" s="11"/>
      <c r="MQ652" s="11"/>
      <c r="MR652" s="11"/>
      <c r="MS652" s="11"/>
      <c r="MT652" s="11"/>
      <c r="MU652" s="11"/>
      <c r="MV652" s="11"/>
      <c r="MW652" s="11"/>
      <c r="MX652" s="11"/>
      <c r="MY652" s="11"/>
      <c r="MZ652" s="11"/>
      <c r="NA652" s="11"/>
      <c r="NB652" s="11"/>
      <c r="NC652" s="11"/>
      <c r="ND652" s="11"/>
      <c r="NE652" s="11"/>
      <c r="NF652" s="11"/>
      <c r="NG652" s="11"/>
      <c r="NH652" s="11"/>
      <c r="NI652" s="11"/>
      <c r="NJ652" s="11"/>
      <c r="NK652" s="11"/>
      <c r="NL652" s="11"/>
      <c r="NM652" s="11"/>
    </row>
    <row r="653" spans="1:377" s="12" customFormat="1" ht="15" customHeight="1" x14ac:dyDescent="0.5">
      <c r="A653" s="230"/>
      <c r="B653" s="279"/>
      <c r="C653" s="280"/>
      <c r="D653" s="317"/>
      <c r="E653" s="34"/>
      <c r="F653" s="34"/>
      <c r="G653" s="34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334"/>
      <c r="AA653" s="34"/>
      <c r="AB653" s="34"/>
      <c r="AC653" s="34"/>
      <c r="AD653" s="34"/>
      <c r="AE653" s="34"/>
      <c r="AF653" s="34"/>
      <c r="AG653" s="34"/>
      <c r="AH653" s="34"/>
      <c r="AI653" s="334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3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34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334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334"/>
      <c r="EP653" s="9"/>
      <c r="EQ653" s="9"/>
      <c r="ER653" s="9"/>
      <c r="ES653" s="9"/>
      <c r="ET653" s="9"/>
      <c r="EU653" s="9"/>
      <c r="EV653" s="237"/>
      <c r="EW653" s="9"/>
      <c r="EX653" s="9"/>
      <c r="EY653" s="9"/>
      <c r="EZ653" s="9"/>
      <c r="FA653" s="410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334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10"/>
      <c r="IL653" s="11"/>
      <c r="IM653" s="11"/>
      <c r="IN653" s="11"/>
      <c r="IO653" s="11"/>
      <c r="IP653" s="11"/>
      <c r="IQ653" s="11"/>
      <c r="IR653" s="11"/>
      <c r="IS653" s="11"/>
      <c r="IT653" s="11"/>
      <c r="IU653" s="11"/>
      <c r="IV653" s="11"/>
      <c r="IW653" s="11"/>
      <c r="IX653" s="11"/>
      <c r="IY653" s="11"/>
      <c r="IZ653" s="11"/>
      <c r="JA653" s="11"/>
      <c r="JB653" s="11"/>
      <c r="JC653" s="11"/>
      <c r="JD653" s="11"/>
      <c r="JE653" s="11"/>
      <c r="JF653" s="11"/>
      <c r="JG653" s="11"/>
      <c r="JH653" s="11"/>
      <c r="JI653" s="11"/>
      <c r="JJ653" s="11"/>
      <c r="JK653" s="11"/>
      <c r="JL653" s="11"/>
      <c r="JM653" s="11"/>
      <c r="JN653" s="11"/>
      <c r="JO653" s="11"/>
      <c r="JP653" s="11"/>
      <c r="JQ653" s="11"/>
      <c r="JR653" s="11"/>
      <c r="JS653" s="11"/>
      <c r="JT653" s="11"/>
      <c r="JU653" s="11"/>
      <c r="JV653" s="11"/>
      <c r="JW653" s="11"/>
      <c r="JX653" s="11"/>
      <c r="JY653" s="11"/>
      <c r="JZ653" s="11"/>
      <c r="KA653" s="11"/>
      <c r="KB653" s="11"/>
      <c r="KC653" s="11"/>
      <c r="KD653" s="11"/>
      <c r="KE653" s="11"/>
      <c r="KF653" s="11"/>
      <c r="KG653" s="11"/>
      <c r="KH653" s="11"/>
      <c r="KI653" s="11"/>
      <c r="KJ653" s="11"/>
      <c r="KK653" s="11"/>
      <c r="KL653" s="11"/>
      <c r="KM653" s="11"/>
      <c r="KN653" s="11"/>
      <c r="KO653" s="11"/>
      <c r="KP653" s="11"/>
      <c r="KQ653" s="11"/>
      <c r="KR653" s="11"/>
      <c r="KS653" s="11"/>
      <c r="KT653" s="11"/>
      <c r="KU653" s="11"/>
      <c r="KV653" s="11"/>
      <c r="KW653" s="11"/>
      <c r="KX653" s="11"/>
      <c r="KY653" s="11"/>
      <c r="KZ653" s="11"/>
      <c r="LA653" s="11"/>
      <c r="LB653" s="11"/>
      <c r="LC653" s="11"/>
      <c r="LD653" s="11"/>
      <c r="LE653" s="11"/>
      <c r="LF653" s="11"/>
      <c r="LG653" s="11"/>
      <c r="LH653" s="11"/>
      <c r="LI653" s="11"/>
      <c r="LJ653" s="11"/>
      <c r="LK653" s="11"/>
      <c r="LL653" s="11"/>
      <c r="LM653" s="11"/>
      <c r="LN653" s="11"/>
      <c r="LO653" s="11"/>
      <c r="LP653" s="11"/>
      <c r="LQ653" s="11"/>
      <c r="LR653" s="11"/>
      <c r="LS653" s="11"/>
      <c r="LT653" s="11"/>
      <c r="LU653" s="11"/>
      <c r="LV653" s="11"/>
      <c r="LW653" s="11"/>
      <c r="LX653" s="11"/>
      <c r="LY653" s="11"/>
      <c r="LZ653" s="11"/>
      <c r="MA653" s="11"/>
      <c r="MB653" s="11"/>
      <c r="MC653" s="11"/>
      <c r="MD653" s="11"/>
      <c r="ME653" s="11"/>
      <c r="MF653" s="11"/>
      <c r="MG653" s="11"/>
      <c r="MH653" s="11"/>
      <c r="MI653" s="11"/>
      <c r="MJ653" s="11"/>
      <c r="MK653" s="11"/>
      <c r="ML653" s="11"/>
      <c r="MM653" s="11"/>
      <c r="MN653" s="11"/>
      <c r="MO653" s="11"/>
      <c r="MP653" s="11"/>
      <c r="MQ653" s="11"/>
      <c r="MR653" s="11"/>
      <c r="MS653" s="11"/>
      <c r="MT653" s="11"/>
      <c r="MU653" s="11"/>
      <c r="MV653" s="11"/>
      <c r="MW653" s="11"/>
      <c r="MX653" s="11"/>
      <c r="MY653" s="11"/>
      <c r="MZ653" s="11"/>
      <c r="NA653" s="11"/>
      <c r="NB653" s="11"/>
      <c r="NC653" s="11"/>
      <c r="ND653" s="11"/>
      <c r="NE653" s="11"/>
      <c r="NF653" s="11"/>
      <c r="NG653" s="11"/>
      <c r="NH653" s="11"/>
      <c r="NI653" s="11"/>
      <c r="NJ653" s="11"/>
      <c r="NK653" s="11"/>
      <c r="NL653" s="11"/>
      <c r="NM653" s="11"/>
    </row>
    <row r="654" spans="1:377" s="12" customFormat="1" ht="15" customHeight="1" x14ac:dyDescent="0.5">
      <c r="A654" s="230"/>
      <c r="B654" s="279"/>
      <c r="C654" s="280"/>
      <c r="D654" s="317"/>
      <c r="E654" s="34"/>
      <c r="F654" s="34"/>
      <c r="G654" s="34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334"/>
      <c r="AA654" s="34"/>
      <c r="AB654" s="34"/>
      <c r="AC654" s="34"/>
      <c r="AD654" s="34"/>
      <c r="AE654" s="34"/>
      <c r="AF654" s="34"/>
      <c r="AG654" s="34"/>
      <c r="AH654" s="34"/>
      <c r="AI654" s="334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3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34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334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334"/>
      <c r="EP654" s="9"/>
      <c r="EQ654" s="9"/>
      <c r="ER654" s="9"/>
      <c r="ES654" s="9"/>
      <c r="ET654" s="9"/>
      <c r="EU654" s="9"/>
      <c r="EV654" s="237"/>
      <c r="EW654" s="9"/>
      <c r="EX654" s="9"/>
      <c r="EY654" s="9"/>
      <c r="EZ654" s="9"/>
      <c r="FA654" s="410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334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10"/>
      <c r="IL654" s="11"/>
      <c r="IM654" s="11"/>
      <c r="IN654" s="11"/>
      <c r="IO654" s="11"/>
      <c r="IP654" s="11"/>
      <c r="IQ654" s="11"/>
      <c r="IR654" s="11"/>
      <c r="IS654" s="11"/>
      <c r="IT654" s="11"/>
      <c r="IU654" s="11"/>
      <c r="IV654" s="11"/>
      <c r="IW654" s="11"/>
      <c r="IX654" s="11"/>
      <c r="IY654" s="11"/>
      <c r="IZ654" s="11"/>
      <c r="JA654" s="11"/>
      <c r="JB654" s="11"/>
      <c r="JC654" s="11"/>
      <c r="JD654" s="11"/>
      <c r="JE654" s="11"/>
      <c r="JF654" s="11"/>
      <c r="JG654" s="11"/>
      <c r="JH654" s="11"/>
      <c r="JI654" s="11"/>
      <c r="JJ654" s="11"/>
      <c r="JK654" s="11"/>
      <c r="JL654" s="11"/>
      <c r="JM654" s="11"/>
      <c r="JN654" s="11"/>
      <c r="JO654" s="11"/>
      <c r="JP654" s="11"/>
      <c r="JQ654" s="11"/>
      <c r="JR654" s="11"/>
      <c r="JS654" s="11"/>
      <c r="JT654" s="11"/>
      <c r="JU654" s="11"/>
      <c r="JV654" s="11"/>
      <c r="JW654" s="11"/>
      <c r="JX654" s="11"/>
      <c r="JY654" s="11"/>
      <c r="JZ654" s="11"/>
      <c r="KA654" s="11"/>
      <c r="KB654" s="11"/>
      <c r="KC654" s="11"/>
      <c r="KD654" s="11"/>
      <c r="KE654" s="11"/>
      <c r="KF654" s="11"/>
      <c r="KG654" s="11"/>
      <c r="KH654" s="11"/>
      <c r="KI654" s="11"/>
      <c r="KJ654" s="11"/>
      <c r="KK654" s="11"/>
      <c r="KL654" s="11"/>
      <c r="KM654" s="11"/>
      <c r="KN654" s="11"/>
      <c r="KO654" s="11"/>
      <c r="KP654" s="11"/>
      <c r="KQ654" s="11"/>
      <c r="KR654" s="11"/>
      <c r="KS654" s="11"/>
      <c r="KT654" s="11"/>
      <c r="KU654" s="11"/>
      <c r="KV654" s="11"/>
      <c r="KW654" s="11"/>
      <c r="KX654" s="11"/>
      <c r="KY654" s="11"/>
      <c r="KZ654" s="11"/>
      <c r="LA654" s="11"/>
      <c r="LB654" s="11"/>
      <c r="LC654" s="11"/>
      <c r="LD654" s="11"/>
      <c r="LE654" s="11"/>
      <c r="LF654" s="11"/>
      <c r="LG654" s="11"/>
      <c r="LH654" s="11"/>
      <c r="LI654" s="11"/>
      <c r="LJ654" s="11"/>
      <c r="LK654" s="11"/>
      <c r="LL654" s="11"/>
      <c r="LM654" s="11"/>
      <c r="LN654" s="11"/>
      <c r="LO654" s="11"/>
      <c r="LP654" s="11"/>
      <c r="LQ654" s="11"/>
      <c r="LR654" s="11"/>
      <c r="LS654" s="11"/>
      <c r="LT654" s="11"/>
      <c r="LU654" s="11"/>
      <c r="LV654" s="11"/>
      <c r="LW654" s="11"/>
      <c r="LX654" s="11"/>
      <c r="LY654" s="11"/>
      <c r="LZ654" s="11"/>
      <c r="MA654" s="11"/>
      <c r="MB654" s="11"/>
      <c r="MC654" s="11"/>
      <c r="MD654" s="11"/>
      <c r="ME654" s="11"/>
      <c r="MF654" s="11"/>
      <c r="MG654" s="11"/>
      <c r="MH654" s="11"/>
      <c r="MI654" s="11"/>
      <c r="MJ654" s="11"/>
      <c r="MK654" s="11"/>
      <c r="ML654" s="11"/>
      <c r="MM654" s="11"/>
      <c r="MN654" s="11"/>
      <c r="MO654" s="11"/>
      <c r="MP654" s="11"/>
      <c r="MQ654" s="11"/>
      <c r="MR654" s="11"/>
      <c r="MS654" s="11"/>
      <c r="MT654" s="11"/>
      <c r="MU654" s="11"/>
      <c r="MV654" s="11"/>
      <c r="MW654" s="11"/>
      <c r="MX654" s="11"/>
      <c r="MY654" s="11"/>
      <c r="MZ654" s="11"/>
      <c r="NA654" s="11"/>
      <c r="NB654" s="11"/>
      <c r="NC654" s="11"/>
      <c r="ND654" s="11"/>
      <c r="NE654" s="11"/>
      <c r="NF654" s="11"/>
      <c r="NG654" s="11"/>
      <c r="NH654" s="11"/>
      <c r="NI654" s="11"/>
      <c r="NJ654" s="11"/>
      <c r="NK654" s="11"/>
      <c r="NL654" s="11"/>
      <c r="NM654" s="11"/>
    </row>
    <row r="655" spans="1:377" s="12" customFormat="1" ht="15" customHeight="1" x14ac:dyDescent="0.5">
      <c r="A655" s="230"/>
      <c r="B655" s="279"/>
      <c r="C655" s="280"/>
      <c r="D655" s="317"/>
      <c r="E655" s="34"/>
      <c r="F655" s="34"/>
      <c r="G655" s="34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334"/>
      <c r="AA655" s="34"/>
      <c r="AB655" s="34"/>
      <c r="AC655" s="34"/>
      <c r="AD655" s="34"/>
      <c r="AE655" s="34"/>
      <c r="AF655" s="34"/>
      <c r="AG655" s="34"/>
      <c r="AH655" s="34"/>
      <c r="AI655" s="334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3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34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334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334"/>
      <c r="EP655" s="9"/>
      <c r="EQ655" s="9"/>
      <c r="ER655" s="9"/>
      <c r="ES655" s="9"/>
      <c r="ET655" s="9"/>
      <c r="EU655" s="9"/>
      <c r="EV655" s="237"/>
      <c r="EW655" s="9"/>
      <c r="EX655" s="9"/>
      <c r="EY655" s="9"/>
      <c r="EZ655" s="9"/>
      <c r="FA655" s="410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334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10"/>
      <c r="IL655" s="11"/>
      <c r="IM655" s="11"/>
      <c r="IN655" s="11"/>
      <c r="IO655" s="11"/>
      <c r="IP655" s="11"/>
      <c r="IQ655" s="11"/>
      <c r="IR655" s="11"/>
      <c r="IS655" s="11"/>
      <c r="IT655" s="11"/>
      <c r="IU655" s="11"/>
      <c r="IV655" s="11"/>
      <c r="IW655" s="11"/>
      <c r="IX655" s="11"/>
      <c r="IY655" s="11"/>
      <c r="IZ655" s="11"/>
      <c r="JA655" s="11"/>
      <c r="JB655" s="11"/>
      <c r="JC655" s="11"/>
      <c r="JD655" s="11"/>
      <c r="JE655" s="11"/>
      <c r="JF655" s="11"/>
      <c r="JG655" s="11"/>
      <c r="JH655" s="11"/>
      <c r="JI655" s="11"/>
      <c r="JJ655" s="11"/>
      <c r="JK655" s="11"/>
      <c r="JL655" s="11"/>
      <c r="JM655" s="11"/>
      <c r="JN655" s="11"/>
      <c r="JO655" s="11"/>
      <c r="JP655" s="11"/>
      <c r="JQ655" s="11"/>
      <c r="JR655" s="11"/>
      <c r="JS655" s="11"/>
      <c r="JT655" s="11"/>
      <c r="JU655" s="11"/>
      <c r="JV655" s="11"/>
      <c r="JW655" s="11"/>
      <c r="JX655" s="11"/>
      <c r="JY655" s="11"/>
      <c r="JZ655" s="11"/>
      <c r="KA655" s="11"/>
      <c r="KB655" s="11"/>
      <c r="KC655" s="11"/>
      <c r="KD655" s="11"/>
      <c r="KE655" s="11"/>
      <c r="KF655" s="11"/>
      <c r="KG655" s="11"/>
      <c r="KH655" s="11"/>
      <c r="KI655" s="11"/>
      <c r="KJ655" s="11"/>
      <c r="KK655" s="11"/>
      <c r="KL655" s="11"/>
      <c r="KM655" s="11"/>
      <c r="KN655" s="11"/>
      <c r="KO655" s="11"/>
      <c r="KP655" s="11"/>
      <c r="KQ655" s="11"/>
      <c r="KR655" s="11"/>
      <c r="KS655" s="11"/>
      <c r="KT655" s="11"/>
      <c r="KU655" s="11"/>
      <c r="KV655" s="11"/>
      <c r="KW655" s="11"/>
      <c r="KX655" s="11"/>
      <c r="KY655" s="11"/>
      <c r="KZ655" s="11"/>
      <c r="LA655" s="11"/>
      <c r="LB655" s="11"/>
      <c r="LC655" s="11"/>
      <c r="LD655" s="11"/>
      <c r="LE655" s="11"/>
      <c r="LF655" s="11"/>
      <c r="LG655" s="11"/>
      <c r="LH655" s="11"/>
      <c r="LI655" s="11"/>
      <c r="LJ655" s="11"/>
      <c r="LK655" s="11"/>
      <c r="LL655" s="11"/>
      <c r="LM655" s="11"/>
      <c r="LN655" s="11"/>
      <c r="LO655" s="11"/>
      <c r="LP655" s="11"/>
      <c r="LQ655" s="11"/>
      <c r="LR655" s="11"/>
      <c r="LS655" s="11"/>
      <c r="LT655" s="11"/>
      <c r="LU655" s="11"/>
      <c r="LV655" s="11"/>
      <c r="LW655" s="11"/>
      <c r="LX655" s="11"/>
      <c r="LY655" s="11"/>
      <c r="LZ655" s="11"/>
      <c r="MA655" s="11"/>
      <c r="MB655" s="11"/>
      <c r="MC655" s="11"/>
      <c r="MD655" s="11"/>
      <c r="ME655" s="11"/>
      <c r="MF655" s="11"/>
      <c r="MG655" s="11"/>
      <c r="MH655" s="11"/>
      <c r="MI655" s="11"/>
      <c r="MJ655" s="11"/>
      <c r="MK655" s="11"/>
      <c r="ML655" s="11"/>
      <c r="MM655" s="11"/>
      <c r="MN655" s="11"/>
      <c r="MO655" s="11"/>
      <c r="MP655" s="11"/>
      <c r="MQ655" s="11"/>
      <c r="MR655" s="11"/>
      <c r="MS655" s="11"/>
      <c r="MT655" s="11"/>
      <c r="MU655" s="11"/>
      <c r="MV655" s="11"/>
      <c r="MW655" s="11"/>
      <c r="MX655" s="11"/>
      <c r="MY655" s="11"/>
      <c r="MZ655" s="11"/>
      <c r="NA655" s="11"/>
      <c r="NB655" s="11"/>
      <c r="NC655" s="11"/>
      <c r="ND655" s="11"/>
      <c r="NE655" s="11"/>
      <c r="NF655" s="11"/>
      <c r="NG655" s="11"/>
      <c r="NH655" s="11"/>
      <c r="NI655" s="11"/>
      <c r="NJ655" s="11"/>
      <c r="NK655" s="11"/>
      <c r="NL655" s="11"/>
      <c r="NM655" s="11"/>
    </row>
    <row r="656" spans="1:377" s="12" customFormat="1" ht="15" customHeight="1" x14ac:dyDescent="0.5">
      <c r="A656" s="230"/>
      <c r="B656" s="279"/>
      <c r="C656" s="280"/>
      <c r="D656" s="317"/>
      <c r="E656" s="34"/>
      <c r="F656" s="34"/>
      <c r="G656" s="34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334"/>
      <c r="AA656" s="34"/>
      <c r="AB656" s="34"/>
      <c r="AC656" s="34"/>
      <c r="AD656" s="34"/>
      <c r="AE656" s="34"/>
      <c r="AF656" s="34"/>
      <c r="AG656" s="34"/>
      <c r="AH656" s="34"/>
      <c r="AI656" s="334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3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34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334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334"/>
      <c r="EP656" s="9"/>
      <c r="EQ656" s="9"/>
      <c r="ER656" s="9"/>
      <c r="ES656" s="9"/>
      <c r="ET656" s="9"/>
      <c r="EU656" s="9"/>
      <c r="EV656" s="237"/>
      <c r="EW656" s="9"/>
      <c r="EX656" s="9"/>
      <c r="EY656" s="9"/>
      <c r="EZ656" s="9"/>
      <c r="FA656" s="410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334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10"/>
      <c r="IL656" s="11"/>
      <c r="IM656" s="11"/>
      <c r="IN656" s="11"/>
      <c r="IO656" s="11"/>
      <c r="IP656" s="11"/>
      <c r="IQ656" s="11"/>
      <c r="IR656" s="11"/>
      <c r="IS656" s="11"/>
      <c r="IT656" s="11"/>
      <c r="IU656" s="11"/>
      <c r="IV656" s="11"/>
      <c r="IW656" s="11"/>
      <c r="IX656" s="11"/>
      <c r="IY656" s="11"/>
      <c r="IZ656" s="11"/>
      <c r="JA656" s="11"/>
      <c r="JB656" s="11"/>
      <c r="JC656" s="11"/>
      <c r="JD656" s="11"/>
      <c r="JE656" s="11"/>
      <c r="JF656" s="11"/>
      <c r="JG656" s="11"/>
      <c r="JH656" s="11"/>
      <c r="JI656" s="11"/>
      <c r="JJ656" s="11"/>
      <c r="JK656" s="11"/>
      <c r="JL656" s="11"/>
      <c r="JM656" s="11"/>
      <c r="JN656" s="11"/>
      <c r="JO656" s="11"/>
      <c r="JP656" s="11"/>
      <c r="JQ656" s="11"/>
      <c r="JR656" s="11"/>
      <c r="JS656" s="11"/>
      <c r="JT656" s="11"/>
      <c r="JU656" s="11"/>
      <c r="JV656" s="11"/>
      <c r="JW656" s="11"/>
      <c r="JX656" s="11"/>
      <c r="JY656" s="11"/>
      <c r="JZ656" s="11"/>
      <c r="KA656" s="11"/>
      <c r="KB656" s="11"/>
      <c r="KC656" s="11"/>
      <c r="KD656" s="11"/>
      <c r="KE656" s="11"/>
      <c r="KF656" s="11"/>
      <c r="KG656" s="11"/>
      <c r="KH656" s="11"/>
      <c r="KI656" s="11"/>
      <c r="KJ656" s="11"/>
      <c r="KK656" s="11"/>
      <c r="KL656" s="11"/>
      <c r="KM656" s="11"/>
      <c r="KN656" s="11"/>
      <c r="KO656" s="11"/>
      <c r="KP656" s="11"/>
      <c r="KQ656" s="11"/>
      <c r="KR656" s="11"/>
      <c r="KS656" s="11"/>
      <c r="KT656" s="11"/>
      <c r="KU656" s="11"/>
      <c r="KV656" s="11"/>
      <c r="KW656" s="11"/>
      <c r="KX656" s="11"/>
      <c r="KY656" s="11"/>
      <c r="KZ656" s="11"/>
      <c r="LA656" s="11"/>
      <c r="LB656" s="11"/>
      <c r="LC656" s="11"/>
      <c r="LD656" s="11"/>
      <c r="LE656" s="11"/>
      <c r="LF656" s="11"/>
      <c r="LG656" s="11"/>
      <c r="LH656" s="11"/>
      <c r="LI656" s="11"/>
      <c r="LJ656" s="11"/>
      <c r="LK656" s="11"/>
      <c r="LL656" s="11"/>
      <c r="LM656" s="11"/>
      <c r="LN656" s="11"/>
      <c r="LO656" s="11"/>
      <c r="LP656" s="11"/>
      <c r="LQ656" s="11"/>
      <c r="LR656" s="11"/>
      <c r="LS656" s="11"/>
      <c r="LT656" s="11"/>
      <c r="LU656" s="11"/>
      <c r="LV656" s="11"/>
      <c r="LW656" s="11"/>
      <c r="LX656" s="11"/>
      <c r="LY656" s="11"/>
      <c r="LZ656" s="11"/>
      <c r="MA656" s="11"/>
      <c r="MB656" s="11"/>
      <c r="MC656" s="11"/>
      <c r="MD656" s="11"/>
      <c r="ME656" s="11"/>
      <c r="MF656" s="11"/>
      <c r="MG656" s="11"/>
      <c r="MH656" s="11"/>
      <c r="MI656" s="11"/>
      <c r="MJ656" s="11"/>
      <c r="MK656" s="11"/>
      <c r="ML656" s="11"/>
      <c r="MM656" s="11"/>
      <c r="MN656" s="11"/>
      <c r="MO656" s="11"/>
      <c r="MP656" s="11"/>
      <c r="MQ656" s="11"/>
      <c r="MR656" s="11"/>
      <c r="MS656" s="11"/>
      <c r="MT656" s="11"/>
      <c r="MU656" s="11"/>
      <c r="MV656" s="11"/>
      <c r="MW656" s="11"/>
      <c r="MX656" s="11"/>
      <c r="MY656" s="11"/>
      <c r="MZ656" s="11"/>
      <c r="NA656" s="11"/>
      <c r="NB656" s="11"/>
      <c r="NC656" s="11"/>
      <c r="ND656" s="11"/>
      <c r="NE656" s="11"/>
      <c r="NF656" s="11"/>
      <c r="NG656" s="11"/>
      <c r="NH656" s="11"/>
      <c r="NI656" s="11"/>
      <c r="NJ656" s="11"/>
      <c r="NK656" s="11"/>
      <c r="NL656" s="11"/>
      <c r="NM656" s="11"/>
    </row>
    <row r="657" spans="1:377" s="12" customFormat="1" ht="15" customHeight="1" x14ac:dyDescent="0.5">
      <c r="A657" s="230"/>
      <c r="B657" s="279"/>
      <c r="C657" s="280"/>
      <c r="D657" s="317"/>
      <c r="E657" s="34"/>
      <c r="F657" s="34"/>
      <c r="G657" s="34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334"/>
      <c r="AA657" s="34"/>
      <c r="AB657" s="34"/>
      <c r="AC657" s="34"/>
      <c r="AD657" s="34"/>
      <c r="AE657" s="34"/>
      <c r="AF657" s="34"/>
      <c r="AG657" s="34"/>
      <c r="AH657" s="34"/>
      <c r="AI657" s="334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3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34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334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334"/>
      <c r="EP657" s="9"/>
      <c r="EQ657" s="9"/>
      <c r="ER657" s="9"/>
      <c r="ES657" s="9"/>
      <c r="ET657" s="9"/>
      <c r="EU657" s="9"/>
      <c r="EV657" s="237"/>
      <c r="EW657" s="9"/>
      <c r="EX657" s="9"/>
      <c r="EY657" s="9"/>
      <c r="EZ657" s="9"/>
      <c r="FA657" s="410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334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10"/>
      <c r="IL657" s="11"/>
      <c r="IM657" s="11"/>
      <c r="IN657" s="11"/>
      <c r="IO657" s="11"/>
      <c r="IP657" s="11"/>
      <c r="IQ657" s="11"/>
      <c r="IR657" s="11"/>
      <c r="IS657" s="11"/>
      <c r="IT657" s="11"/>
      <c r="IU657" s="11"/>
      <c r="IV657" s="11"/>
      <c r="IW657" s="11"/>
      <c r="IX657" s="11"/>
      <c r="IY657" s="11"/>
      <c r="IZ657" s="11"/>
      <c r="JA657" s="11"/>
      <c r="JB657" s="11"/>
      <c r="JC657" s="11"/>
      <c r="JD657" s="11"/>
      <c r="JE657" s="11"/>
      <c r="JF657" s="11"/>
      <c r="JG657" s="11"/>
      <c r="JH657" s="11"/>
      <c r="JI657" s="11"/>
      <c r="JJ657" s="11"/>
      <c r="JK657" s="11"/>
      <c r="JL657" s="11"/>
      <c r="JM657" s="11"/>
      <c r="JN657" s="11"/>
      <c r="JO657" s="11"/>
      <c r="JP657" s="11"/>
      <c r="JQ657" s="11"/>
      <c r="JR657" s="11"/>
      <c r="JS657" s="11"/>
      <c r="JT657" s="11"/>
      <c r="JU657" s="11"/>
      <c r="JV657" s="11"/>
      <c r="JW657" s="11"/>
      <c r="JX657" s="11"/>
      <c r="JY657" s="11"/>
      <c r="JZ657" s="11"/>
      <c r="KA657" s="11"/>
      <c r="KB657" s="11"/>
      <c r="KC657" s="11"/>
      <c r="KD657" s="11"/>
      <c r="KE657" s="11"/>
      <c r="KF657" s="11"/>
      <c r="KG657" s="11"/>
      <c r="KH657" s="11"/>
      <c r="KI657" s="11"/>
      <c r="KJ657" s="11"/>
      <c r="KK657" s="11"/>
      <c r="KL657" s="11"/>
      <c r="KM657" s="11"/>
      <c r="KN657" s="11"/>
      <c r="KO657" s="11"/>
      <c r="KP657" s="11"/>
      <c r="KQ657" s="11"/>
      <c r="KR657" s="11"/>
      <c r="KS657" s="11"/>
      <c r="KT657" s="11"/>
      <c r="KU657" s="11"/>
      <c r="KV657" s="11"/>
      <c r="KW657" s="11"/>
      <c r="KX657" s="11"/>
      <c r="KY657" s="11"/>
      <c r="KZ657" s="11"/>
      <c r="LA657" s="11"/>
      <c r="LB657" s="11"/>
      <c r="LC657" s="11"/>
      <c r="LD657" s="11"/>
      <c r="LE657" s="11"/>
      <c r="LF657" s="11"/>
      <c r="LG657" s="11"/>
      <c r="LH657" s="11"/>
      <c r="LI657" s="11"/>
      <c r="LJ657" s="11"/>
      <c r="LK657" s="11"/>
      <c r="LL657" s="11"/>
      <c r="LM657" s="11"/>
      <c r="LN657" s="11"/>
      <c r="LO657" s="11"/>
      <c r="LP657" s="11"/>
      <c r="LQ657" s="11"/>
      <c r="LR657" s="11"/>
      <c r="LS657" s="11"/>
      <c r="LT657" s="11"/>
      <c r="LU657" s="11"/>
      <c r="LV657" s="11"/>
      <c r="LW657" s="11"/>
      <c r="LX657" s="11"/>
      <c r="LY657" s="11"/>
      <c r="LZ657" s="11"/>
      <c r="MA657" s="11"/>
      <c r="MB657" s="11"/>
      <c r="MC657" s="11"/>
      <c r="MD657" s="11"/>
      <c r="ME657" s="11"/>
      <c r="MF657" s="11"/>
      <c r="MG657" s="11"/>
      <c r="MH657" s="11"/>
      <c r="MI657" s="11"/>
      <c r="MJ657" s="11"/>
      <c r="MK657" s="11"/>
      <c r="ML657" s="11"/>
      <c r="MM657" s="11"/>
      <c r="MN657" s="11"/>
      <c r="MO657" s="11"/>
      <c r="MP657" s="11"/>
      <c r="MQ657" s="11"/>
      <c r="MR657" s="11"/>
      <c r="MS657" s="11"/>
      <c r="MT657" s="11"/>
      <c r="MU657" s="11"/>
      <c r="MV657" s="11"/>
      <c r="MW657" s="11"/>
      <c r="MX657" s="11"/>
      <c r="MY657" s="11"/>
      <c r="MZ657" s="11"/>
      <c r="NA657" s="11"/>
      <c r="NB657" s="11"/>
      <c r="NC657" s="11"/>
      <c r="ND657" s="11"/>
      <c r="NE657" s="11"/>
      <c r="NF657" s="11"/>
      <c r="NG657" s="11"/>
      <c r="NH657" s="11"/>
      <c r="NI657" s="11"/>
      <c r="NJ657" s="11"/>
      <c r="NK657" s="11"/>
      <c r="NL657" s="11"/>
      <c r="NM657" s="11"/>
    </row>
    <row r="658" spans="1:377" s="12" customFormat="1" ht="15" customHeight="1" x14ac:dyDescent="0.5">
      <c r="A658" s="230"/>
      <c r="B658" s="279"/>
      <c r="C658" s="280"/>
      <c r="D658" s="317"/>
      <c r="E658" s="34"/>
      <c r="F658" s="34"/>
      <c r="G658" s="34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334"/>
      <c r="AA658" s="34"/>
      <c r="AB658" s="34"/>
      <c r="AC658" s="34"/>
      <c r="AD658" s="34"/>
      <c r="AE658" s="34"/>
      <c r="AF658" s="34"/>
      <c r="AG658" s="34"/>
      <c r="AH658" s="34"/>
      <c r="AI658" s="334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3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34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334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334"/>
      <c r="EP658" s="9"/>
      <c r="EQ658" s="9"/>
      <c r="ER658" s="9"/>
      <c r="ES658" s="9"/>
      <c r="ET658" s="9"/>
      <c r="EU658" s="9"/>
      <c r="EV658" s="237"/>
      <c r="EW658" s="9"/>
      <c r="EX658" s="9"/>
      <c r="EY658" s="9"/>
      <c r="EZ658" s="9"/>
      <c r="FA658" s="410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334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10"/>
      <c r="IL658" s="11"/>
      <c r="IM658" s="11"/>
      <c r="IN658" s="11"/>
      <c r="IO658" s="11"/>
      <c r="IP658" s="11"/>
      <c r="IQ658" s="11"/>
      <c r="IR658" s="11"/>
      <c r="IS658" s="11"/>
      <c r="IT658" s="11"/>
      <c r="IU658" s="11"/>
      <c r="IV658" s="11"/>
      <c r="IW658" s="11"/>
      <c r="IX658" s="11"/>
      <c r="IY658" s="11"/>
      <c r="IZ658" s="11"/>
      <c r="JA658" s="11"/>
      <c r="JB658" s="11"/>
      <c r="JC658" s="11"/>
      <c r="JD658" s="11"/>
      <c r="JE658" s="11"/>
      <c r="JF658" s="11"/>
      <c r="JG658" s="11"/>
      <c r="JH658" s="11"/>
      <c r="JI658" s="11"/>
      <c r="JJ658" s="11"/>
      <c r="JK658" s="11"/>
      <c r="JL658" s="11"/>
      <c r="JM658" s="11"/>
      <c r="JN658" s="11"/>
      <c r="JO658" s="11"/>
      <c r="JP658" s="11"/>
      <c r="JQ658" s="11"/>
      <c r="JR658" s="11"/>
      <c r="JS658" s="11"/>
      <c r="JT658" s="11"/>
      <c r="JU658" s="11"/>
      <c r="JV658" s="11"/>
      <c r="JW658" s="11"/>
      <c r="JX658" s="11"/>
      <c r="JY658" s="11"/>
      <c r="JZ658" s="11"/>
      <c r="KA658" s="11"/>
      <c r="KB658" s="11"/>
      <c r="KC658" s="11"/>
      <c r="KD658" s="11"/>
      <c r="KE658" s="11"/>
      <c r="KF658" s="11"/>
      <c r="KG658" s="11"/>
      <c r="KH658" s="11"/>
      <c r="KI658" s="11"/>
      <c r="KJ658" s="11"/>
      <c r="KK658" s="11"/>
      <c r="KL658" s="11"/>
      <c r="KM658" s="11"/>
      <c r="KN658" s="11"/>
      <c r="KO658" s="11"/>
      <c r="KP658" s="11"/>
      <c r="KQ658" s="11"/>
      <c r="KR658" s="11"/>
      <c r="KS658" s="11"/>
      <c r="KT658" s="11"/>
      <c r="KU658" s="11"/>
      <c r="KV658" s="11"/>
      <c r="KW658" s="11"/>
      <c r="KX658" s="11"/>
      <c r="KY658" s="11"/>
      <c r="KZ658" s="11"/>
      <c r="LA658" s="11"/>
      <c r="LB658" s="11"/>
      <c r="LC658" s="11"/>
      <c r="LD658" s="11"/>
      <c r="LE658" s="11"/>
      <c r="LF658" s="11"/>
      <c r="LG658" s="11"/>
      <c r="LH658" s="11"/>
      <c r="LI658" s="11"/>
      <c r="LJ658" s="11"/>
      <c r="LK658" s="11"/>
      <c r="LL658" s="11"/>
      <c r="LM658" s="11"/>
      <c r="LN658" s="11"/>
      <c r="LO658" s="11"/>
      <c r="LP658" s="11"/>
      <c r="LQ658" s="11"/>
      <c r="LR658" s="11"/>
      <c r="LS658" s="11"/>
      <c r="LT658" s="11"/>
      <c r="LU658" s="11"/>
      <c r="LV658" s="11"/>
      <c r="LW658" s="11"/>
      <c r="LX658" s="11"/>
      <c r="LY658" s="11"/>
      <c r="LZ658" s="11"/>
      <c r="MA658" s="11"/>
      <c r="MB658" s="11"/>
      <c r="MC658" s="11"/>
      <c r="MD658" s="11"/>
      <c r="ME658" s="11"/>
      <c r="MF658" s="11"/>
      <c r="MG658" s="11"/>
      <c r="MH658" s="11"/>
      <c r="MI658" s="11"/>
      <c r="MJ658" s="11"/>
      <c r="MK658" s="11"/>
      <c r="ML658" s="11"/>
      <c r="MM658" s="11"/>
      <c r="MN658" s="11"/>
      <c r="MO658" s="11"/>
      <c r="MP658" s="11"/>
      <c r="MQ658" s="11"/>
      <c r="MR658" s="11"/>
      <c r="MS658" s="11"/>
      <c r="MT658" s="11"/>
      <c r="MU658" s="11"/>
      <c r="MV658" s="11"/>
      <c r="MW658" s="11"/>
      <c r="MX658" s="11"/>
      <c r="MY658" s="11"/>
      <c r="MZ658" s="11"/>
      <c r="NA658" s="11"/>
      <c r="NB658" s="11"/>
      <c r="NC658" s="11"/>
      <c r="ND658" s="11"/>
      <c r="NE658" s="11"/>
      <c r="NF658" s="11"/>
      <c r="NG658" s="11"/>
      <c r="NH658" s="11"/>
      <c r="NI658" s="11"/>
      <c r="NJ658" s="11"/>
      <c r="NK658" s="11"/>
      <c r="NL658" s="11"/>
      <c r="NM658" s="11"/>
    </row>
    <row r="659" spans="1:377" s="12" customFormat="1" ht="15" customHeight="1" x14ac:dyDescent="0.5">
      <c r="A659" s="230"/>
      <c r="B659" s="279"/>
      <c r="C659" s="280"/>
      <c r="D659" s="317"/>
      <c r="E659" s="34"/>
      <c r="F659" s="34"/>
      <c r="G659" s="34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334"/>
      <c r="AA659" s="34"/>
      <c r="AB659" s="34"/>
      <c r="AC659" s="34"/>
      <c r="AD659" s="34"/>
      <c r="AE659" s="34"/>
      <c r="AF659" s="34"/>
      <c r="AG659" s="34"/>
      <c r="AH659" s="34"/>
      <c r="AI659" s="334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3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34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334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334"/>
      <c r="EP659" s="9"/>
      <c r="EQ659" s="9"/>
      <c r="ER659" s="9"/>
      <c r="ES659" s="9"/>
      <c r="ET659" s="9"/>
      <c r="EU659" s="9"/>
      <c r="EV659" s="237"/>
      <c r="EW659" s="9"/>
      <c r="EX659" s="9"/>
      <c r="EY659" s="9"/>
      <c r="EZ659" s="9"/>
      <c r="FA659" s="410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334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10"/>
      <c r="IL659" s="11"/>
      <c r="IM659" s="11"/>
      <c r="IN659" s="11"/>
      <c r="IO659" s="11"/>
      <c r="IP659" s="11"/>
      <c r="IQ659" s="11"/>
      <c r="IR659" s="11"/>
      <c r="IS659" s="11"/>
      <c r="IT659" s="11"/>
      <c r="IU659" s="11"/>
      <c r="IV659" s="11"/>
      <c r="IW659" s="11"/>
      <c r="IX659" s="11"/>
      <c r="IY659" s="11"/>
      <c r="IZ659" s="11"/>
      <c r="JA659" s="11"/>
      <c r="JB659" s="11"/>
      <c r="JC659" s="11"/>
      <c r="JD659" s="11"/>
      <c r="JE659" s="11"/>
      <c r="JF659" s="11"/>
      <c r="JG659" s="11"/>
      <c r="JH659" s="11"/>
      <c r="JI659" s="11"/>
      <c r="JJ659" s="11"/>
      <c r="JK659" s="11"/>
      <c r="JL659" s="11"/>
      <c r="JM659" s="11"/>
      <c r="JN659" s="11"/>
      <c r="JO659" s="11"/>
      <c r="JP659" s="11"/>
      <c r="JQ659" s="11"/>
      <c r="JR659" s="11"/>
      <c r="JS659" s="11"/>
      <c r="JT659" s="11"/>
      <c r="JU659" s="11"/>
      <c r="JV659" s="11"/>
      <c r="JW659" s="11"/>
      <c r="JX659" s="11"/>
      <c r="JY659" s="11"/>
      <c r="JZ659" s="11"/>
      <c r="KA659" s="11"/>
      <c r="KB659" s="11"/>
      <c r="KC659" s="11"/>
      <c r="KD659" s="11"/>
      <c r="KE659" s="11"/>
      <c r="KF659" s="11"/>
      <c r="KG659" s="11"/>
      <c r="KH659" s="11"/>
      <c r="KI659" s="11"/>
      <c r="KJ659" s="11"/>
      <c r="KK659" s="11"/>
      <c r="KL659" s="11"/>
      <c r="KM659" s="11"/>
      <c r="KN659" s="11"/>
      <c r="KO659" s="11"/>
      <c r="KP659" s="11"/>
      <c r="KQ659" s="11"/>
      <c r="KR659" s="11"/>
      <c r="KS659" s="11"/>
      <c r="KT659" s="11"/>
      <c r="KU659" s="11"/>
      <c r="KV659" s="11"/>
      <c r="KW659" s="11"/>
      <c r="KX659" s="11"/>
      <c r="KY659" s="11"/>
      <c r="KZ659" s="11"/>
      <c r="LA659" s="11"/>
      <c r="LB659" s="11"/>
      <c r="LC659" s="11"/>
      <c r="LD659" s="11"/>
      <c r="LE659" s="11"/>
      <c r="LF659" s="11"/>
      <c r="LG659" s="11"/>
      <c r="LH659" s="11"/>
      <c r="LI659" s="11"/>
      <c r="LJ659" s="11"/>
      <c r="LK659" s="11"/>
      <c r="LL659" s="11"/>
      <c r="LM659" s="11"/>
      <c r="LN659" s="11"/>
      <c r="LO659" s="11"/>
      <c r="LP659" s="11"/>
      <c r="LQ659" s="11"/>
      <c r="LR659" s="11"/>
      <c r="LS659" s="11"/>
      <c r="LT659" s="11"/>
      <c r="LU659" s="11"/>
      <c r="LV659" s="11"/>
      <c r="LW659" s="11"/>
      <c r="LX659" s="11"/>
      <c r="LY659" s="11"/>
      <c r="LZ659" s="11"/>
      <c r="MA659" s="11"/>
      <c r="MB659" s="11"/>
      <c r="MC659" s="11"/>
      <c r="MD659" s="11"/>
      <c r="ME659" s="11"/>
      <c r="MF659" s="11"/>
      <c r="MG659" s="11"/>
      <c r="MH659" s="11"/>
      <c r="MI659" s="11"/>
      <c r="MJ659" s="11"/>
      <c r="MK659" s="11"/>
      <c r="ML659" s="11"/>
      <c r="MM659" s="11"/>
      <c r="MN659" s="11"/>
      <c r="MO659" s="11"/>
      <c r="MP659" s="11"/>
      <c r="MQ659" s="11"/>
      <c r="MR659" s="11"/>
      <c r="MS659" s="11"/>
      <c r="MT659" s="11"/>
      <c r="MU659" s="11"/>
      <c r="MV659" s="11"/>
      <c r="MW659" s="11"/>
      <c r="MX659" s="11"/>
      <c r="MY659" s="11"/>
      <c r="MZ659" s="11"/>
      <c r="NA659" s="11"/>
      <c r="NB659" s="11"/>
      <c r="NC659" s="11"/>
      <c r="ND659" s="11"/>
      <c r="NE659" s="11"/>
      <c r="NF659" s="11"/>
      <c r="NG659" s="11"/>
      <c r="NH659" s="11"/>
      <c r="NI659" s="11"/>
      <c r="NJ659" s="11"/>
      <c r="NK659" s="11"/>
      <c r="NL659" s="11"/>
      <c r="NM659" s="11"/>
    </row>
    <row r="660" spans="1:377" s="12" customFormat="1" ht="15" customHeight="1" x14ac:dyDescent="0.5">
      <c r="A660" s="230"/>
      <c r="B660" s="279"/>
      <c r="C660" s="280"/>
      <c r="D660" s="317"/>
      <c r="E660" s="34"/>
      <c r="F660" s="34"/>
      <c r="G660" s="34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334"/>
      <c r="AA660" s="34"/>
      <c r="AB660" s="34"/>
      <c r="AC660" s="34"/>
      <c r="AD660" s="34"/>
      <c r="AE660" s="34"/>
      <c r="AF660" s="34"/>
      <c r="AG660" s="34"/>
      <c r="AH660" s="34"/>
      <c r="AI660" s="334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3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34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334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334"/>
      <c r="EP660" s="9"/>
      <c r="EQ660" s="9"/>
      <c r="ER660" s="9"/>
      <c r="ES660" s="9"/>
      <c r="ET660" s="9"/>
      <c r="EU660" s="9"/>
      <c r="EV660" s="237"/>
      <c r="EW660" s="9"/>
      <c r="EX660" s="9"/>
      <c r="EY660" s="9"/>
      <c r="EZ660" s="9"/>
      <c r="FA660" s="410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334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10"/>
      <c r="IL660" s="11"/>
      <c r="IM660" s="11"/>
      <c r="IN660" s="11"/>
      <c r="IO660" s="11"/>
      <c r="IP660" s="11"/>
      <c r="IQ660" s="11"/>
      <c r="IR660" s="11"/>
      <c r="IS660" s="11"/>
      <c r="IT660" s="11"/>
      <c r="IU660" s="11"/>
      <c r="IV660" s="11"/>
      <c r="IW660" s="11"/>
      <c r="IX660" s="11"/>
      <c r="IY660" s="11"/>
      <c r="IZ660" s="11"/>
      <c r="JA660" s="11"/>
      <c r="JB660" s="11"/>
      <c r="JC660" s="11"/>
      <c r="JD660" s="11"/>
      <c r="JE660" s="11"/>
      <c r="JF660" s="11"/>
      <c r="JG660" s="11"/>
      <c r="JH660" s="11"/>
      <c r="JI660" s="11"/>
      <c r="JJ660" s="11"/>
      <c r="JK660" s="11"/>
      <c r="JL660" s="11"/>
      <c r="JM660" s="11"/>
      <c r="JN660" s="11"/>
      <c r="JO660" s="11"/>
      <c r="JP660" s="11"/>
      <c r="JQ660" s="11"/>
      <c r="JR660" s="11"/>
      <c r="JS660" s="11"/>
      <c r="JT660" s="11"/>
      <c r="JU660" s="11"/>
      <c r="JV660" s="11"/>
      <c r="JW660" s="11"/>
      <c r="JX660" s="11"/>
      <c r="JY660" s="11"/>
      <c r="JZ660" s="11"/>
      <c r="KA660" s="11"/>
      <c r="KB660" s="11"/>
      <c r="KC660" s="11"/>
      <c r="KD660" s="11"/>
      <c r="KE660" s="11"/>
      <c r="KF660" s="11"/>
      <c r="KG660" s="11"/>
      <c r="KH660" s="11"/>
      <c r="KI660" s="11"/>
      <c r="KJ660" s="11"/>
      <c r="KK660" s="11"/>
      <c r="KL660" s="11"/>
      <c r="KM660" s="11"/>
      <c r="KN660" s="11"/>
      <c r="KO660" s="11"/>
      <c r="KP660" s="11"/>
      <c r="KQ660" s="11"/>
      <c r="KR660" s="11"/>
      <c r="KS660" s="11"/>
      <c r="KT660" s="11"/>
      <c r="KU660" s="11"/>
      <c r="KV660" s="11"/>
      <c r="KW660" s="11"/>
      <c r="KX660" s="11"/>
      <c r="KY660" s="11"/>
      <c r="KZ660" s="11"/>
      <c r="LA660" s="11"/>
      <c r="LB660" s="11"/>
      <c r="LC660" s="11"/>
      <c r="LD660" s="11"/>
      <c r="LE660" s="11"/>
      <c r="LF660" s="11"/>
      <c r="LG660" s="11"/>
      <c r="LH660" s="11"/>
      <c r="LI660" s="11"/>
      <c r="LJ660" s="11"/>
      <c r="LK660" s="11"/>
      <c r="LL660" s="11"/>
      <c r="LM660" s="11"/>
      <c r="LN660" s="11"/>
      <c r="LO660" s="11"/>
      <c r="LP660" s="11"/>
      <c r="LQ660" s="11"/>
      <c r="LR660" s="11"/>
      <c r="LS660" s="11"/>
      <c r="LT660" s="11"/>
      <c r="LU660" s="11"/>
      <c r="LV660" s="11"/>
      <c r="LW660" s="11"/>
      <c r="LX660" s="11"/>
      <c r="LY660" s="11"/>
      <c r="LZ660" s="11"/>
      <c r="MA660" s="11"/>
      <c r="MB660" s="11"/>
      <c r="MC660" s="11"/>
      <c r="MD660" s="11"/>
      <c r="ME660" s="11"/>
      <c r="MF660" s="11"/>
      <c r="MG660" s="11"/>
      <c r="MH660" s="11"/>
      <c r="MI660" s="11"/>
      <c r="MJ660" s="11"/>
      <c r="MK660" s="11"/>
      <c r="ML660" s="11"/>
      <c r="MM660" s="11"/>
      <c r="MN660" s="11"/>
      <c r="MO660" s="11"/>
      <c r="MP660" s="11"/>
      <c r="MQ660" s="11"/>
      <c r="MR660" s="11"/>
      <c r="MS660" s="11"/>
      <c r="MT660" s="11"/>
      <c r="MU660" s="11"/>
      <c r="MV660" s="11"/>
      <c r="MW660" s="11"/>
      <c r="MX660" s="11"/>
      <c r="MY660" s="11"/>
      <c r="MZ660" s="11"/>
      <c r="NA660" s="11"/>
      <c r="NB660" s="11"/>
      <c r="NC660" s="11"/>
      <c r="ND660" s="11"/>
      <c r="NE660" s="11"/>
      <c r="NF660" s="11"/>
      <c r="NG660" s="11"/>
      <c r="NH660" s="11"/>
      <c r="NI660" s="11"/>
      <c r="NJ660" s="11"/>
      <c r="NK660" s="11"/>
      <c r="NL660" s="11"/>
      <c r="NM660" s="11"/>
    </row>
    <row r="661" spans="1:377" s="12" customFormat="1" ht="15" customHeight="1" x14ac:dyDescent="0.5">
      <c r="A661" s="230"/>
      <c r="B661" s="279"/>
      <c r="C661" s="280"/>
      <c r="D661" s="317"/>
      <c r="E661" s="34"/>
      <c r="F661" s="34"/>
      <c r="G661" s="34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334"/>
      <c r="AA661" s="34"/>
      <c r="AB661" s="34"/>
      <c r="AC661" s="34"/>
      <c r="AD661" s="34"/>
      <c r="AE661" s="34"/>
      <c r="AF661" s="34"/>
      <c r="AG661" s="34"/>
      <c r="AH661" s="34"/>
      <c r="AI661" s="334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3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34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334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334"/>
      <c r="EP661" s="9"/>
      <c r="EQ661" s="9"/>
      <c r="ER661" s="9"/>
      <c r="ES661" s="9"/>
      <c r="ET661" s="9"/>
      <c r="EU661" s="9"/>
      <c r="EV661" s="237"/>
      <c r="EW661" s="9"/>
      <c r="EX661" s="9"/>
      <c r="EY661" s="9"/>
      <c r="EZ661" s="9"/>
      <c r="FA661" s="410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334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10"/>
      <c r="IL661" s="11"/>
      <c r="IM661" s="11"/>
      <c r="IN661" s="11"/>
      <c r="IO661" s="11"/>
      <c r="IP661" s="11"/>
      <c r="IQ661" s="11"/>
      <c r="IR661" s="11"/>
      <c r="IS661" s="11"/>
      <c r="IT661" s="11"/>
      <c r="IU661" s="11"/>
      <c r="IV661" s="11"/>
      <c r="IW661" s="11"/>
      <c r="IX661" s="11"/>
      <c r="IY661" s="11"/>
      <c r="IZ661" s="11"/>
      <c r="JA661" s="11"/>
      <c r="JB661" s="11"/>
      <c r="JC661" s="11"/>
      <c r="JD661" s="11"/>
      <c r="JE661" s="11"/>
      <c r="JF661" s="11"/>
      <c r="JG661" s="11"/>
      <c r="JH661" s="11"/>
      <c r="JI661" s="11"/>
      <c r="JJ661" s="11"/>
      <c r="JK661" s="11"/>
      <c r="JL661" s="11"/>
      <c r="JM661" s="11"/>
      <c r="JN661" s="11"/>
      <c r="JO661" s="11"/>
      <c r="JP661" s="11"/>
      <c r="JQ661" s="11"/>
      <c r="JR661" s="11"/>
      <c r="JS661" s="11"/>
      <c r="JT661" s="11"/>
      <c r="JU661" s="11"/>
      <c r="JV661" s="11"/>
      <c r="JW661" s="11"/>
      <c r="JX661" s="11"/>
      <c r="JY661" s="11"/>
      <c r="JZ661" s="11"/>
      <c r="KA661" s="11"/>
      <c r="KB661" s="11"/>
      <c r="KC661" s="11"/>
      <c r="KD661" s="11"/>
      <c r="KE661" s="11"/>
      <c r="KF661" s="11"/>
      <c r="KG661" s="11"/>
      <c r="KH661" s="11"/>
      <c r="KI661" s="11"/>
      <c r="KJ661" s="11"/>
      <c r="KK661" s="11"/>
      <c r="KL661" s="11"/>
      <c r="KM661" s="11"/>
      <c r="KN661" s="11"/>
      <c r="KO661" s="11"/>
      <c r="KP661" s="11"/>
      <c r="KQ661" s="11"/>
      <c r="KR661" s="11"/>
      <c r="KS661" s="11"/>
      <c r="KT661" s="11"/>
      <c r="KU661" s="11"/>
      <c r="KV661" s="11"/>
      <c r="KW661" s="11"/>
      <c r="KX661" s="11"/>
      <c r="KY661" s="11"/>
      <c r="KZ661" s="11"/>
      <c r="LA661" s="11"/>
      <c r="LB661" s="11"/>
      <c r="LC661" s="11"/>
      <c r="LD661" s="11"/>
      <c r="LE661" s="11"/>
      <c r="LF661" s="11"/>
      <c r="LG661" s="11"/>
      <c r="LH661" s="11"/>
      <c r="LI661" s="11"/>
      <c r="LJ661" s="11"/>
      <c r="LK661" s="11"/>
      <c r="LL661" s="11"/>
      <c r="LM661" s="11"/>
      <c r="LN661" s="11"/>
      <c r="LO661" s="11"/>
      <c r="LP661" s="11"/>
      <c r="LQ661" s="11"/>
      <c r="LR661" s="11"/>
      <c r="LS661" s="11"/>
      <c r="LT661" s="11"/>
      <c r="LU661" s="11"/>
      <c r="LV661" s="11"/>
      <c r="LW661" s="11"/>
      <c r="LX661" s="11"/>
      <c r="LY661" s="11"/>
      <c r="LZ661" s="11"/>
      <c r="MA661" s="11"/>
      <c r="MB661" s="11"/>
      <c r="MC661" s="11"/>
      <c r="MD661" s="11"/>
      <c r="ME661" s="11"/>
      <c r="MF661" s="11"/>
      <c r="MG661" s="11"/>
      <c r="MH661" s="11"/>
      <c r="MI661" s="11"/>
      <c r="MJ661" s="11"/>
      <c r="MK661" s="11"/>
      <c r="ML661" s="11"/>
      <c r="MM661" s="11"/>
      <c r="MN661" s="11"/>
      <c r="MO661" s="11"/>
      <c r="MP661" s="11"/>
      <c r="MQ661" s="11"/>
      <c r="MR661" s="11"/>
      <c r="MS661" s="11"/>
      <c r="MT661" s="11"/>
      <c r="MU661" s="11"/>
      <c r="MV661" s="11"/>
      <c r="MW661" s="11"/>
      <c r="MX661" s="11"/>
      <c r="MY661" s="11"/>
      <c r="MZ661" s="11"/>
      <c r="NA661" s="11"/>
      <c r="NB661" s="11"/>
      <c r="NC661" s="11"/>
      <c r="ND661" s="11"/>
      <c r="NE661" s="11"/>
      <c r="NF661" s="11"/>
      <c r="NG661" s="11"/>
      <c r="NH661" s="11"/>
      <c r="NI661" s="11"/>
      <c r="NJ661" s="11"/>
      <c r="NK661" s="11"/>
      <c r="NL661" s="11"/>
      <c r="NM661" s="11"/>
    </row>
    <row r="662" spans="1:377" s="12" customFormat="1" ht="15" customHeight="1" x14ac:dyDescent="0.5">
      <c r="A662" s="230"/>
      <c r="B662" s="279"/>
      <c r="C662" s="280"/>
      <c r="D662" s="317"/>
      <c r="E662" s="34"/>
      <c r="F662" s="34"/>
      <c r="G662" s="34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334"/>
      <c r="AA662" s="34"/>
      <c r="AB662" s="34"/>
      <c r="AC662" s="34"/>
      <c r="AD662" s="34"/>
      <c r="AE662" s="34"/>
      <c r="AF662" s="34"/>
      <c r="AG662" s="34"/>
      <c r="AH662" s="34"/>
      <c r="AI662" s="334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3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34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334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334"/>
      <c r="EP662" s="9"/>
      <c r="EQ662" s="9"/>
      <c r="ER662" s="9"/>
      <c r="ES662" s="9"/>
      <c r="ET662" s="9"/>
      <c r="EU662" s="9"/>
      <c r="EV662" s="237"/>
      <c r="EW662" s="9"/>
      <c r="EX662" s="9"/>
      <c r="EY662" s="9"/>
      <c r="EZ662" s="9"/>
      <c r="FA662" s="410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334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10"/>
      <c r="IL662" s="11"/>
      <c r="IM662" s="11"/>
      <c r="IN662" s="11"/>
      <c r="IO662" s="11"/>
      <c r="IP662" s="11"/>
      <c r="IQ662" s="11"/>
      <c r="IR662" s="11"/>
      <c r="IS662" s="11"/>
      <c r="IT662" s="11"/>
      <c r="IU662" s="11"/>
      <c r="IV662" s="11"/>
      <c r="IW662" s="11"/>
      <c r="IX662" s="11"/>
      <c r="IY662" s="11"/>
      <c r="IZ662" s="11"/>
      <c r="JA662" s="11"/>
      <c r="JB662" s="11"/>
      <c r="JC662" s="11"/>
      <c r="JD662" s="11"/>
      <c r="JE662" s="11"/>
      <c r="JF662" s="11"/>
      <c r="JG662" s="11"/>
      <c r="JH662" s="11"/>
      <c r="JI662" s="11"/>
      <c r="JJ662" s="11"/>
      <c r="JK662" s="11"/>
      <c r="JL662" s="11"/>
      <c r="JM662" s="11"/>
      <c r="JN662" s="11"/>
      <c r="JO662" s="11"/>
      <c r="JP662" s="11"/>
      <c r="JQ662" s="11"/>
      <c r="JR662" s="11"/>
      <c r="JS662" s="11"/>
      <c r="JT662" s="11"/>
      <c r="JU662" s="11"/>
      <c r="JV662" s="11"/>
      <c r="JW662" s="11"/>
      <c r="JX662" s="11"/>
      <c r="JY662" s="11"/>
      <c r="JZ662" s="11"/>
      <c r="KA662" s="11"/>
      <c r="KB662" s="11"/>
      <c r="KC662" s="11"/>
      <c r="KD662" s="11"/>
      <c r="KE662" s="11"/>
      <c r="KF662" s="11"/>
      <c r="KG662" s="11"/>
      <c r="KH662" s="11"/>
      <c r="KI662" s="11"/>
      <c r="KJ662" s="11"/>
      <c r="KK662" s="11"/>
      <c r="KL662" s="11"/>
      <c r="KM662" s="11"/>
      <c r="KN662" s="11"/>
      <c r="KO662" s="11"/>
      <c r="KP662" s="11"/>
      <c r="KQ662" s="11"/>
      <c r="KR662" s="11"/>
      <c r="KS662" s="11"/>
      <c r="KT662" s="11"/>
      <c r="KU662" s="11"/>
      <c r="KV662" s="11"/>
      <c r="KW662" s="11"/>
      <c r="KX662" s="11"/>
      <c r="KY662" s="11"/>
      <c r="KZ662" s="11"/>
      <c r="LA662" s="11"/>
      <c r="LB662" s="11"/>
      <c r="LC662" s="11"/>
      <c r="LD662" s="11"/>
      <c r="LE662" s="11"/>
      <c r="LF662" s="11"/>
      <c r="LG662" s="11"/>
      <c r="LH662" s="11"/>
      <c r="LI662" s="11"/>
      <c r="LJ662" s="11"/>
      <c r="LK662" s="11"/>
      <c r="LL662" s="11"/>
      <c r="LM662" s="11"/>
      <c r="LN662" s="11"/>
      <c r="LO662" s="11"/>
      <c r="LP662" s="11"/>
      <c r="LQ662" s="11"/>
      <c r="LR662" s="11"/>
      <c r="LS662" s="11"/>
      <c r="LT662" s="11"/>
      <c r="LU662" s="11"/>
      <c r="LV662" s="11"/>
      <c r="LW662" s="11"/>
      <c r="LX662" s="11"/>
      <c r="LY662" s="11"/>
      <c r="LZ662" s="11"/>
      <c r="MA662" s="11"/>
      <c r="MB662" s="11"/>
      <c r="MC662" s="11"/>
      <c r="MD662" s="11"/>
      <c r="ME662" s="11"/>
      <c r="MF662" s="11"/>
      <c r="MG662" s="11"/>
      <c r="MH662" s="11"/>
      <c r="MI662" s="11"/>
      <c r="MJ662" s="11"/>
      <c r="MK662" s="11"/>
      <c r="ML662" s="11"/>
      <c r="MM662" s="11"/>
      <c r="MN662" s="11"/>
      <c r="MO662" s="11"/>
      <c r="MP662" s="11"/>
      <c r="MQ662" s="11"/>
      <c r="MR662" s="11"/>
      <c r="MS662" s="11"/>
      <c r="MT662" s="11"/>
      <c r="MU662" s="11"/>
      <c r="MV662" s="11"/>
      <c r="MW662" s="11"/>
      <c r="MX662" s="11"/>
      <c r="MY662" s="11"/>
      <c r="MZ662" s="11"/>
      <c r="NA662" s="11"/>
      <c r="NB662" s="11"/>
      <c r="NC662" s="11"/>
      <c r="ND662" s="11"/>
      <c r="NE662" s="11"/>
      <c r="NF662" s="11"/>
      <c r="NG662" s="11"/>
      <c r="NH662" s="11"/>
      <c r="NI662" s="11"/>
      <c r="NJ662" s="11"/>
      <c r="NK662" s="11"/>
      <c r="NL662" s="11"/>
      <c r="NM662" s="11"/>
    </row>
    <row r="663" spans="1:377" s="12" customFormat="1" ht="15" customHeight="1" x14ac:dyDescent="0.5">
      <c r="A663" s="230"/>
      <c r="B663" s="279"/>
      <c r="C663" s="280"/>
      <c r="D663" s="317"/>
      <c r="E663" s="34"/>
      <c r="F663" s="34"/>
      <c r="G663" s="34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334"/>
      <c r="AA663" s="34"/>
      <c r="AB663" s="34"/>
      <c r="AC663" s="34"/>
      <c r="AD663" s="34"/>
      <c r="AE663" s="34"/>
      <c r="AF663" s="34"/>
      <c r="AG663" s="34"/>
      <c r="AH663" s="34"/>
      <c r="AI663" s="334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3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34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334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334"/>
      <c r="EP663" s="9"/>
      <c r="EQ663" s="9"/>
      <c r="ER663" s="9"/>
      <c r="ES663" s="9"/>
      <c r="ET663" s="9"/>
      <c r="EU663" s="9"/>
      <c r="EV663" s="237"/>
      <c r="EW663" s="9"/>
      <c r="EX663" s="9"/>
      <c r="EY663" s="9"/>
      <c r="EZ663" s="9"/>
      <c r="FA663" s="410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334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10"/>
      <c r="IL663" s="11"/>
      <c r="IM663" s="11"/>
      <c r="IN663" s="11"/>
      <c r="IO663" s="11"/>
      <c r="IP663" s="11"/>
      <c r="IQ663" s="11"/>
      <c r="IR663" s="11"/>
      <c r="IS663" s="11"/>
      <c r="IT663" s="11"/>
      <c r="IU663" s="11"/>
      <c r="IV663" s="11"/>
      <c r="IW663" s="11"/>
      <c r="IX663" s="11"/>
      <c r="IY663" s="11"/>
      <c r="IZ663" s="11"/>
      <c r="JA663" s="11"/>
      <c r="JB663" s="11"/>
      <c r="JC663" s="11"/>
      <c r="JD663" s="11"/>
      <c r="JE663" s="11"/>
      <c r="JF663" s="11"/>
      <c r="JG663" s="11"/>
      <c r="JH663" s="11"/>
      <c r="JI663" s="11"/>
      <c r="JJ663" s="11"/>
      <c r="JK663" s="11"/>
      <c r="JL663" s="11"/>
      <c r="JM663" s="11"/>
      <c r="JN663" s="11"/>
      <c r="JO663" s="11"/>
      <c r="JP663" s="11"/>
      <c r="JQ663" s="11"/>
      <c r="JR663" s="11"/>
      <c r="JS663" s="11"/>
      <c r="JT663" s="11"/>
      <c r="JU663" s="11"/>
      <c r="JV663" s="11"/>
      <c r="JW663" s="11"/>
      <c r="JX663" s="11"/>
      <c r="JY663" s="11"/>
      <c r="JZ663" s="11"/>
      <c r="KA663" s="11"/>
      <c r="KB663" s="11"/>
      <c r="KC663" s="11"/>
      <c r="KD663" s="11"/>
      <c r="KE663" s="11"/>
      <c r="KF663" s="11"/>
      <c r="KG663" s="11"/>
      <c r="KH663" s="11"/>
      <c r="KI663" s="11"/>
      <c r="KJ663" s="11"/>
      <c r="KK663" s="11"/>
      <c r="KL663" s="11"/>
      <c r="KM663" s="11"/>
      <c r="KN663" s="11"/>
      <c r="KO663" s="11"/>
      <c r="KP663" s="11"/>
      <c r="KQ663" s="11"/>
      <c r="KR663" s="11"/>
      <c r="KS663" s="11"/>
      <c r="KT663" s="11"/>
      <c r="KU663" s="11"/>
      <c r="KV663" s="11"/>
      <c r="KW663" s="11"/>
      <c r="KX663" s="11"/>
      <c r="KY663" s="11"/>
      <c r="KZ663" s="11"/>
      <c r="LA663" s="11"/>
      <c r="LB663" s="11"/>
      <c r="LC663" s="11"/>
      <c r="LD663" s="11"/>
      <c r="LE663" s="11"/>
      <c r="LF663" s="11"/>
      <c r="LG663" s="11"/>
      <c r="LH663" s="11"/>
      <c r="LI663" s="11"/>
      <c r="LJ663" s="11"/>
      <c r="LK663" s="11"/>
      <c r="LL663" s="11"/>
      <c r="LM663" s="11"/>
      <c r="LN663" s="11"/>
      <c r="LO663" s="11"/>
      <c r="LP663" s="11"/>
      <c r="LQ663" s="11"/>
      <c r="LR663" s="11"/>
      <c r="LS663" s="11"/>
      <c r="LT663" s="11"/>
      <c r="LU663" s="11"/>
      <c r="LV663" s="11"/>
      <c r="LW663" s="11"/>
      <c r="LX663" s="11"/>
      <c r="LY663" s="11"/>
      <c r="LZ663" s="11"/>
      <c r="MA663" s="11"/>
      <c r="MB663" s="11"/>
      <c r="MC663" s="11"/>
      <c r="MD663" s="11"/>
      <c r="ME663" s="11"/>
      <c r="MF663" s="11"/>
      <c r="MG663" s="11"/>
      <c r="MH663" s="11"/>
      <c r="MI663" s="11"/>
      <c r="MJ663" s="11"/>
      <c r="MK663" s="11"/>
      <c r="ML663" s="11"/>
      <c r="MM663" s="11"/>
      <c r="MN663" s="11"/>
      <c r="MO663" s="11"/>
      <c r="MP663" s="11"/>
      <c r="MQ663" s="11"/>
      <c r="MR663" s="11"/>
      <c r="MS663" s="11"/>
      <c r="MT663" s="11"/>
      <c r="MU663" s="11"/>
      <c r="MV663" s="11"/>
      <c r="MW663" s="11"/>
      <c r="MX663" s="11"/>
      <c r="MY663" s="11"/>
      <c r="MZ663" s="11"/>
      <c r="NA663" s="11"/>
      <c r="NB663" s="11"/>
      <c r="NC663" s="11"/>
      <c r="ND663" s="11"/>
      <c r="NE663" s="11"/>
      <c r="NF663" s="11"/>
      <c r="NG663" s="11"/>
      <c r="NH663" s="11"/>
      <c r="NI663" s="11"/>
      <c r="NJ663" s="11"/>
      <c r="NK663" s="11"/>
      <c r="NL663" s="11"/>
      <c r="NM663" s="11"/>
    </row>
    <row r="664" spans="1:377" s="12" customFormat="1" ht="15" customHeight="1" x14ac:dyDescent="0.5">
      <c r="A664" s="230"/>
      <c r="B664" s="279"/>
      <c r="C664" s="280"/>
      <c r="D664" s="317"/>
      <c r="E664" s="34"/>
      <c r="F664" s="34"/>
      <c r="G664" s="34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334"/>
      <c r="AA664" s="34"/>
      <c r="AB664" s="34"/>
      <c r="AC664" s="34"/>
      <c r="AD664" s="34"/>
      <c r="AE664" s="34"/>
      <c r="AF664" s="34"/>
      <c r="AG664" s="34"/>
      <c r="AH664" s="34"/>
      <c r="AI664" s="334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3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34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334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334"/>
      <c r="EP664" s="9"/>
      <c r="EQ664" s="9"/>
      <c r="ER664" s="9"/>
      <c r="ES664" s="9"/>
      <c r="ET664" s="9"/>
      <c r="EU664" s="9"/>
      <c r="EV664" s="237"/>
      <c r="EW664" s="9"/>
      <c r="EX664" s="9"/>
      <c r="EY664" s="9"/>
      <c r="EZ664" s="9"/>
      <c r="FA664" s="410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334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10"/>
      <c r="IL664" s="11"/>
      <c r="IM664" s="11"/>
      <c r="IN664" s="11"/>
      <c r="IO664" s="11"/>
      <c r="IP664" s="11"/>
      <c r="IQ664" s="11"/>
      <c r="IR664" s="11"/>
      <c r="IS664" s="11"/>
      <c r="IT664" s="11"/>
      <c r="IU664" s="11"/>
      <c r="IV664" s="11"/>
      <c r="IW664" s="11"/>
      <c r="IX664" s="11"/>
      <c r="IY664" s="11"/>
      <c r="IZ664" s="11"/>
      <c r="JA664" s="11"/>
      <c r="JB664" s="11"/>
      <c r="JC664" s="11"/>
      <c r="JD664" s="11"/>
      <c r="JE664" s="11"/>
      <c r="JF664" s="11"/>
      <c r="JG664" s="11"/>
      <c r="JH664" s="11"/>
      <c r="JI664" s="11"/>
      <c r="JJ664" s="11"/>
      <c r="JK664" s="11"/>
      <c r="JL664" s="11"/>
      <c r="JM664" s="11"/>
      <c r="JN664" s="11"/>
      <c r="JO664" s="11"/>
      <c r="JP664" s="11"/>
      <c r="JQ664" s="11"/>
      <c r="JR664" s="11"/>
      <c r="JS664" s="11"/>
      <c r="JT664" s="11"/>
      <c r="JU664" s="11"/>
      <c r="JV664" s="11"/>
      <c r="JW664" s="11"/>
      <c r="JX664" s="11"/>
      <c r="JY664" s="11"/>
      <c r="JZ664" s="11"/>
      <c r="KA664" s="11"/>
      <c r="KB664" s="11"/>
      <c r="KC664" s="11"/>
      <c r="KD664" s="11"/>
      <c r="KE664" s="11"/>
      <c r="KF664" s="11"/>
      <c r="KG664" s="11"/>
      <c r="KH664" s="11"/>
      <c r="KI664" s="11"/>
      <c r="KJ664" s="11"/>
      <c r="KK664" s="11"/>
      <c r="KL664" s="11"/>
      <c r="KM664" s="11"/>
      <c r="KN664" s="11"/>
      <c r="KO664" s="11"/>
      <c r="KP664" s="11"/>
      <c r="KQ664" s="11"/>
      <c r="KR664" s="11"/>
      <c r="KS664" s="11"/>
      <c r="KT664" s="11"/>
      <c r="KU664" s="11"/>
      <c r="KV664" s="11"/>
      <c r="KW664" s="11"/>
      <c r="KX664" s="11"/>
      <c r="KY664" s="11"/>
      <c r="KZ664" s="11"/>
      <c r="LA664" s="11"/>
      <c r="LB664" s="11"/>
      <c r="LC664" s="11"/>
      <c r="LD664" s="11"/>
      <c r="LE664" s="11"/>
      <c r="LF664" s="11"/>
      <c r="LG664" s="11"/>
      <c r="LH664" s="11"/>
      <c r="LI664" s="11"/>
      <c r="LJ664" s="11"/>
      <c r="LK664" s="11"/>
      <c r="LL664" s="11"/>
      <c r="LM664" s="11"/>
      <c r="LN664" s="11"/>
      <c r="LO664" s="11"/>
      <c r="LP664" s="11"/>
      <c r="LQ664" s="11"/>
      <c r="LR664" s="11"/>
      <c r="LS664" s="11"/>
      <c r="LT664" s="11"/>
      <c r="LU664" s="11"/>
      <c r="LV664" s="11"/>
      <c r="LW664" s="11"/>
      <c r="LX664" s="11"/>
      <c r="LY664" s="11"/>
      <c r="LZ664" s="11"/>
      <c r="MA664" s="11"/>
      <c r="MB664" s="11"/>
      <c r="MC664" s="11"/>
      <c r="MD664" s="11"/>
      <c r="ME664" s="11"/>
      <c r="MF664" s="11"/>
      <c r="MG664" s="11"/>
      <c r="MH664" s="11"/>
      <c r="MI664" s="11"/>
      <c r="MJ664" s="11"/>
      <c r="MK664" s="11"/>
      <c r="ML664" s="11"/>
      <c r="MM664" s="11"/>
      <c r="MN664" s="11"/>
      <c r="MO664" s="11"/>
      <c r="MP664" s="11"/>
      <c r="MQ664" s="11"/>
      <c r="MR664" s="11"/>
      <c r="MS664" s="11"/>
      <c r="MT664" s="11"/>
      <c r="MU664" s="11"/>
      <c r="MV664" s="11"/>
      <c r="MW664" s="11"/>
      <c r="MX664" s="11"/>
      <c r="MY664" s="11"/>
      <c r="MZ664" s="11"/>
      <c r="NA664" s="11"/>
      <c r="NB664" s="11"/>
      <c r="NC664" s="11"/>
      <c r="ND664" s="11"/>
      <c r="NE664" s="11"/>
      <c r="NF664" s="11"/>
      <c r="NG664" s="11"/>
      <c r="NH664" s="11"/>
      <c r="NI664" s="11"/>
      <c r="NJ664" s="11"/>
      <c r="NK664" s="11"/>
      <c r="NL664" s="11"/>
      <c r="NM664" s="11"/>
    </row>
    <row r="665" spans="1:377" s="12" customFormat="1" ht="15" customHeight="1" x14ac:dyDescent="0.5">
      <c r="A665" s="230"/>
      <c r="B665" s="279"/>
      <c r="C665" s="280"/>
      <c r="D665" s="317"/>
      <c r="E665" s="34"/>
      <c r="F665" s="34"/>
      <c r="G665" s="34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334"/>
      <c r="AA665" s="34"/>
      <c r="AB665" s="34"/>
      <c r="AC665" s="34"/>
      <c r="AD665" s="34"/>
      <c r="AE665" s="34"/>
      <c r="AF665" s="34"/>
      <c r="AG665" s="34"/>
      <c r="AH665" s="34"/>
      <c r="AI665" s="334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3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34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334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334"/>
      <c r="EP665" s="9"/>
      <c r="EQ665" s="9"/>
      <c r="ER665" s="9"/>
      <c r="ES665" s="9"/>
      <c r="ET665" s="9"/>
      <c r="EU665" s="9"/>
      <c r="EV665" s="237"/>
      <c r="EW665" s="9"/>
      <c r="EX665" s="9"/>
      <c r="EY665" s="9"/>
      <c r="EZ665" s="9"/>
      <c r="FA665" s="410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334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10"/>
      <c r="IL665" s="11"/>
      <c r="IM665" s="11"/>
      <c r="IN665" s="11"/>
      <c r="IO665" s="11"/>
      <c r="IP665" s="11"/>
      <c r="IQ665" s="11"/>
      <c r="IR665" s="11"/>
      <c r="IS665" s="11"/>
      <c r="IT665" s="11"/>
      <c r="IU665" s="11"/>
      <c r="IV665" s="11"/>
      <c r="IW665" s="11"/>
      <c r="IX665" s="11"/>
      <c r="IY665" s="11"/>
      <c r="IZ665" s="11"/>
      <c r="JA665" s="11"/>
      <c r="JB665" s="11"/>
      <c r="JC665" s="11"/>
      <c r="JD665" s="11"/>
      <c r="JE665" s="11"/>
      <c r="JF665" s="11"/>
      <c r="JG665" s="11"/>
      <c r="JH665" s="11"/>
      <c r="JI665" s="11"/>
      <c r="JJ665" s="11"/>
      <c r="JK665" s="11"/>
      <c r="JL665" s="11"/>
      <c r="JM665" s="11"/>
      <c r="JN665" s="11"/>
      <c r="JO665" s="11"/>
      <c r="JP665" s="11"/>
      <c r="JQ665" s="11"/>
      <c r="JR665" s="11"/>
      <c r="JS665" s="11"/>
      <c r="JT665" s="11"/>
      <c r="JU665" s="11"/>
      <c r="JV665" s="11"/>
      <c r="JW665" s="11"/>
      <c r="JX665" s="11"/>
      <c r="JY665" s="11"/>
      <c r="JZ665" s="11"/>
      <c r="KA665" s="11"/>
      <c r="KB665" s="11"/>
      <c r="KC665" s="11"/>
      <c r="KD665" s="11"/>
      <c r="KE665" s="11"/>
      <c r="KF665" s="11"/>
      <c r="KG665" s="11"/>
      <c r="KH665" s="11"/>
      <c r="KI665" s="11"/>
      <c r="KJ665" s="11"/>
      <c r="KK665" s="11"/>
      <c r="KL665" s="11"/>
      <c r="KM665" s="11"/>
      <c r="KN665" s="11"/>
      <c r="KO665" s="11"/>
      <c r="KP665" s="11"/>
      <c r="KQ665" s="11"/>
      <c r="KR665" s="11"/>
      <c r="KS665" s="11"/>
      <c r="KT665" s="11"/>
      <c r="KU665" s="11"/>
      <c r="KV665" s="11"/>
      <c r="KW665" s="11"/>
      <c r="KX665" s="11"/>
      <c r="KY665" s="11"/>
      <c r="KZ665" s="11"/>
      <c r="LA665" s="11"/>
      <c r="LB665" s="11"/>
      <c r="LC665" s="11"/>
      <c r="LD665" s="11"/>
      <c r="LE665" s="11"/>
      <c r="LF665" s="11"/>
      <c r="LG665" s="11"/>
      <c r="LH665" s="11"/>
      <c r="LI665" s="11"/>
      <c r="LJ665" s="11"/>
      <c r="LK665" s="11"/>
      <c r="LL665" s="11"/>
      <c r="LM665" s="11"/>
      <c r="LN665" s="11"/>
      <c r="LO665" s="11"/>
      <c r="LP665" s="11"/>
      <c r="LQ665" s="11"/>
      <c r="LR665" s="11"/>
      <c r="LS665" s="11"/>
      <c r="LT665" s="11"/>
      <c r="LU665" s="11"/>
      <c r="LV665" s="11"/>
      <c r="LW665" s="11"/>
      <c r="LX665" s="11"/>
      <c r="LY665" s="11"/>
      <c r="LZ665" s="11"/>
      <c r="MA665" s="11"/>
      <c r="MB665" s="11"/>
      <c r="MC665" s="11"/>
      <c r="MD665" s="11"/>
      <c r="ME665" s="11"/>
      <c r="MF665" s="11"/>
      <c r="MG665" s="11"/>
      <c r="MH665" s="11"/>
      <c r="MI665" s="11"/>
      <c r="MJ665" s="11"/>
      <c r="MK665" s="11"/>
      <c r="ML665" s="11"/>
      <c r="MM665" s="11"/>
      <c r="MN665" s="11"/>
      <c r="MO665" s="11"/>
      <c r="MP665" s="11"/>
      <c r="MQ665" s="11"/>
      <c r="MR665" s="11"/>
      <c r="MS665" s="11"/>
      <c r="MT665" s="11"/>
      <c r="MU665" s="11"/>
      <c r="MV665" s="11"/>
      <c r="MW665" s="11"/>
      <c r="MX665" s="11"/>
      <c r="MY665" s="11"/>
      <c r="MZ665" s="11"/>
      <c r="NA665" s="11"/>
      <c r="NB665" s="11"/>
      <c r="NC665" s="11"/>
      <c r="ND665" s="11"/>
      <c r="NE665" s="11"/>
      <c r="NF665" s="11"/>
      <c r="NG665" s="11"/>
      <c r="NH665" s="11"/>
      <c r="NI665" s="11"/>
      <c r="NJ665" s="11"/>
      <c r="NK665" s="11"/>
      <c r="NL665" s="11"/>
      <c r="NM665" s="11"/>
    </row>
    <row r="666" spans="1:377" s="12" customFormat="1" ht="15" customHeight="1" x14ac:dyDescent="0.5">
      <c r="A666" s="230"/>
      <c r="B666" s="279"/>
      <c r="C666" s="280"/>
      <c r="D666" s="317"/>
      <c r="E666" s="34"/>
      <c r="F666" s="34"/>
      <c r="G666" s="34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334"/>
      <c r="AA666" s="34"/>
      <c r="AB666" s="34"/>
      <c r="AC666" s="34"/>
      <c r="AD666" s="34"/>
      <c r="AE666" s="34"/>
      <c r="AF666" s="34"/>
      <c r="AG666" s="34"/>
      <c r="AH666" s="34"/>
      <c r="AI666" s="334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3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34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334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334"/>
      <c r="EP666" s="9"/>
      <c r="EQ666" s="9"/>
      <c r="ER666" s="9"/>
      <c r="ES666" s="9"/>
      <c r="ET666" s="9"/>
      <c r="EU666" s="9"/>
      <c r="EV666" s="237"/>
      <c r="EW666" s="9"/>
      <c r="EX666" s="9"/>
      <c r="EY666" s="9"/>
      <c r="EZ666" s="9"/>
      <c r="FA666" s="410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334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10"/>
      <c r="IL666" s="11"/>
      <c r="IM666" s="11"/>
      <c r="IN666" s="11"/>
      <c r="IO666" s="11"/>
      <c r="IP666" s="11"/>
      <c r="IQ666" s="11"/>
      <c r="IR666" s="11"/>
      <c r="IS666" s="11"/>
      <c r="IT666" s="11"/>
      <c r="IU666" s="11"/>
      <c r="IV666" s="11"/>
      <c r="IW666" s="11"/>
      <c r="IX666" s="11"/>
      <c r="IY666" s="11"/>
      <c r="IZ666" s="11"/>
      <c r="JA666" s="11"/>
      <c r="JB666" s="11"/>
      <c r="JC666" s="11"/>
      <c r="JD666" s="11"/>
      <c r="JE666" s="11"/>
      <c r="JF666" s="11"/>
      <c r="JG666" s="11"/>
      <c r="JH666" s="11"/>
      <c r="JI666" s="11"/>
      <c r="JJ666" s="11"/>
      <c r="JK666" s="11"/>
      <c r="JL666" s="11"/>
      <c r="JM666" s="11"/>
      <c r="JN666" s="11"/>
      <c r="JO666" s="11"/>
      <c r="JP666" s="11"/>
      <c r="JQ666" s="11"/>
      <c r="JR666" s="11"/>
      <c r="JS666" s="11"/>
      <c r="JT666" s="11"/>
      <c r="JU666" s="11"/>
      <c r="JV666" s="11"/>
      <c r="JW666" s="11"/>
      <c r="JX666" s="11"/>
      <c r="JY666" s="11"/>
      <c r="JZ666" s="11"/>
      <c r="KA666" s="11"/>
      <c r="KB666" s="11"/>
      <c r="KC666" s="11"/>
      <c r="KD666" s="11"/>
      <c r="KE666" s="11"/>
      <c r="KF666" s="11"/>
      <c r="KG666" s="11"/>
      <c r="KH666" s="11"/>
      <c r="KI666" s="11"/>
      <c r="KJ666" s="11"/>
      <c r="KK666" s="11"/>
      <c r="KL666" s="11"/>
      <c r="KM666" s="11"/>
      <c r="KN666" s="11"/>
      <c r="KO666" s="11"/>
      <c r="KP666" s="11"/>
      <c r="KQ666" s="11"/>
      <c r="KR666" s="11"/>
      <c r="KS666" s="11"/>
      <c r="KT666" s="11"/>
      <c r="KU666" s="11"/>
      <c r="KV666" s="11"/>
      <c r="KW666" s="11"/>
      <c r="KX666" s="11"/>
      <c r="KY666" s="11"/>
      <c r="KZ666" s="11"/>
      <c r="LA666" s="11"/>
      <c r="LB666" s="11"/>
      <c r="LC666" s="11"/>
      <c r="LD666" s="11"/>
      <c r="LE666" s="11"/>
      <c r="LF666" s="11"/>
      <c r="LG666" s="11"/>
      <c r="LH666" s="11"/>
      <c r="LI666" s="11"/>
      <c r="LJ666" s="11"/>
      <c r="LK666" s="11"/>
      <c r="LL666" s="11"/>
      <c r="LM666" s="11"/>
      <c r="LN666" s="11"/>
      <c r="LO666" s="11"/>
      <c r="LP666" s="11"/>
      <c r="LQ666" s="11"/>
      <c r="LR666" s="11"/>
      <c r="LS666" s="11"/>
      <c r="LT666" s="11"/>
      <c r="LU666" s="11"/>
      <c r="LV666" s="11"/>
      <c r="LW666" s="11"/>
      <c r="LX666" s="11"/>
      <c r="LY666" s="11"/>
      <c r="LZ666" s="11"/>
      <c r="MA666" s="11"/>
      <c r="MB666" s="11"/>
      <c r="MC666" s="11"/>
      <c r="MD666" s="11"/>
      <c r="ME666" s="11"/>
      <c r="MF666" s="11"/>
      <c r="MG666" s="11"/>
      <c r="MH666" s="11"/>
      <c r="MI666" s="11"/>
      <c r="MJ666" s="11"/>
      <c r="MK666" s="11"/>
      <c r="ML666" s="11"/>
      <c r="MM666" s="11"/>
      <c r="MN666" s="11"/>
      <c r="MO666" s="11"/>
      <c r="MP666" s="11"/>
      <c r="MQ666" s="11"/>
      <c r="MR666" s="11"/>
      <c r="MS666" s="11"/>
      <c r="MT666" s="11"/>
      <c r="MU666" s="11"/>
      <c r="MV666" s="11"/>
      <c r="MW666" s="11"/>
      <c r="MX666" s="11"/>
      <c r="MY666" s="11"/>
      <c r="MZ666" s="11"/>
      <c r="NA666" s="11"/>
      <c r="NB666" s="11"/>
      <c r="NC666" s="11"/>
      <c r="ND666" s="11"/>
      <c r="NE666" s="11"/>
      <c r="NF666" s="11"/>
      <c r="NG666" s="11"/>
      <c r="NH666" s="11"/>
      <c r="NI666" s="11"/>
      <c r="NJ666" s="11"/>
      <c r="NK666" s="11"/>
      <c r="NL666" s="11"/>
      <c r="NM666" s="11"/>
    </row>
    <row r="667" spans="1:377" s="12" customFormat="1" ht="15" customHeight="1" x14ac:dyDescent="0.5">
      <c r="A667" s="230"/>
      <c r="B667" s="279"/>
      <c r="C667" s="280"/>
      <c r="D667" s="317"/>
      <c r="E667" s="34"/>
      <c r="F667" s="34"/>
      <c r="G667" s="34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334"/>
      <c r="AA667" s="34"/>
      <c r="AB667" s="34"/>
      <c r="AC667" s="34"/>
      <c r="AD667" s="34"/>
      <c r="AE667" s="34"/>
      <c r="AF667" s="34"/>
      <c r="AG667" s="34"/>
      <c r="AH667" s="34"/>
      <c r="AI667" s="334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3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34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334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334"/>
      <c r="EP667" s="9"/>
      <c r="EQ667" s="9"/>
      <c r="ER667" s="9"/>
      <c r="ES667" s="9"/>
      <c r="ET667" s="9"/>
      <c r="EU667" s="9"/>
      <c r="EV667" s="237"/>
      <c r="EW667" s="9"/>
      <c r="EX667" s="9"/>
      <c r="EY667" s="9"/>
      <c r="EZ667" s="9"/>
      <c r="FA667" s="410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334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  <c r="HU667" s="9"/>
      <c r="HV667" s="9"/>
      <c r="HW667" s="9"/>
      <c r="HX667" s="9"/>
      <c r="HY667" s="9"/>
      <c r="HZ667" s="9"/>
      <c r="IA667" s="9"/>
      <c r="IB667" s="9"/>
      <c r="IC667" s="9"/>
      <c r="ID667" s="9"/>
      <c r="IE667" s="9"/>
      <c r="IF667" s="9"/>
      <c r="IG667" s="9"/>
      <c r="IH667" s="9"/>
      <c r="II667" s="9"/>
      <c r="IJ667" s="9"/>
      <c r="IK667" s="10"/>
      <c r="IL667" s="11"/>
      <c r="IM667" s="11"/>
      <c r="IN667" s="11"/>
      <c r="IO667" s="11"/>
      <c r="IP667" s="11"/>
      <c r="IQ667" s="11"/>
      <c r="IR667" s="11"/>
      <c r="IS667" s="11"/>
      <c r="IT667" s="11"/>
      <c r="IU667" s="11"/>
      <c r="IV667" s="11"/>
      <c r="IW667" s="11"/>
      <c r="IX667" s="11"/>
      <c r="IY667" s="11"/>
      <c r="IZ667" s="11"/>
      <c r="JA667" s="11"/>
      <c r="JB667" s="11"/>
      <c r="JC667" s="11"/>
      <c r="JD667" s="11"/>
      <c r="JE667" s="11"/>
      <c r="JF667" s="11"/>
      <c r="JG667" s="11"/>
      <c r="JH667" s="11"/>
      <c r="JI667" s="11"/>
      <c r="JJ667" s="11"/>
      <c r="JK667" s="11"/>
      <c r="JL667" s="11"/>
      <c r="JM667" s="11"/>
      <c r="JN667" s="11"/>
      <c r="JO667" s="11"/>
      <c r="JP667" s="11"/>
      <c r="JQ667" s="11"/>
      <c r="JR667" s="11"/>
      <c r="JS667" s="11"/>
      <c r="JT667" s="11"/>
      <c r="JU667" s="11"/>
      <c r="JV667" s="11"/>
      <c r="JW667" s="11"/>
      <c r="JX667" s="11"/>
      <c r="JY667" s="11"/>
      <c r="JZ667" s="11"/>
      <c r="KA667" s="11"/>
      <c r="KB667" s="11"/>
      <c r="KC667" s="11"/>
      <c r="KD667" s="11"/>
      <c r="KE667" s="11"/>
      <c r="KF667" s="11"/>
      <c r="KG667" s="11"/>
      <c r="KH667" s="11"/>
      <c r="KI667" s="11"/>
      <c r="KJ667" s="11"/>
      <c r="KK667" s="11"/>
      <c r="KL667" s="11"/>
      <c r="KM667" s="11"/>
      <c r="KN667" s="11"/>
      <c r="KO667" s="11"/>
      <c r="KP667" s="11"/>
      <c r="KQ667" s="11"/>
      <c r="KR667" s="11"/>
      <c r="KS667" s="11"/>
      <c r="KT667" s="11"/>
      <c r="KU667" s="11"/>
      <c r="KV667" s="11"/>
      <c r="KW667" s="11"/>
      <c r="KX667" s="11"/>
      <c r="KY667" s="11"/>
      <c r="KZ667" s="11"/>
      <c r="LA667" s="11"/>
      <c r="LB667" s="11"/>
      <c r="LC667" s="11"/>
      <c r="LD667" s="11"/>
      <c r="LE667" s="11"/>
      <c r="LF667" s="11"/>
      <c r="LG667" s="11"/>
      <c r="LH667" s="11"/>
      <c r="LI667" s="11"/>
      <c r="LJ667" s="11"/>
      <c r="LK667" s="11"/>
      <c r="LL667" s="11"/>
      <c r="LM667" s="11"/>
      <c r="LN667" s="11"/>
      <c r="LO667" s="11"/>
      <c r="LP667" s="11"/>
      <c r="LQ667" s="11"/>
      <c r="LR667" s="11"/>
      <c r="LS667" s="11"/>
      <c r="LT667" s="11"/>
      <c r="LU667" s="11"/>
      <c r="LV667" s="11"/>
      <c r="LW667" s="11"/>
      <c r="LX667" s="11"/>
      <c r="LY667" s="11"/>
      <c r="LZ667" s="11"/>
      <c r="MA667" s="11"/>
      <c r="MB667" s="11"/>
      <c r="MC667" s="11"/>
      <c r="MD667" s="11"/>
      <c r="ME667" s="11"/>
      <c r="MF667" s="11"/>
      <c r="MG667" s="11"/>
      <c r="MH667" s="11"/>
      <c r="MI667" s="11"/>
      <c r="MJ667" s="11"/>
      <c r="MK667" s="11"/>
      <c r="ML667" s="11"/>
      <c r="MM667" s="11"/>
      <c r="MN667" s="11"/>
      <c r="MO667" s="11"/>
      <c r="MP667" s="11"/>
      <c r="MQ667" s="11"/>
      <c r="MR667" s="11"/>
      <c r="MS667" s="11"/>
      <c r="MT667" s="11"/>
      <c r="MU667" s="11"/>
      <c r="MV667" s="11"/>
      <c r="MW667" s="11"/>
      <c r="MX667" s="11"/>
      <c r="MY667" s="11"/>
      <c r="MZ667" s="11"/>
      <c r="NA667" s="11"/>
      <c r="NB667" s="11"/>
      <c r="NC667" s="11"/>
      <c r="ND667" s="11"/>
      <c r="NE667" s="11"/>
      <c r="NF667" s="11"/>
      <c r="NG667" s="11"/>
      <c r="NH667" s="11"/>
      <c r="NI667" s="11"/>
      <c r="NJ667" s="11"/>
      <c r="NK667" s="11"/>
      <c r="NL667" s="11"/>
      <c r="NM667" s="11"/>
    </row>
    <row r="668" spans="1:377" s="12" customFormat="1" ht="15" customHeight="1" x14ac:dyDescent="0.5">
      <c r="A668" s="230"/>
      <c r="B668" s="279"/>
      <c r="C668" s="280"/>
      <c r="D668" s="317"/>
      <c r="E668" s="34"/>
      <c r="F668" s="34"/>
      <c r="G668" s="34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334"/>
      <c r="AA668" s="34"/>
      <c r="AB668" s="34"/>
      <c r="AC668" s="34"/>
      <c r="AD668" s="34"/>
      <c r="AE668" s="34"/>
      <c r="AF668" s="34"/>
      <c r="AG668" s="34"/>
      <c r="AH668" s="34"/>
      <c r="AI668" s="334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3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34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334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334"/>
      <c r="EP668" s="9"/>
      <c r="EQ668" s="9"/>
      <c r="ER668" s="9"/>
      <c r="ES668" s="9"/>
      <c r="ET668" s="9"/>
      <c r="EU668" s="9"/>
      <c r="EV668" s="237"/>
      <c r="EW668" s="9"/>
      <c r="EX668" s="9"/>
      <c r="EY668" s="9"/>
      <c r="EZ668" s="9"/>
      <c r="FA668" s="410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334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10"/>
      <c r="IL668" s="11"/>
      <c r="IM668" s="11"/>
      <c r="IN668" s="11"/>
      <c r="IO668" s="11"/>
      <c r="IP668" s="11"/>
      <c r="IQ668" s="11"/>
      <c r="IR668" s="11"/>
      <c r="IS668" s="11"/>
      <c r="IT668" s="11"/>
      <c r="IU668" s="11"/>
      <c r="IV668" s="11"/>
      <c r="IW668" s="11"/>
      <c r="IX668" s="11"/>
      <c r="IY668" s="11"/>
      <c r="IZ668" s="11"/>
      <c r="JA668" s="11"/>
      <c r="JB668" s="11"/>
      <c r="JC668" s="11"/>
      <c r="JD668" s="11"/>
      <c r="JE668" s="11"/>
      <c r="JF668" s="11"/>
      <c r="JG668" s="11"/>
      <c r="JH668" s="11"/>
      <c r="JI668" s="11"/>
      <c r="JJ668" s="11"/>
      <c r="JK668" s="11"/>
      <c r="JL668" s="11"/>
      <c r="JM668" s="11"/>
      <c r="JN668" s="11"/>
      <c r="JO668" s="11"/>
      <c r="JP668" s="11"/>
      <c r="JQ668" s="11"/>
      <c r="JR668" s="11"/>
      <c r="JS668" s="11"/>
      <c r="JT668" s="11"/>
      <c r="JU668" s="11"/>
      <c r="JV668" s="11"/>
      <c r="JW668" s="11"/>
      <c r="JX668" s="11"/>
      <c r="JY668" s="11"/>
      <c r="JZ668" s="11"/>
      <c r="KA668" s="11"/>
      <c r="KB668" s="11"/>
      <c r="KC668" s="11"/>
      <c r="KD668" s="11"/>
      <c r="KE668" s="11"/>
      <c r="KF668" s="11"/>
      <c r="KG668" s="11"/>
      <c r="KH668" s="11"/>
      <c r="KI668" s="11"/>
      <c r="KJ668" s="11"/>
      <c r="KK668" s="11"/>
      <c r="KL668" s="11"/>
      <c r="KM668" s="11"/>
      <c r="KN668" s="11"/>
      <c r="KO668" s="11"/>
      <c r="KP668" s="11"/>
      <c r="KQ668" s="11"/>
      <c r="KR668" s="11"/>
      <c r="KS668" s="11"/>
      <c r="KT668" s="11"/>
      <c r="KU668" s="11"/>
      <c r="KV668" s="11"/>
      <c r="KW668" s="11"/>
      <c r="KX668" s="11"/>
      <c r="KY668" s="11"/>
      <c r="KZ668" s="11"/>
      <c r="LA668" s="11"/>
      <c r="LB668" s="11"/>
      <c r="LC668" s="11"/>
      <c r="LD668" s="11"/>
      <c r="LE668" s="11"/>
      <c r="LF668" s="11"/>
      <c r="LG668" s="11"/>
      <c r="LH668" s="11"/>
      <c r="LI668" s="11"/>
      <c r="LJ668" s="11"/>
      <c r="LK668" s="11"/>
      <c r="LL668" s="11"/>
      <c r="LM668" s="11"/>
      <c r="LN668" s="11"/>
      <c r="LO668" s="11"/>
      <c r="LP668" s="11"/>
      <c r="LQ668" s="11"/>
      <c r="LR668" s="11"/>
      <c r="LS668" s="11"/>
      <c r="LT668" s="11"/>
      <c r="LU668" s="11"/>
      <c r="LV668" s="11"/>
      <c r="LW668" s="11"/>
      <c r="LX668" s="11"/>
      <c r="LY668" s="11"/>
      <c r="LZ668" s="11"/>
      <c r="MA668" s="11"/>
      <c r="MB668" s="11"/>
      <c r="MC668" s="11"/>
      <c r="MD668" s="11"/>
      <c r="ME668" s="11"/>
      <c r="MF668" s="11"/>
      <c r="MG668" s="11"/>
      <c r="MH668" s="11"/>
      <c r="MI668" s="11"/>
      <c r="MJ668" s="11"/>
      <c r="MK668" s="11"/>
      <c r="ML668" s="11"/>
      <c r="MM668" s="11"/>
      <c r="MN668" s="11"/>
      <c r="MO668" s="11"/>
      <c r="MP668" s="11"/>
      <c r="MQ668" s="11"/>
      <c r="MR668" s="11"/>
      <c r="MS668" s="11"/>
      <c r="MT668" s="11"/>
      <c r="MU668" s="11"/>
      <c r="MV668" s="11"/>
      <c r="MW668" s="11"/>
      <c r="MX668" s="11"/>
      <c r="MY668" s="11"/>
      <c r="MZ668" s="11"/>
      <c r="NA668" s="11"/>
      <c r="NB668" s="11"/>
      <c r="NC668" s="11"/>
      <c r="ND668" s="11"/>
      <c r="NE668" s="11"/>
      <c r="NF668" s="11"/>
      <c r="NG668" s="11"/>
      <c r="NH668" s="11"/>
      <c r="NI668" s="11"/>
      <c r="NJ668" s="11"/>
      <c r="NK668" s="11"/>
      <c r="NL668" s="11"/>
      <c r="NM668" s="11"/>
    </row>
    <row r="669" spans="1:377" s="12" customFormat="1" ht="15" customHeight="1" x14ac:dyDescent="0.5">
      <c r="A669" s="230"/>
      <c r="B669" s="279"/>
      <c r="C669" s="280"/>
      <c r="D669" s="317"/>
      <c r="E669" s="34"/>
      <c r="F669" s="34"/>
      <c r="G669" s="34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334"/>
      <c r="AA669" s="34"/>
      <c r="AB669" s="34"/>
      <c r="AC669" s="34"/>
      <c r="AD669" s="34"/>
      <c r="AE669" s="34"/>
      <c r="AF669" s="34"/>
      <c r="AG669" s="34"/>
      <c r="AH669" s="34"/>
      <c r="AI669" s="334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3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34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334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334"/>
      <c r="EP669" s="9"/>
      <c r="EQ669" s="9"/>
      <c r="ER669" s="9"/>
      <c r="ES669" s="9"/>
      <c r="ET669" s="9"/>
      <c r="EU669" s="9"/>
      <c r="EV669" s="237"/>
      <c r="EW669" s="9"/>
      <c r="EX669" s="9"/>
      <c r="EY669" s="9"/>
      <c r="EZ669" s="9"/>
      <c r="FA669" s="410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334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10"/>
      <c r="IL669" s="11"/>
      <c r="IM669" s="11"/>
      <c r="IN669" s="11"/>
      <c r="IO669" s="11"/>
      <c r="IP669" s="11"/>
      <c r="IQ669" s="11"/>
      <c r="IR669" s="11"/>
      <c r="IS669" s="11"/>
      <c r="IT669" s="11"/>
      <c r="IU669" s="11"/>
      <c r="IV669" s="11"/>
      <c r="IW669" s="11"/>
      <c r="IX669" s="11"/>
      <c r="IY669" s="11"/>
      <c r="IZ669" s="11"/>
      <c r="JA669" s="11"/>
      <c r="JB669" s="11"/>
      <c r="JC669" s="11"/>
      <c r="JD669" s="11"/>
      <c r="JE669" s="11"/>
      <c r="JF669" s="11"/>
      <c r="JG669" s="11"/>
      <c r="JH669" s="11"/>
      <c r="JI669" s="11"/>
      <c r="JJ669" s="11"/>
      <c r="JK669" s="11"/>
      <c r="JL669" s="11"/>
      <c r="JM669" s="11"/>
      <c r="JN669" s="11"/>
      <c r="JO669" s="11"/>
      <c r="JP669" s="11"/>
      <c r="JQ669" s="11"/>
      <c r="JR669" s="11"/>
      <c r="JS669" s="11"/>
      <c r="JT669" s="11"/>
      <c r="JU669" s="11"/>
      <c r="JV669" s="11"/>
      <c r="JW669" s="11"/>
      <c r="JX669" s="11"/>
      <c r="JY669" s="11"/>
      <c r="JZ669" s="11"/>
      <c r="KA669" s="11"/>
      <c r="KB669" s="11"/>
      <c r="KC669" s="11"/>
      <c r="KD669" s="11"/>
      <c r="KE669" s="11"/>
      <c r="KF669" s="11"/>
      <c r="KG669" s="11"/>
      <c r="KH669" s="11"/>
      <c r="KI669" s="11"/>
      <c r="KJ669" s="11"/>
      <c r="KK669" s="11"/>
      <c r="KL669" s="11"/>
      <c r="KM669" s="11"/>
      <c r="KN669" s="11"/>
      <c r="KO669" s="11"/>
      <c r="KP669" s="11"/>
      <c r="KQ669" s="11"/>
      <c r="KR669" s="11"/>
      <c r="KS669" s="11"/>
      <c r="KT669" s="11"/>
      <c r="KU669" s="11"/>
      <c r="KV669" s="11"/>
      <c r="KW669" s="11"/>
      <c r="KX669" s="11"/>
      <c r="KY669" s="11"/>
      <c r="KZ669" s="11"/>
      <c r="LA669" s="11"/>
      <c r="LB669" s="11"/>
      <c r="LC669" s="11"/>
      <c r="LD669" s="11"/>
      <c r="LE669" s="11"/>
      <c r="LF669" s="11"/>
      <c r="LG669" s="11"/>
      <c r="LH669" s="11"/>
      <c r="LI669" s="11"/>
      <c r="LJ669" s="11"/>
      <c r="LK669" s="11"/>
      <c r="LL669" s="11"/>
      <c r="LM669" s="11"/>
      <c r="LN669" s="11"/>
      <c r="LO669" s="11"/>
      <c r="LP669" s="11"/>
      <c r="LQ669" s="11"/>
      <c r="LR669" s="11"/>
      <c r="LS669" s="11"/>
      <c r="LT669" s="11"/>
      <c r="LU669" s="11"/>
      <c r="LV669" s="11"/>
      <c r="LW669" s="11"/>
      <c r="LX669" s="11"/>
      <c r="LY669" s="11"/>
      <c r="LZ669" s="11"/>
      <c r="MA669" s="11"/>
      <c r="MB669" s="11"/>
      <c r="MC669" s="11"/>
      <c r="MD669" s="11"/>
      <c r="ME669" s="11"/>
      <c r="MF669" s="11"/>
      <c r="MG669" s="11"/>
      <c r="MH669" s="11"/>
      <c r="MI669" s="11"/>
      <c r="MJ669" s="11"/>
      <c r="MK669" s="11"/>
      <c r="ML669" s="11"/>
      <c r="MM669" s="11"/>
      <c r="MN669" s="11"/>
      <c r="MO669" s="11"/>
      <c r="MP669" s="11"/>
      <c r="MQ669" s="11"/>
      <c r="MR669" s="11"/>
      <c r="MS669" s="11"/>
      <c r="MT669" s="11"/>
      <c r="MU669" s="11"/>
      <c r="MV669" s="11"/>
      <c r="MW669" s="11"/>
      <c r="MX669" s="11"/>
      <c r="MY669" s="11"/>
      <c r="MZ669" s="11"/>
      <c r="NA669" s="11"/>
      <c r="NB669" s="11"/>
      <c r="NC669" s="11"/>
      <c r="ND669" s="11"/>
      <c r="NE669" s="11"/>
      <c r="NF669" s="11"/>
      <c r="NG669" s="11"/>
      <c r="NH669" s="11"/>
      <c r="NI669" s="11"/>
      <c r="NJ669" s="11"/>
      <c r="NK669" s="11"/>
      <c r="NL669" s="11"/>
      <c r="NM669" s="11"/>
    </row>
    <row r="670" spans="1:377" s="12" customFormat="1" ht="15" customHeight="1" x14ac:dyDescent="0.5">
      <c r="A670" s="230"/>
      <c r="B670" s="279"/>
      <c r="C670" s="280"/>
      <c r="D670" s="317"/>
      <c r="E670" s="34"/>
      <c r="F670" s="34"/>
      <c r="G670" s="34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334"/>
      <c r="AA670" s="34"/>
      <c r="AB670" s="34"/>
      <c r="AC670" s="34"/>
      <c r="AD670" s="34"/>
      <c r="AE670" s="34"/>
      <c r="AF670" s="34"/>
      <c r="AG670" s="34"/>
      <c r="AH670" s="34"/>
      <c r="AI670" s="334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3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34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334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334"/>
      <c r="EP670" s="9"/>
      <c r="EQ670" s="9"/>
      <c r="ER670" s="9"/>
      <c r="ES670" s="9"/>
      <c r="ET670" s="9"/>
      <c r="EU670" s="9"/>
      <c r="EV670" s="237"/>
      <c r="EW670" s="9"/>
      <c r="EX670" s="9"/>
      <c r="EY670" s="9"/>
      <c r="EZ670" s="9"/>
      <c r="FA670" s="410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334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10"/>
      <c r="IL670" s="11"/>
      <c r="IM670" s="11"/>
      <c r="IN670" s="11"/>
      <c r="IO670" s="11"/>
      <c r="IP670" s="11"/>
      <c r="IQ670" s="11"/>
      <c r="IR670" s="11"/>
      <c r="IS670" s="11"/>
      <c r="IT670" s="11"/>
      <c r="IU670" s="11"/>
      <c r="IV670" s="11"/>
      <c r="IW670" s="11"/>
      <c r="IX670" s="11"/>
      <c r="IY670" s="11"/>
      <c r="IZ670" s="11"/>
      <c r="JA670" s="11"/>
      <c r="JB670" s="11"/>
      <c r="JC670" s="11"/>
      <c r="JD670" s="11"/>
      <c r="JE670" s="11"/>
      <c r="JF670" s="11"/>
      <c r="JG670" s="11"/>
      <c r="JH670" s="11"/>
      <c r="JI670" s="11"/>
      <c r="JJ670" s="11"/>
      <c r="JK670" s="11"/>
      <c r="JL670" s="11"/>
      <c r="JM670" s="11"/>
      <c r="JN670" s="11"/>
      <c r="JO670" s="11"/>
      <c r="JP670" s="11"/>
      <c r="JQ670" s="11"/>
      <c r="JR670" s="11"/>
      <c r="JS670" s="11"/>
      <c r="JT670" s="11"/>
      <c r="JU670" s="11"/>
      <c r="JV670" s="11"/>
      <c r="JW670" s="11"/>
      <c r="JX670" s="11"/>
      <c r="JY670" s="11"/>
      <c r="JZ670" s="11"/>
      <c r="KA670" s="11"/>
      <c r="KB670" s="11"/>
      <c r="KC670" s="11"/>
      <c r="KD670" s="11"/>
      <c r="KE670" s="11"/>
      <c r="KF670" s="11"/>
      <c r="KG670" s="11"/>
      <c r="KH670" s="11"/>
      <c r="KI670" s="11"/>
      <c r="KJ670" s="11"/>
      <c r="KK670" s="11"/>
      <c r="KL670" s="11"/>
      <c r="KM670" s="11"/>
      <c r="KN670" s="11"/>
      <c r="KO670" s="11"/>
      <c r="KP670" s="11"/>
      <c r="KQ670" s="11"/>
      <c r="KR670" s="11"/>
      <c r="KS670" s="11"/>
      <c r="KT670" s="11"/>
      <c r="KU670" s="11"/>
      <c r="KV670" s="11"/>
      <c r="KW670" s="11"/>
      <c r="KX670" s="11"/>
      <c r="KY670" s="11"/>
      <c r="KZ670" s="11"/>
      <c r="LA670" s="11"/>
      <c r="LB670" s="11"/>
      <c r="LC670" s="11"/>
      <c r="LD670" s="11"/>
      <c r="LE670" s="11"/>
      <c r="LF670" s="11"/>
      <c r="LG670" s="11"/>
      <c r="LH670" s="11"/>
      <c r="LI670" s="11"/>
      <c r="LJ670" s="11"/>
      <c r="LK670" s="11"/>
      <c r="LL670" s="11"/>
      <c r="LM670" s="11"/>
      <c r="LN670" s="11"/>
      <c r="LO670" s="11"/>
      <c r="LP670" s="11"/>
      <c r="LQ670" s="11"/>
      <c r="LR670" s="11"/>
      <c r="LS670" s="11"/>
      <c r="LT670" s="11"/>
      <c r="LU670" s="11"/>
      <c r="LV670" s="11"/>
      <c r="LW670" s="11"/>
      <c r="LX670" s="11"/>
      <c r="LY670" s="11"/>
      <c r="LZ670" s="11"/>
      <c r="MA670" s="11"/>
      <c r="MB670" s="11"/>
      <c r="MC670" s="11"/>
      <c r="MD670" s="11"/>
      <c r="ME670" s="11"/>
      <c r="MF670" s="11"/>
      <c r="MG670" s="11"/>
      <c r="MH670" s="11"/>
      <c r="MI670" s="11"/>
      <c r="MJ670" s="11"/>
      <c r="MK670" s="11"/>
      <c r="ML670" s="11"/>
      <c r="MM670" s="11"/>
      <c r="MN670" s="11"/>
      <c r="MO670" s="11"/>
      <c r="MP670" s="11"/>
      <c r="MQ670" s="11"/>
      <c r="MR670" s="11"/>
      <c r="MS670" s="11"/>
      <c r="MT670" s="11"/>
      <c r="MU670" s="11"/>
      <c r="MV670" s="11"/>
      <c r="MW670" s="11"/>
      <c r="MX670" s="11"/>
      <c r="MY670" s="11"/>
      <c r="MZ670" s="11"/>
      <c r="NA670" s="11"/>
      <c r="NB670" s="11"/>
      <c r="NC670" s="11"/>
      <c r="ND670" s="11"/>
      <c r="NE670" s="11"/>
      <c r="NF670" s="11"/>
      <c r="NG670" s="11"/>
      <c r="NH670" s="11"/>
      <c r="NI670" s="11"/>
      <c r="NJ670" s="11"/>
      <c r="NK670" s="11"/>
      <c r="NL670" s="11"/>
      <c r="NM670" s="11"/>
    </row>
    <row r="671" spans="1:377" s="12" customFormat="1" ht="15" customHeight="1" x14ac:dyDescent="0.5">
      <c r="A671" s="230"/>
      <c r="B671" s="279"/>
      <c r="C671" s="280"/>
      <c r="D671" s="317"/>
      <c r="E671" s="34"/>
      <c r="F671" s="34"/>
      <c r="G671" s="34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334"/>
      <c r="AA671" s="34"/>
      <c r="AB671" s="34"/>
      <c r="AC671" s="34"/>
      <c r="AD671" s="34"/>
      <c r="AE671" s="34"/>
      <c r="AF671" s="34"/>
      <c r="AG671" s="34"/>
      <c r="AH671" s="34"/>
      <c r="AI671" s="334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3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34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334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334"/>
      <c r="EP671" s="9"/>
      <c r="EQ671" s="9"/>
      <c r="ER671" s="9"/>
      <c r="ES671" s="9"/>
      <c r="ET671" s="9"/>
      <c r="EU671" s="9"/>
      <c r="EV671" s="237"/>
      <c r="EW671" s="9"/>
      <c r="EX671" s="9"/>
      <c r="EY671" s="9"/>
      <c r="EZ671" s="9"/>
      <c r="FA671" s="410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334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10"/>
      <c r="IL671" s="11"/>
      <c r="IM671" s="11"/>
      <c r="IN671" s="11"/>
      <c r="IO671" s="11"/>
      <c r="IP671" s="11"/>
      <c r="IQ671" s="11"/>
      <c r="IR671" s="11"/>
      <c r="IS671" s="11"/>
      <c r="IT671" s="11"/>
      <c r="IU671" s="11"/>
      <c r="IV671" s="11"/>
      <c r="IW671" s="11"/>
      <c r="IX671" s="11"/>
      <c r="IY671" s="11"/>
      <c r="IZ671" s="11"/>
      <c r="JA671" s="11"/>
      <c r="JB671" s="11"/>
      <c r="JC671" s="11"/>
      <c r="JD671" s="11"/>
      <c r="JE671" s="11"/>
      <c r="JF671" s="11"/>
      <c r="JG671" s="11"/>
      <c r="JH671" s="11"/>
      <c r="JI671" s="11"/>
      <c r="JJ671" s="11"/>
      <c r="JK671" s="11"/>
      <c r="JL671" s="11"/>
      <c r="JM671" s="11"/>
      <c r="JN671" s="11"/>
      <c r="JO671" s="11"/>
      <c r="JP671" s="11"/>
      <c r="JQ671" s="11"/>
      <c r="JR671" s="11"/>
      <c r="JS671" s="11"/>
      <c r="JT671" s="11"/>
      <c r="JU671" s="11"/>
      <c r="JV671" s="11"/>
      <c r="JW671" s="11"/>
      <c r="JX671" s="11"/>
      <c r="JY671" s="11"/>
      <c r="JZ671" s="11"/>
      <c r="KA671" s="11"/>
      <c r="KB671" s="11"/>
      <c r="KC671" s="11"/>
      <c r="KD671" s="11"/>
      <c r="KE671" s="11"/>
      <c r="KF671" s="11"/>
      <c r="KG671" s="11"/>
      <c r="KH671" s="11"/>
      <c r="KI671" s="11"/>
      <c r="KJ671" s="11"/>
      <c r="KK671" s="11"/>
      <c r="KL671" s="11"/>
      <c r="KM671" s="11"/>
      <c r="KN671" s="11"/>
      <c r="KO671" s="11"/>
      <c r="KP671" s="11"/>
      <c r="KQ671" s="11"/>
      <c r="KR671" s="11"/>
      <c r="KS671" s="11"/>
      <c r="KT671" s="11"/>
      <c r="KU671" s="11"/>
      <c r="KV671" s="11"/>
      <c r="KW671" s="11"/>
      <c r="KX671" s="11"/>
      <c r="KY671" s="11"/>
      <c r="KZ671" s="11"/>
      <c r="LA671" s="11"/>
      <c r="LB671" s="11"/>
      <c r="LC671" s="11"/>
      <c r="LD671" s="11"/>
      <c r="LE671" s="11"/>
      <c r="LF671" s="11"/>
      <c r="LG671" s="11"/>
      <c r="LH671" s="11"/>
      <c r="LI671" s="11"/>
      <c r="LJ671" s="11"/>
      <c r="LK671" s="11"/>
      <c r="LL671" s="11"/>
      <c r="LM671" s="11"/>
      <c r="LN671" s="11"/>
      <c r="LO671" s="11"/>
      <c r="LP671" s="11"/>
      <c r="LQ671" s="11"/>
      <c r="LR671" s="11"/>
      <c r="LS671" s="11"/>
      <c r="LT671" s="11"/>
      <c r="LU671" s="11"/>
      <c r="LV671" s="11"/>
      <c r="LW671" s="11"/>
      <c r="LX671" s="11"/>
      <c r="LY671" s="11"/>
      <c r="LZ671" s="11"/>
      <c r="MA671" s="11"/>
      <c r="MB671" s="11"/>
      <c r="MC671" s="11"/>
      <c r="MD671" s="11"/>
      <c r="ME671" s="11"/>
      <c r="MF671" s="11"/>
      <c r="MG671" s="11"/>
      <c r="MH671" s="11"/>
      <c r="MI671" s="11"/>
      <c r="MJ671" s="11"/>
      <c r="MK671" s="11"/>
      <c r="ML671" s="11"/>
      <c r="MM671" s="11"/>
      <c r="MN671" s="11"/>
      <c r="MO671" s="11"/>
      <c r="MP671" s="11"/>
      <c r="MQ671" s="11"/>
      <c r="MR671" s="11"/>
      <c r="MS671" s="11"/>
      <c r="MT671" s="11"/>
      <c r="MU671" s="11"/>
      <c r="MV671" s="11"/>
      <c r="MW671" s="11"/>
      <c r="MX671" s="11"/>
      <c r="MY671" s="11"/>
      <c r="MZ671" s="11"/>
      <c r="NA671" s="11"/>
      <c r="NB671" s="11"/>
      <c r="NC671" s="11"/>
      <c r="ND671" s="11"/>
      <c r="NE671" s="11"/>
      <c r="NF671" s="11"/>
      <c r="NG671" s="11"/>
      <c r="NH671" s="11"/>
      <c r="NI671" s="11"/>
      <c r="NJ671" s="11"/>
      <c r="NK671" s="11"/>
      <c r="NL671" s="11"/>
      <c r="NM671" s="11"/>
    </row>
    <row r="672" spans="1:377" s="12" customFormat="1" ht="15" customHeight="1" x14ac:dyDescent="0.5">
      <c r="A672" s="230"/>
      <c r="B672" s="279"/>
      <c r="C672" s="280"/>
      <c r="D672" s="317"/>
      <c r="E672" s="34"/>
      <c r="F672" s="34"/>
      <c r="G672" s="34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334"/>
      <c r="AA672" s="34"/>
      <c r="AB672" s="34"/>
      <c r="AC672" s="34"/>
      <c r="AD672" s="34"/>
      <c r="AE672" s="34"/>
      <c r="AF672" s="34"/>
      <c r="AG672" s="34"/>
      <c r="AH672" s="34"/>
      <c r="AI672" s="334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3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34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334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334"/>
      <c r="EP672" s="9"/>
      <c r="EQ672" s="9"/>
      <c r="ER672" s="9"/>
      <c r="ES672" s="9"/>
      <c r="ET672" s="9"/>
      <c r="EU672" s="9"/>
      <c r="EV672" s="237"/>
      <c r="EW672" s="9"/>
      <c r="EX672" s="9"/>
      <c r="EY672" s="9"/>
      <c r="EZ672" s="9"/>
      <c r="FA672" s="410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334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10"/>
      <c r="IL672" s="11"/>
      <c r="IM672" s="11"/>
      <c r="IN672" s="11"/>
      <c r="IO672" s="11"/>
      <c r="IP672" s="11"/>
      <c r="IQ672" s="11"/>
      <c r="IR672" s="11"/>
      <c r="IS672" s="11"/>
      <c r="IT672" s="11"/>
      <c r="IU672" s="11"/>
      <c r="IV672" s="11"/>
      <c r="IW672" s="11"/>
      <c r="IX672" s="11"/>
      <c r="IY672" s="11"/>
      <c r="IZ672" s="11"/>
      <c r="JA672" s="11"/>
      <c r="JB672" s="11"/>
      <c r="JC672" s="11"/>
      <c r="JD672" s="11"/>
      <c r="JE672" s="11"/>
      <c r="JF672" s="11"/>
      <c r="JG672" s="11"/>
      <c r="JH672" s="11"/>
      <c r="JI672" s="11"/>
      <c r="JJ672" s="11"/>
      <c r="JK672" s="11"/>
      <c r="JL672" s="11"/>
      <c r="JM672" s="11"/>
      <c r="JN672" s="11"/>
      <c r="JO672" s="11"/>
      <c r="JP672" s="11"/>
      <c r="JQ672" s="11"/>
      <c r="JR672" s="11"/>
      <c r="JS672" s="11"/>
      <c r="JT672" s="11"/>
      <c r="JU672" s="11"/>
      <c r="JV672" s="11"/>
      <c r="JW672" s="11"/>
      <c r="JX672" s="11"/>
      <c r="JY672" s="11"/>
      <c r="JZ672" s="11"/>
      <c r="KA672" s="11"/>
      <c r="KB672" s="11"/>
      <c r="KC672" s="11"/>
      <c r="KD672" s="11"/>
      <c r="KE672" s="11"/>
      <c r="KF672" s="11"/>
      <c r="KG672" s="11"/>
      <c r="KH672" s="11"/>
      <c r="KI672" s="11"/>
      <c r="KJ672" s="11"/>
      <c r="KK672" s="11"/>
      <c r="KL672" s="11"/>
      <c r="KM672" s="11"/>
      <c r="KN672" s="11"/>
      <c r="KO672" s="11"/>
      <c r="KP672" s="11"/>
      <c r="KQ672" s="11"/>
      <c r="KR672" s="11"/>
      <c r="KS672" s="11"/>
      <c r="KT672" s="11"/>
      <c r="KU672" s="11"/>
      <c r="KV672" s="11"/>
      <c r="KW672" s="11"/>
      <c r="KX672" s="11"/>
      <c r="KY672" s="11"/>
      <c r="KZ672" s="11"/>
      <c r="LA672" s="11"/>
      <c r="LB672" s="11"/>
      <c r="LC672" s="11"/>
      <c r="LD672" s="11"/>
      <c r="LE672" s="11"/>
      <c r="LF672" s="11"/>
      <c r="LG672" s="11"/>
      <c r="LH672" s="11"/>
      <c r="LI672" s="11"/>
      <c r="LJ672" s="11"/>
      <c r="LK672" s="11"/>
      <c r="LL672" s="11"/>
      <c r="LM672" s="11"/>
      <c r="LN672" s="11"/>
      <c r="LO672" s="11"/>
      <c r="LP672" s="11"/>
      <c r="LQ672" s="11"/>
      <c r="LR672" s="11"/>
      <c r="LS672" s="11"/>
      <c r="LT672" s="11"/>
      <c r="LU672" s="11"/>
      <c r="LV672" s="11"/>
      <c r="LW672" s="11"/>
      <c r="LX672" s="11"/>
      <c r="LY672" s="11"/>
      <c r="LZ672" s="11"/>
      <c r="MA672" s="11"/>
      <c r="MB672" s="11"/>
      <c r="MC672" s="11"/>
      <c r="MD672" s="11"/>
      <c r="ME672" s="11"/>
      <c r="MF672" s="11"/>
      <c r="MG672" s="11"/>
      <c r="MH672" s="11"/>
      <c r="MI672" s="11"/>
      <c r="MJ672" s="11"/>
      <c r="MK672" s="11"/>
      <c r="ML672" s="11"/>
      <c r="MM672" s="11"/>
      <c r="MN672" s="11"/>
      <c r="MO672" s="11"/>
      <c r="MP672" s="11"/>
      <c r="MQ672" s="11"/>
      <c r="MR672" s="11"/>
      <c r="MS672" s="11"/>
      <c r="MT672" s="11"/>
      <c r="MU672" s="11"/>
      <c r="MV672" s="11"/>
      <c r="MW672" s="11"/>
      <c r="MX672" s="11"/>
      <c r="MY672" s="11"/>
      <c r="MZ672" s="11"/>
      <c r="NA672" s="11"/>
      <c r="NB672" s="11"/>
      <c r="NC672" s="11"/>
      <c r="ND672" s="11"/>
      <c r="NE672" s="11"/>
      <c r="NF672" s="11"/>
      <c r="NG672" s="11"/>
      <c r="NH672" s="11"/>
      <c r="NI672" s="11"/>
      <c r="NJ672" s="11"/>
      <c r="NK672" s="11"/>
      <c r="NL672" s="11"/>
      <c r="NM672" s="11"/>
    </row>
    <row r="673" spans="1:377" s="12" customFormat="1" ht="15" customHeight="1" x14ac:dyDescent="0.5">
      <c r="A673" s="230"/>
      <c r="B673" s="279"/>
      <c r="C673" s="280"/>
      <c r="D673" s="317"/>
      <c r="E673" s="34"/>
      <c r="F673" s="34"/>
      <c r="G673" s="34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334"/>
      <c r="AA673" s="34"/>
      <c r="AB673" s="34"/>
      <c r="AC673" s="34"/>
      <c r="AD673" s="34"/>
      <c r="AE673" s="34"/>
      <c r="AF673" s="34"/>
      <c r="AG673" s="34"/>
      <c r="AH673" s="34"/>
      <c r="AI673" s="334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3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34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334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334"/>
      <c r="EP673" s="9"/>
      <c r="EQ673" s="9"/>
      <c r="ER673" s="9"/>
      <c r="ES673" s="9"/>
      <c r="ET673" s="9"/>
      <c r="EU673" s="9"/>
      <c r="EV673" s="237"/>
      <c r="EW673" s="9"/>
      <c r="EX673" s="9"/>
      <c r="EY673" s="9"/>
      <c r="EZ673" s="9"/>
      <c r="FA673" s="410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334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10"/>
      <c r="IL673" s="11"/>
      <c r="IM673" s="11"/>
      <c r="IN673" s="11"/>
      <c r="IO673" s="11"/>
      <c r="IP673" s="11"/>
      <c r="IQ673" s="11"/>
      <c r="IR673" s="11"/>
      <c r="IS673" s="11"/>
      <c r="IT673" s="11"/>
      <c r="IU673" s="11"/>
      <c r="IV673" s="11"/>
      <c r="IW673" s="11"/>
      <c r="IX673" s="11"/>
      <c r="IY673" s="11"/>
      <c r="IZ673" s="11"/>
      <c r="JA673" s="11"/>
      <c r="JB673" s="11"/>
      <c r="JC673" s="11"/>
      <c r="JD673" s="11"/>
      <c r="JE673" s="11"/>
      <c r="JF673" s="11"/>
      <c r="JG673" s="11"/>
      <c r="JH673" s="11"/>
      <c r="JI673" s="11"/>
      <c r="JJ673" s="11"/>
      <c r="JK673" s="11"/>
      <c r="JL673" s="11"/>
      <c r="JM673" s="11"/>
      <c r="JN673" s="11"/>
      <c r="JO673" s="11"/>
      <c r="JP673" s="11"/>
      <c r="JQ673" s="11"/>
      <c r="JR673" s="11"/>
      <c r="JS673" s="11"/>
      <c r="JT673" s="11"/>
      <c r="JU673" s="11"/>
      <c r="JV673" s="11"/>
      <c r="JW673" s="11"/>
      <c r="JX673" s="11"/>
      <c r="JY673" s="11"/>
      <c r="JZ673" s="11"/>
      <c r="KA673" s="11"/>
      <c r="KB673" s="11"/>
      <c r="KC673" s="11"/>
      <c r="KD673" s="11"/>
      <c r="KE673" s="11"/>
      <c r="KF673" s="11"/>
      <c r="KG673" s="11"/>
      <c r="KH673" s="11"/>
      <c r="KI673" s="11"/>
      <c r="KJ673" s="11"/>
      <c r="KK673" s="11"/>
      <c r="KL673" s="11"/>
      <c r="KM673" s="11"/>
      <c r="KN673" s="11"/>
      <c r="KO673" s="11"/>
      <c r="KP673" s="11"/>
      <c r="KQ673" s="11"/>
      <c r="KR673" s="11"/>
      <c r="KS673" s="11"/>
      <c r="KT673" s="11"/>
      <c r="KU673" s="11"/>
      <c r="KV673" s="11"/>
      <c r="KW673" s="11"/>
      <c r="KX673" s="11"/>
      <c r="KY673" s="11"/>
      <c r="KZ673" s="11"/>
      <c r="LA673" s="11"/>
      <c r="LB673" s="11"/>
      <c r="LC673" s="11"/>
      <c r="LD673" s="11"/>
      <c r="LE673" s="11"/>
      <c r="LF673" s="11"/>
      <c r="LG673" s="11"/>
      <c r="LH673" s="11"/>
      <c r="LI673" s="11"/>
      <c r="LJ673" s="11"/>
      <c r="LK673" s="11"/>
      <c r="LL673" s="11"/>
      <c r="LM673" s="11"/>
      <c r="LN673" s="11"/>
      <c r="LO673" s="11"/>
      <c r="LP673" s="11"/>
      <c r="LQ673" s="11"/>
      <c r="LR673" s="11"/>
      <c r="LS673" s="11"/>
      <c r="LT673" s="11"/>
      <c r="LU673" s="11"/>
      <c r="LV673" s="11"/>
      <c r="LW673" s="11"/>
      <c r="LX673" s="11"/>
      <c r="LY673" s="11"/>
      <c r="LZ673" s="11"/>
      <c r="MA673" s="11"/>
      <c r="MB673" s="11"/>
      <c r="MC673" s="11"/>
      <c r="MD673" s="11"/>
      <c r="ME673" s="11"/>
      <c r="MF673" s="11"/>
      <c r="MG673" s="11"/>
      <c r="MH673" s="11"/>
      <c r="MI673" s="11"/>
      <c r="MJ673" s="11"/>
      <c r="MK673" s="11"/>
      <c r="ML673" s="11"/>
      <c r="MM673" s="11"/>
      <c r="MN673" s="11"/>
      <c r="MO673" s="11"/>
      <c r="MP673" s="11"/>
      <c r="MQ673" s="11"/>
      <c r="MR673" s="11"/>
      <c r="MS673" s="11"/>
      <c r="MT673" s="11"/>
      <c r="MU673" s="11"/>
      <c r="MV673" s="11"/>
      <c r="MW673" s="11"/>
      <c r="MX673" s="11"/>
      <c r="MY673" s="11"/>
      <c r="MZ673" s="11"/>
      <c r="NA673" s="11"/>
      <c r="NB673" s="11"/>
      <c r="NC673" s="11"/>
      <c r="ND673" s="11"/>
      <c r="NE673" s="11"/>
      <c r="NF673" s="11"/>
      <c r="NG673" s="11"/>
      <c r="NH673" s="11"/>
      <c r="NI673" s="11"/>
      <c r="NJ673" s="11"/>
      <c r="NK673" s="11"/>
      <c r="NL673" s="11"/>
      <c r="NM673" s="11"/>
    </row>
    <row r="674" spans="1:377" s="12" customFormat="1" ht="15" customHeight="1" x14ac:dyDescent="0.5">
      <c r="A674" s="230"/>
      <c r="B674" s="279"/>
      <c r="C674" s="280"/>
      <c r="D674" s="317"/>
      <c r="E674" s="34"/>
      <c r="F674" s="34"/>
      <c r="G674" s="34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334"/>
      <c r="AA674" s="34"/>
      <c r="AB674" s="34"/>
      <c r="AC674" s="34"/>
      <c r="AD674" s="34"/>
      <c r="AE674" s="34"/>
      <c r="AF674" s="34"/>
      <c r="AG674" s="34"/>
      <c r="AH674" s="34"/>
      <c r="AI674" s="334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3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34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334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334"/>
      <c r="EP674" s="9"/>
      <c r="EQ674" s="9"/>
      <c r="ER674" s="9"/>
      <c r="ES674" s="9"/>
      <c r="ET674" s="9"/>
      <c r="EU674" s="9"/>
      <c r="EV674" s="237"/>
      <c r="EW674" s="9"/>
      <c r="EX674" s="9"/>
      <c r="EY674" s="9"/>
      <c r="EZ674" s="9"/>
      <c r="FA674" s="410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334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10"/>
      <c r="IL674" s="11"/>
      <c r="IM674" s="11"/>
      <c r="IN674" s="11"/>
      <c r="IO674" s="11"/>
      <c r="IP674" s="11"/>
      <c r="IQ674" s="11"/>
      <c r="IR674" s="11"/>
      <c r="IS674" s="11"/>
      <c r="IT674" s="11"/>
      <c r="IU674" s="11"/>
      <c r="IV674" s="11"/>
      <c r="IW674" s="11"/>
      <c r="IX674" s="11"/>
      <c r="IY674" s="11"/>
      <c r="IZ674" s="11"/>
      <c r="JA674" s="11"/>
      <c r="JB674" s="11"/>
      <c r="JC674" s="11"/>
      <c r="JD674" s="11"/>
      <c r="JE674" s="11"/>
      <c r="JF674" s="11"/>
      <c r="JG674" s="11"/>
      <c r="JH674" s="11"/>
      <c r="JI674" s="11"/>
      <c r="JJ674" s="11"/>
      <c r="JK674" s="11"/>
      <c r="JL674" s="11"/>
      <c r="JM674" s="11"/>
      <c r="JN674" s="11"/>
      <c r="JO674" s="11"/>
      <c r="JP674" s="11"/>
      <c r="JQ674" s="11"/>
      <c r="JR674" s="11"/>
      <c r="JS674" s="11"/>
      <c r="JT674" s="11"/>
      <c r="JU674" s="11"/>
      <c r="JV674" s="11"/>
      <c r="JW674" s="11"/>
      <c r="JX674" s="11"/>
      <c r="JY674" s="11"/>
      <c r="JZ674" s="11"/>
      <c r="KA674" s="11"/>
      <c r="KB674" s="11"/>
      <c r="KC674" s="11"/>
      <c r="KD674" s="11"/>
      <c r="KE674" s="11"/>
      <c r="KF674" s="11"/>
      <c r="KG674" s="11"/>
      <c r="KH674" s="11"/>
      <c r="KI674" s="11"/>
      <c r="KJ674" s="11"/>
      <c r="KK674" s="11"/>
      <c r="KL674" s="11"/>
      <c r="KM674" s="11"/>
      <c r="KN674" s="11"/>
      <c r="KO674" s="11"/>
      <c r="KP674" s="11"/>
      <c r="KQ674" s="11"/>
      <c r="KR674" s="11"/>
      <c r="KS674" s="11"/>
      <c r="KT674" s="11"/>
      <c r="KU674" s="11"/>
      <c r="KV674" s="11"/>
      <c r="KW674" s="11"/>
      <c r="KX674" s="11"/>
      <c r="KY674" s="11"/>
      <c r="KZ674" s="11"/>
      <c r="LA674" s="11"/>
      <c r="LB674" s="11"/>
      <c r="LC674" s="11"/>
      <c r="LD674" s="11"/>
      <c r="LE674" s="11"/>
      <c r="LF674" s="11"/>
      <c r="LG674" s="11"/>
      <c r="LH674" s="11"/>
      <c r="LI674" s="11"/>
      <c r="LJ674" s="11"/>
      <c r="LK674" s="11"/>
      <c r="LL674" s="11"/>
      <c r="LM674" s="11"/>
      <c r="LN674" s="11"/>
      <c r="LO674" s="11"/>
      <c r="LP674" s="11"/>
      <c r="LQ674" s="11"/>
      <c r="LR674" s="11"/>
      <c r="LS674" s="11"/>
      <c r="LT674" s="11"/>
      <c r="LU674" s="11"/>
      <c r="LV674" s="11"/>
      <c r="LW674" s="11"/>
      <c r="LX674" s="11"/>
      <c r="LY674" s="11"/>
      <c r="LZ674" s="11"/>
      <c r="MA674" s="11"/>
      <c r="MB674" s="11"/>
      <c r="MC674" s="11"/>
      <c r="MD674" s="11"/>
      <c r="ME674" s="11"/>
      <c r="MF674" s="11"/>
      <c r="MG674" s="11"/>
      <c r="MH674" s="11"/>
      <c r="MI674" s="11"/>
      <c r="MJ674" s="11"/>
      <c r="MK674" s="11"/>
      <c r="ML674" s="11"/>
      <c r="MM674" s="11"/>
      <c r="MN674" s="11"/>
      <c r="MO674" s="11"/>
      <c r="MP674" s="11"/>
      <c r="MQ674" s="11"/>
      <c r="MR674" s="11"/>
      <c r="MS674" s="11"/>
      <c r="MT674" s="11"/>
      <c r="MU674" s="11"/>
      <c r="MV674" s="11"/>
      <c r="MW674" s="11"/>
      <c r="MX674" s="11"/>
      <c r="MY674" s="11"/>
      <c r="MZ674" s="11"/>
      <c r="NA674" s="11"/>
      <c r="NB674" s="11"/>
      <c r="NC674" s="11"/>
      <c r="ND674" s="11"/>
      <c r="NE674" s="11"/>
      <c r="NF674" s="11"/>
      <c r="NG674" s="11"/>
      <c r="NH674" s="11"/>
      <c r="NI674" s="11"/>
      <c r="NJ674" s="11"/>
      <c r="NK674" s="11"/>
      <c r="NL674" s="11"/>
      <c r="NM674" s="11"/>
    </row>
    <row r="675" spans="1:377" s="12" customFormat="1" ht="15" customHeight="1" x14ac:dyDescent="0.5">
      <c r="A675" s="230"/>
      <c r="B675" s="279"/>
      <c r="C675" s="280"/>
      <c r="D675" s="317"/>
      <c r="E675" s="34"/>
      <c r="F675" s="34"/>
      <c r="G675" s="34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334"/>
      <c r="AA675" s="34"/>
      <c r="AB675" s="34"/>
      <c r="AC675" s="34"/>
      <c r="AD675" s="34"/>
      <c r="AE675" s="34"/>
      <c r="AF675" s="34"/>
      <c r="AG675" s="34"/>
      <c r="AH675" s="34"/>
      <c r="AI675" s="334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3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34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334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334"/>
      <c r="EP675" s="9"/>
      <c r="EQ675" s="9"/>
      <c r="ER675" s="9"/>
      <c r="ES675" s="9"/>
      <c r="ET675" s="9"/>
      <c r="EU675" s="9"/>
      <c r="EV675" s="237"/>
      <c r="EW675" s="9"/>
      <c r="EX675" s="9"/>
      <c r="EY675" s="9"/>
      <c r="EZ675" s="9"/>
      <c r="FA675" s="410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334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  <c r="HU675" s="9"/>
      <c r="HV675" s="9"/>
      <c r="HW675" s="9"/>
      <c r="HX675" s="9"/>
      <c r="HY675" s="9"/>
      <c r="HZ675" s="9"/>
      <c r="IA675" s="9"/>
      <c r="IB675" s="9"/>
      <c r="IC675" s="9"/>
      <c r="ID675" s="9"/>
      <c r="IE675" s="9"/>
      <c r="IF675" s="9"/>
      <c r="IG675" s="9"/>
      <c r="IH675" s="9"/>
      <c r="II675" s="9"/>
      <c r="IJ675" s="9"/>
      <c r="IK675" s="10"/>
      <c r="IL675" s="11"/>
      <c r="IM675" s="11"/>
      <c r="IN675" s="11"/>
      <c r="IO675" s="11"/>
      <c r="IP675" s="11"/>
      <c r="IQ675" s="11"/>
      <c r="IR675" s="11"/>
      <c r="IS675" s="11"/>
      <c r="IT675" s="11"/>
      <c r="IU675" s="11"/>
      <c r="IV675" s="11"/>
      <c r="IW675" s="11"/>
      <c r="IX675" s="11"/>
      <c r="IY675" s="11"/>
      <c r="IZ675" s="11"/>
      <c r="JA675" s="11"/>
      <c r="JB675" s="11"/>
      <c r="JC675" s="11"/>
      <c r="JD675" s="11"/>
      <c r="JE675" s="11"/>
      <c r="JF675" s="11"/>
      <c r="JG675" s="11"/>
      <c r="JH675" s="11"/>
      <c r="JI675" s="11"/>
      <c r="JJ675" s="11"/>
      <c r="JK675" s="11"/>
      <c r="JL675" s="11"/>
      <c r="JM675" s="11"/>
      <c r="JN675" s="11"/>
      <c r="JO675" s="11"/>
      <c r="JP675" s="11"/>
      <c r="JQ675" s="11"/>
      <c r="JR675" s="11"/>
      <c r="JS675" s="11"/>
      <c r="JT675" s="11"/>
      <c r="JU675" s="11"/>
      <c r="JV675" s="11"/>
      <c r="JW675" s="11"/>
      <c r="JX675" s="11"/>
      <c r="JY675" s="11"/>
      <c r="JZ675" s="11"/>
      <c r="KA675" s="11"/>
      <c r="KB675" s="11"/>
      <c r="KC675" s="11"/>
      <c r="KD675" s="11"/>
      <c r="KE675" s="11"/>
      <c r="KF675" s="11"/>
      <c r="KG675" s="11"/>
      <c r="KH675" s="11"/>
      <c r="KI675" s="11"/>
      <c r="KJ675" s="11"/>
      <c r="KK675" s="11"/>
      <c r="KL675" s="11"/>
      <c r="KM675" s="11"/>
      <c r="KN675" s="11"/>
      <c r="KO675" s="11"/>
      <c r="KP675" s="11"/>
      <c r="KQ675" s="11"/>
      <c r="KR675" s="11"/>
      <c r="KS675" s="11"/>
      <c r="KT675" s="11"/>
      <c r="KU675" s="11"/>
      <c r="KV675" s="11"/>
      <c r="KW675" s="11"/>
      <c r="KX675" s="11"/>
      <c r="KY675" s="11"/>
      <c r="KZ675" s="11"/>
      <c r="LA675" s="11"/>
      <c r="LB675" s="11"/>
      <c r="LC675" s="11"/>
      <c r="LD675" s="11"/>
      <c r="LE675" s="11"/>
      <c r="LF675" s="11"/>
      <c r="LG675" s="11"/>
      <c r="LH675" s="11"/>
      <c r="LI675" s="11"/>
      <c r="LJ675" s="11"/>
      <c r="LK675" s="11"/>
      <c r="LL675" s="11"/>
      <c r="LM675" s="11"/>
      <c r="LN675" s="11"/>
      <c r="LO675" s="11"/>
      <c r="LP675" s="11"/>
      <c r="LQ675" s="11"/>
      <c r="LR675" s="11"/>
      <c r="LS675" s="11"/>
      <c r="LT675" s="11"/>
      <c r="LU675" s="11"/>
      <c r="LV675" s="11"/>
      <c r="LW675" s="11"/>
      <c r="LX675" s="11"/>
      <c r="LY675" s="11"/>
      <c r="LZ675" s="11"/>
      <c r="MA675" s="11"/>
      <c r="MB675" s="11"/>
      <c r="MC675" s="11"/>
      <c r="MD675" s="11"/>
      <c r="ME675" s="11"/>
      <c r="MF675" s="11"/>
      <c r="MG675" s="11"/>
      <c r="MH675" s="11"/>
      <c r="MI675" s="11"/>
      <c r="MJ675" s="11"/>
      <c r="MK675" s="11"/>
      <c r="ML675" s="11"/>
      <c r="MM675" s="11"/>
      <c r="MN675" s="11"/>
      <c r="MO675" s="11"/>
      <c r="MP675" s="11"/>
      <c r="MQ675" s="11"/>
      <c r="MR675" s="11"/>
      <c r="MS675" s="11"/>
      <c r="MT675" s="11"/>
      <c r="MU675" s="11"/>
      <c r="MV675" s="11"/>
      <c r="MW675" s="11"/>
      <c r="MX675" s="11"/>
      <c r="MY675" s="11"/>
      <c r="MZ675" s="11"/>
      <c r="NA675" s="11"/>
      <c r="NB675" s="11"/>
      <c r="NC675" s="11"/>
      <c r="ND675" s="11"/>
      <c r="NE675" s="11"/>
      <c r="NF675" s="11"/>
      <c r="NG675" s="11"/>
      <c r="NH675" s="11"/>
      <c r="NI675" s="11"/>
      <c r="NJ675" s="11"/>
      <c r="NK675" s="11"/>
      <c r="NL675" s="11"/>
      <c r="NM675" s="11"/>
    </row>
    <row r="676" spans="1:377" s="12" customFormat="1" ht="15" customHeight="1" x14ac:dyDescent="0.5">
      <c r="A676" s="230"/>
      <c r="B676" s="279"/>
      <c r="C676" s="280"/>
      <c r="D676" s="317"/>
      <c r="E676" s="34"/>
      <c r="F676" s="34"/>
      <c r="G676" s="34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334"/>
      <c r="AA676" s="34"/>
      <c r="AB676" s="34"/>
      <c r="AC676" s="34"/>
      <c r="AD676" s="34"/>
      <c r="AE676" s="34"/>
      <c r="AF676" s="34"/>
      <c r="AG676" s="34"/>
      <c r="AH676" s="34"/>
      <c r="AI676" s="334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3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34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334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334"/>
      <c r="EP676" s="9"/>
      <c r="EQ676" s="9"/>
      <c r="ER676" s="9"/>
      <c r="ES676" s="9"/>
      <c r="ET676" s="9"/>
      <c r="EU676" s="9"/>
      <c r="EV676" s="237"/>
      <c r="EW676" s="9"/>
      <c r="EX676" s="9"/>
      <c r="EY676" s="9"/>
      <c r="EZ676" s="9"/>
      <c r="FA676" s="410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334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10"/>
      <c r="IL676" s="11"/>
      <c r="IM676" s="11"/>
      <c r="IN676" s="11"/>
      <c r="IO676" s="11"/>
      <c r="IP676" s="11"/>
      <c r="IQ676" s="11"/>
      <c r="IR676" s="11"/>
      <c r="IS676" s="11"/>
      <c r="IT676" s="11"/>
      <c r="IU676" s="11"/>
      <c r="IV676" s="11"/>
      <c r="IW676" s="11"/>
      <c r="IX676" s="11"/>
      <c r="IY676" s="11"/>
      <c r="IZ676" s="11"/>
      <c r="JA676" s="11"/>
      <c r="JB676" s="11"/>
      <c r="JC676" s="11"/>
      <c r="JD676" s="11"/>
      <c r="JE676" s="11"/>
      <c r="JF676" s="11"/>
      <c r="JG676" s="11"/>
      <c r="JH676" s="11"/>
      <c r="JI676" s="11"/>
      <c r="JJ676" s="11"/>
      <c r="JK676" s="11"/>
      <c r="JL676" s="11"/>
      <c r="JM676" s="11"/>
      <c r="JN676" s="11"/>
      <c r="JO676" s="11"/>
      <c r="JP676" s="11"/>
      <c r="JQ676" s="11"/>
      <c r="JR676" s="11"/>
      <c r="JS676" s="11"/>
      <c r="JT676" s="11"/>
      <c r="JU676" s="11"/>
      <c r="JV676" s="11"/>
      <c r="JW676" s="11"/>
      <c r="JX676" s="11"/>
      <c r="JY676" s="11"/>
      <c r="JZ676" s="11"/>
      <c r="KA676" s="11"/>
      <c r="KB676" s="11"/>
      <c r="KC676" s="11"/>
      <c r="KD676" s="11"/>
      <c r="KE676" s="11"/>
      <c r="KF676" s="11"/>
      <c r="KG676" s="11"/>
      <c r="KH676" s="11"/>
      <c r="KI676" s="11"/>
      <c r="KJ676" s="11"/>
      <c r="KK676" s="11"/>
      <c r="KL676" s="11"/>
      <c r="KM676" s="11"/>
      <c r="KN676" s="11"/>
      <c r="KO676" s="11"/>
      <c r="KP676" s="11"/>
      <c r="KQ676" s="11"/>
      <c r="KR676" s="11"/>
      <c r="KS676" s="11"/>
      <c r="KT676" s="11"/>
      <c r="KU676" s="11"/>
      <c r="KV676" s="11"/>
      <c r="KW676" s="11"/>
      <c r="KX676" s="11"/>
      <c r="KY676" s="11"/>
      <c r="KZ676" s="11"/>
      <c r="LA676" s="11"/>
      <c r="LB676" s="11"/>
      <c r="LC676" s="11"/>
      <c r="LD676" s="11"/>
      <c r="LE676" s="11"/>
      <c r="LF676" s="11"/>
      <c r="LG676" s="11"/>
      <c r="LH676" s="11"/>
      <c r="LI676" s="11"/>
      <c r="LJ676" s="11"/>
      <c r="LK676" s="11"/>
      <c r="LL676" s="11"/>
      <c r="LM676" s="11"/>
      <c r="LN676" s="11"/>
      <c r="LO676" s="11"/>
      <c r="LP676" s="11"/>
      <c r="LQ676" s="11"/>
      <c r="LR676" s="11"/>
      <c r="LS676" s="11"/>
      <c r="LT676" s="11"/>
      <c r="LU676" s="11"/>
      <c r="LV676" s="11"/>
      <c r="LW676" s="11"/>
      <c r="LX676" s="11"/>
      <c r="LY676" s="11"/>
      <c r="LZ676" s="11"/>
      <c r="MA676" s="11"/>
      <c r="MB676" s="11"/>
      <c r="MC676" s="11"/>
      <c r="MD676" s="11"/>
      <c r="ME676" s="11"/>
      <c r="MF676" s="11"/>
      <c r="MG676" s="11"/>
      <c r="MH676" s="11"/>
      <c r="MI676" s="11"/>
      <c r="MJ676" s="11"/>
      <c r="MK676" s="11"/>
      <c r="ML676" s="11"/>
      <c r="MM676" s="11"/>
      <c r="MN676" s="11"/>
      <c r="MO676" s="11"/>
      <c r="MP676" s="11"/>
      <c r="MQ676" s="11"/>
      <c r="MR676" s="11"/>
      <c r="MS676" s="11"/>
      <c r="MT676" s="11"/>
      <c r="MU676" s="11"/>
      <c r="MV676" s="11"/>
      <c r="MW676" s="11"/>
      <c r="MX676" s="11"/>
      <c r="MY676" s="11"/>
      <c r="MZ676" s="11"/>
      <c r="NA676" s="11"/>
      <c r="NB676" s="11"/>
      <c r="NC676" s="11"/>
      <c r="ND676" s="11"/>
      <c r="NE676" s="11"/>
      <c r="NF676" s="11"/>
      <c r="NG676" s="11"/>
      <c r="NH676" s="11"/>
      <c r="NI676" s="11"/>
      <c r="NJ676" s="11"/>
      <c r="NK676" s="11"/>
      <c r="NL676" s="11"/>
      <c r="NM676" s="11"/>
    </row>
    <row r="677" spans="1:377" s="12" customFormat="1" ht="15" customHeight="1" x14ac:dyDescent="0.5">
      <c r="A677" s="230"/>
      <c r="B677" s="279"/>
      <c r="C677" s="280"/>
      <c r="D677" s="317"/>
      <c r="E677" s="34"/>
      <c r="F677" s="34"/>
      <c r="G677" s="34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334"/>
      <c r="AA677" s="34"/>
      <c r="AB677" s="34"/>
      <c r="AC677" s="34"/>
      <c r="AD677" s="34"/>
      <c r="AE677" s="34"/>
      <c r="AF677" s="34"/>
      <c r="AG677" s="34"/>
      <c r="AH677" s="34"/>
      <c r="AI677" s="334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3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34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334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334"/>
      <c r="EP677" s="9"/>
      <c r="EQ677" s="9"/>
      <c r="ER677" s="9"/>
      <c r="ES677" s="9"/>
      <c r="ET677" s="9"/>
      <c r="EU677" s="9"/>
      <c r="EV677" s="237"/>
      <c r="EW677" s="9"/>
      <c r="EX677" s="9"/>
      <c r="EY677" s="9"/>
      <c r="EZ677" s="9"/>
      <c r="FA677" s="410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334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10"/>
      <c r="IL677" s="11"/>
      <c r="IM677" s="11"/>
      <c r="IN677" s="11"/>
      <c r="IO677" s="11"/>
      <c r="IP677" s="11"/>
      <c r="IQ677" s="11"/>
      <c r="IR677" s="11"/>
      <c r="IS677" s="11"/>
      <c r="IT677" s="11"/>
      <c r="IU677" s="11"/>
      <c r="IV677" s="11"/>
      <c r="IW677" s="11"/>
      <c r="IX677" s="11"/>
      <c r="IY677" s="11"/>
      <c r="IZ677" s="11"/>
      <c r="JA677" s="11"/>
      <c r="JB677" s="11"/>
      <c r="JC677" s="11"/>
      <c r="JD677" s="11"/>
      <c r="JE677" s="11"/>
      <c r="JF677" s="11"/>
      <c r="JG677" s="11"/>
      <c r="JH677" s="11"/>
      <c r="JI677" s="11"/>
      <c r="JJ677" s="11"/>
      <c r="JK677" s="11"/>
      <c r="JL677" s="11"/>
      <c r="JM677" s="11"/>
      <c r="JN677" s="11"/>
      <c r="JO677" s="11"/>
      <c r="JP677" s="11"/>
      <c r="JQ677" s="11"/>
      <c r="JR677" s="11"/>
      <c r="JS677" s="11"/>
      <c r="JT677" s="11"/>
      <c r="JU677" s="11"/>
      <c r="JV677" s="11"/>
      <c r="JW677" s="11"/>
      <c r="JX677" s="11"/>
      <c r="JY677" s="11"/>
      <c r="JZ677" s="11"/>
      <c r="KA677" s="11"/>
      <c r="KB677" s="11"/>
      <c r="KC677" s="11"/>
      <c r="KD677" s="11"/>
      <c r="KE677" s="11"/>
      <c r="KF677" s="11"/>
      <c r="KG677" s="11"/>
      <c r="KH677" s="11"/>
      <c r="KI677" s="11"/>
      <c r="KJ677" s="11"/>
      <c r="KK677" s="11"/>
      <c r="KL677" s="11"/>
      <c r="KM677" s="11"/>
      <c r="KN677" s="11"/>
      <c r="KO677" s="11"/>
      <c r="KP677" s="11"/>
      <c r="KQ677" s="11"/>
      <c r="KR677" s="11"/>
      <c r="KS677" s="11"/>
      <c r="KT677" s="11"/>
      <c r="KU677" s="11"/>
      <c r="KV677" s="11"/>
      <c r="KW677" s="11"/>
      <c r="KX677" s="11"/>
      <c r="KY677" s="11"/>
      <c r="KZ677" s="11"/>
      <c r="LA677" s="11"/>
      <c r="LB677" s="11"/>
      <c r="LC677" s="11"/>
      <c r="LD677" s="11"/>
      <c r="LE677" s="11"/>
      <c r="LF677" s="11"/>
      <c r="LG677" s="11"/>
      <c r="LH677" s="11"/>
      <c r="LI677" s="11"/>
      <c r="LJ677" s="11"/>
      <c r="LK677" s="11"/>
      <c r="LL677" s="11"/>
      <c r="LM677" s="11"/>
      <c r="LN677" s="11"/>
      <c r="LO677" s="11"/>
      <c r="LP677" s="11"/>
      <c r="LQ677" s="11"/>
      <c r="LR677" s="11"/>
      <c r="LS677" s="11"/>
      <c r="LT677" s="11"/>
      <c r="LU677" s="11"/>
      <c r="LV677" s="11"/>
      <c r="LW677" s="11"/>
      <c r="LX677" s="11"/>
      <c r="LY677" s="11"/>
      <c r="LZ677" s="11"/>
      <c r="MA677" s="11"/>
      <c r="MB677" s="11"/>
      <c r="MC677" s="11"/>
      <c r="MD677" s="11"/>
      <c r="ME677" s="11"/>
      <c r="MF677" s="11"/>
      <c r="MG677" s="11"/>
      <c r="MH677" s="11"/>
      <c r="MI677" s="11"/>
      <c r="MJ677" s="11"/>
      <c r="MK677" s="11"/>
      <c r="ML677" s="11"/>
      <c r="MM677" s="11"/>
      <c r="MN677" s="11"/>
      <c r="MO677" s="11"/>
      <c r="MP677" s="11"/>
      <c r="MQ677" s="11"/>
      <c r="MR677" s="11"/>
      <c r="MS677" s="11"/>
      <c r="MT677" s="11"/>
      <c r="MU677" s="11"/>
      <c r="MV677" s="11"/>
      <c r="MW677" s="11"/>
      <c r="MX677" s="11"/>
      <c r="MY677" s="11"/>
      <c r="MZ677" s="11"/>
      <c r="NA677" s="11"/>
      <c r="NB677" s="11"/>
      <c r="NC677" s="11"/>
      <c r="ND677" s="11"/>
      <c r="NE677" s="11"/>
      <c r="NF677" s="11"/>
      <c r="NG677" s="11"/>
      <c r="NH677" s="11"/>
      <c r="NI677" s="11"/>
      <c r="NJ677" s="11"/>
      <c r="NK677" s="11"/>
      <c r="NL677" s="11"/>
      <c r="NM677" s="11"/>
    </row>
    <row r="678" spans="1:377" s="12" customFormat="1" ht="15" customHeight="1" x14ac:dyDescent="0.5">
      <c r="A678" s="230"/>
      <c r="B678" s="279"/>
      <c r="C678" s="280"/>
      <c r="D678" s="317"/>
      <c r="E678" s="34"/>
      <c r="F678" s="34"/>
      <c r="G678" s="34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334"/>
      <c r="AA678" s="34"/>
      <c r="AB678" s="34"/>
      <c r="AC678" s="34"/>
      <c r="AD678" s="34"/>
      <c r="AE678" s="34"/>
      <c r="AF678" s="34"/>
      <c r="AG678" s="34"/>
      <c r="AH678" s="34"/>
      <c r="AI678" s="334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3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34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334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334"/>
      <c r="EP678" s="9"/>
      <c r="EQ678" s="9"/>
      <c r="ER678" s="9"/>
      <c r="ES678" s="9"/>
      <c r="ET678" s="9"/>
      <c r="EU678" s="9"/>
      <c r="EV678" s="237"/>
      <c r="EW678" s="9"/>
      <c r="EX678" s="9"/>
      <c r="EY678" s="9"/>
      <c r="EZ678" s="9"/>
      <c r="FA678" s="410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334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10"/>
      <c r="IL678" s="11"/>
      <c r="IM678" s="11"/>
      <c r="IN678" s="11"/>
      <c r="IO678" s="11"/>
      <c r="IP678" s="11"/>
      <c r="IQ678" s="11"/>
      <c r="IR678" s="11"/>
      <c r="IS678" s="11"/>
      <c r="IT678" s="11"/>
      <c r="IU678" s="11"/>
      <c r="IV678" s="11"/>
      <c r="IW678" s="11"/>
      <c r="IX678" s="11"/>
      <c r="IY678" s="11"/>
      <c r="IZ678" s="11"/>
      <c r="JA678" s="11"/>
      <c r="JB678" s="11"/>
      <c r="JC678" s="11"/>
      <c r="JD678" s="11"/>
      <c r="JE678" s="11"/>
      <c r="JF678" s="11"/>
      <c r="JG678" s="11"/>
      <c r="JH678" s="11"/>
      <c r="JI678" s="11"/>
      <c r="JJ678" s="11"/>
      <c r="JK678" s="11"/>
      <c r="JL678" s="11"/>
      <c r="JM678" s="11"/>
      <c r="JN678" s="11"/>
      <c r="JO678" s="11"/>
      <c r="JP678" s="11"/>
      <c r="JQ678" s="11"/>
      <c r="JR678" s="11"/>
      <c r="JS678" s="11"/>
      <c r="JT678" s="11"/>
      <c r="JU678" s="11"/>
      <c r="JV678" s="11"/>
      <c r="JW678" s="11"/>
      <c r="JX678" s="11"/>
      <c r="JY678" s="11"/>
      <c r="JZ678" s="11"/>
      <c r="KA678" s="11"/>
      <c r="KB678" s="11"/>
      <c r="KC678" s="11"/>
      <c r="KD678" s="11"/>
      <c r="KE678" s="11"/>
      <c r="KF678" s="11"/>
      <c r="KG678" s="11"/>
      <c r="KH678" s="11"/>
      <c r="KI678" s="11"/>
      <c r="KJ678" s="11"/>
      <c r="KK678" s="11"/>
      <c r="KL678" s="11"/>
      <c r="KM678" s="11"/>
      <c r="KN678" s="11"/>
      <c r="KO678" s="11"/>
      <c r="KP678" s="11"/>
      <c r="KQ678" s="11"/>
      <c r="KR678" s="11"/>
      <c r="KS678" s="11"/>
      <c r="KT678" s="11"/>
      <c r="KU678" s="11"/>
      <c r="KV678" s="11"/>
      <c r="KW678" s="11"/>
      <c r="KX678" s="11"/>
      <c r="KY678" s="11"/>
      <c r="KZ678" s="11"/>
      <c r="LA678" s="11"/>
      <c r="LB678" s="11"/>
      <c r="LC678" s="11"/>
      <c r="LD678" s="11"/>
      <c r="LE678" s="11"/>
      <c r="LF678" s="11"/>
      <c r="LG678" s="11"/>
      <c r="LH678" s="11"/>
      <c r="LI678" s="11"/>
      <c r="LJ678" s="11"/>
      <c r="LK678" s="11"/>
      <c r="LL678" s="11"/>
      <c r="LM678" s="11"/>
      <c r="LN678" s="11"/>
      <c r="LO678" s="11"/>
      <c r="LP678" s="11"/>
      <c r="LQ678" s="11"/>
      <c r="LR678" s="11"/>
      <c r="LS678" s="11"/>
      <c r="LT678" s="11"/>
      <c r="LU678" s="11"/>
      <c r="LV678" s="11"/>
      <c r="LW678" s="11"/>
      <c r="LX678" s="11"/>
      <c r="LY678" s="11"/>
      <c r="LZ678" s="11"/>
      <c r="MA678" s="11"/>
      <c r="MB678" s="11"/>
      <c r="MC678" s="11"/>
      <c r="MD678" s="11"/>
      <c r="ME678" s="11"/>
      <c r="MF678" s="11"/>
      <c r="MG678" s="11"/>
      <c r="MH678" s="11"/>
      <c r="MI678" s="11"/>
      <c r="MJ678" s="11"/>
      <c r="MK678" s="11"/>
      <c r="ML678" s="11"/>
      <c r="MM678" s="11"/>
      <c r="MN678" s="11"/>
      <c r="MO678" s="11"/>
      <c r="MP678" s="11"/>
      <c r="MQ678" s="11"/>
      <c r="MR678" s="11"/>
      <c r="MS678" s="11"/>
      <c r="MT678" s="11"/>
      <c r="MU678" s="11"/>
      <c r="MV678" s="11"/>
      <c r="MW678" s="11"/>
      <c r="MX678" s="11"/>
      <c r="MY678" s="11"/>
      <c r="MZ678" s="11"/>
      <c r="NA678" s="11"/>
      <c r="NB678" s="11"/>
      <c r="NC678" s="11"/>
      <c r="ND678" s="11"/>
      <c r="NE678" s="11"/>
      <c r="NF678" s="11"/>
      <c r="NG678" s="11"/>
      <c r="NH678" s="11"/>
      <c r="NI678" s="11"/>
      <c r="NJ678" s="11"/>
      <c r="NK678" s="11"/>
      <c r="NL678" s="11"/>
      <c r="NM678" s="11"/>
    </row>
    <row r="679" spans="1:377" s="12" customFormat="1" ht="14.4" customHeight="1" x14ac:dyDescent="0.5">
      <c r="A679" s="230"/>
      <c r="B679" s="279"/>
      <c r="C679" s="280"/>
      <c r="D679" s="317"/>
      <c r="E679" s="34"/>
      <c r="F679" s="34"/>
      <c r="G679" s="34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334"/>
      <c r="AA679" s="34"/>
      <c r="AB679" s="34"/>
      <c r="AC679" s="34"/>
      <c r="AD679" s="34"/>
      <c r="AE679" s="34"/>
      <c r="AF679" s="34"/>
      <c r="AG679" s="34"/>
      <c r="AH679" s="34"/>
      <c r="AI679" s="334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3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34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334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334"/>
      <c r="EP679" s="9"/>
      <c r="EQ679" s="9"/>
      <c r="ER679" s="9"/>
      <c r="ES679" s="9"/>
      <c r="ET679" s="9"/>
      <c r="EU679" s="9"/>
      <c r="EV679" s="237"/>
      <c r="EW679" s="9"/>
      <c r="EX679" s="9"/>
      <c r="EY679" s="9"/>
      <c r="EZ679" s="9"/>
      <c r="FA679" s="410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334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10"/>
      <c r="IL679" s="11"/>
      <c r="IM679" s="11"/>
      <c r="IN679" s="11"/>
      <c r="IO679" s="11"/>
      <c r="IP679" s="11"/>
      <c r="IQ679" s="11"/>
      <c r="IR679" s="11"/>
      <c r="IS679" s="11"/>
      <c r="IT679" s="11"/>
      <c r="IU679" s="11"/>
      <c r="IV679" s="11"/>
      <c r="IW679" s="11"/>
      <c r="IX679" s="11"/>
      <c r="IY679" s="11"/>
      <c r="IZ679" s="11"/>
      <c r="JA679" s="11"/>
      <c r="JB679" s="11"/>
      <c r="JC679" s="11"/>
      <c r="JD679" s="11"/>
      <c r="JE679" s="11"/>
      <c r="JF679" s="11"/>
      <c r="JG679" s="11"/>
      <c r="JH679" s="11"/>
      <c r="JI679" s="11"/>
      <c r="JJ679" s="11"/>
      <c r="JK679" s="11"/>
      <c r="JL679" s="11"/>
      <c r="JM679" s="11"/>
      <c r="JN679" s="11"/>
      <c r="JO679" s="11"/>
      <c r="JP679" s="11"/>
      <c r="JQ679" s="11"/>
      <c r="JR679" s="11"/>
      <c r="JS679" s="11"/>
      <c r="JT679" s="11"/>
      <c r="JU679" s="11"/>
      <c r="JV679" s="11"/>
      <c r="JW679" s="11"/>
      <c r="JX679" s="11"/>
      <c r="JY679" s="11"/>
      <c r="JZ679" s="11"/>
      <c r="KA679" s="11"/>
      <c r="KB679" s="11"/>
      <c r="KC679" s="11"/>
      <c r="KD679" s="11"/>
      <c r="KE679" s="11"/>
      <c r="KF679" s="11"/>
      <c r="KG679" s="11"/>
      <c r="KH679" s="11"/>
      <c r="KI679" s="11"/>
      <c r="KJ679" s="11"/>
      <c r="KK679" s="11"/>
      <c r="KL679" s="11"/>
      <c r="KM679" s="11"/>
      <c r="KN679" s="11"/>
      <c r="KO679" s="11"/>
      <c r="KP679" s="11"/>
      <c r="KQ679" s="11"/>
      <c r="KR679" s="11"/>
      <c r="KS679" s="11"/>
      <c r="KT679" s="11"/>
      <c r="KU679" s="11"/>
      <c r="KV679" s="11"/>
      <c r="KW679" s="11"/>
      <c r="KX679" s="11"/>
      <c r="KY679" s="11"/>
      <c r="KZ679" s="11"/>
      <c r="LA679" s="11"/>
      <c r="LB679" s="11"/>
      <c r="LC679" s="11"/>
      <c r="LD679" s="11"/>
      <c r="LE679" s="11"/>
      <c r="LF679" s="11"/>
      <c r="LG679" s="11"/>
      <c r="LH679" s="11"/>
      <c r="LI679" s="11"/>
      <c r="LJ679" s="11"/>
      <c r="LK679" s="11"/>
      <c r="LL679" s="11"/>
      <c r="LM679" s="11"/>
      <c r="LN679" s="11"/>
      <c r="LO679" s="11"/>
      <c r="LP679" s="11"/>
      <c r="LQ679" s="11"/>
      <c r="LR679" s="11"/>
      <c r="LS679" s="11"/>
      <c r="LT679" s="11"/>
      <c r="LU679" s="11"/>
      <c r="LV679" s="11"/>
      <c r="LW679" s="11"/>
      <c r="LX679" s="11"/>
      <c r="LY679" s="11"/>
      <c r="LZ679" s="11"/>
      <c r="MA679" s="11"/>
      <c r="MB679" s="11"/>
      <c r="MC679" s="11"/>
      <c r="MD679" s="11"/>
      <c r="ME679" s="11"/>
      <c r="MF679" s="11"/>
      <c r="MG679" s="11"/>
      <c r="MH679" s="11"/>
      <c r="MI679" s="11"/>
      <c r="MJ679" s="11"/>
      <c r="MK679" s="11"/>
      <c r="ML679" s="11"/>
      <c r="MM679" s="11"/>
      <c r="MN679" s="11"/>
      <c r="MO679" s="11"/>
      <c r="MP679" s="11"/>
      <c r="MQ679" s="11"/>
      <c r="MR679" s="11"/>
      <c r="MS679" s="11"/>
      <c r="MT679" s="11"/>
      <c r="MU679" s="11"/>
      <c r="MV679" s="11"/>
      <c r="MW679" s="11"/>
      <c r="MX679" s="11"/>
      <c r="MY679" s="11"/>
      <c r="MZ679" s="11"/>
      <c r="NA679" s="11"/>
      <c r="NB679" s="11"/>
      <c r="NC679" s="11"/>
      <c r="ND679" s="11"/>
      <c r="NE679" s="11"/>
      <c r="NF679" s="11"/>
      <c r="NG679" s="11"/>
      <c r="NH679" s="11"/>
      <c r="NI679" s="11"/>
      <c r="NJ679" s="11"/>
      <c r="NK679" s="11"/>
      <c r="NL679" s="11"/>
      <c r="NM679" s="11"/>
    </row>
    <row r="680" spans="1:377" s="12" customFormat="1" ht="14.4" customHeight="1" x14ac:dyDescent="0.5">
      <c r="A680" s="230"/>
      <c r="B680" s="279"/>
      <c r="C680" s="280"/>
      <c r="D680" s="317"/>
      <c r="E680" s="34"/>
      <c r="F680" s="34"/>
      <c r="G680" s="34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334"/>
      <c r="AA680" s="34"/>
      <c r="AB680" s="34"/>
      <c r="AC680" s="34"/>
      <c r="AD680" s="34"/>
      <c r="AE680" s="34"/>
      <c r="AF680" s="34"/>
      <c r="AG680" s="34"/>
      <c r="AH680" s="34"/>
      <c r="AI680" s="334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3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34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334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334"/>
      <c r="EP680" s="9"/>
      <c r="EQ680" s="9"/>
      <c r="ER680" s="9"/>
      <c r="ES680" s="9"/>
      <c r="ET680" s="9"/>
      <c r="EU680" s="9"/>
      <c r="EV680" s="237"/>
      <c r="EW680" s="9"/>
      <c r="EX680" s="9"/>
      <c r="EY680" s="9"/>
      <c r="EZ680" s="9"/>
      <c r="FA680" s="410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334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10"/>
      <c r="IL680" s="11"/>
      <c r="IM680" s="11"/>
      <c r="IN680" s="11"/>
      <c r="IO680" s="11"/>
      <c r="IP680" s="11"/>
      <c r="IQ680" s="11"/>
      <c r="IR680" s="11"/>
      <c r="IS680" s="11"/>
      <c r="IT680" s="11"/>
      <c r="IU680" s="11"/>
      <c r="IV680" s="11"/>
      <c r="IW680" s="11"/>
      <c r="IX680" s="11"/>
      <c r="IY680" s="11"/>
      <c r="IZ680" s="11"/>
      <c r="JA680" s="11"/>
      <c r="JB680" s="11"/>
      <c r="JC680" s="11"/>
      <c r="JD680" s="11"/>
      <c r="JE680" s="11"/>
      <c r="JF680" s="11"/>
      <c r="JG680" s="11"/>
      <c r="JH680" s="11"/>
      <c r="JI680" s="11"/>
      <c r="JJ680" s="11"/>
      <c r="JK680" s="11"/>
      <c r="JL680" s="11"/>
      <c r="JM680" s="11"/>
      <c r="JN680" s="11"/>
      <c r="JO680" s="11"/>
      <c r="JP680" s="11"/>
      <c r="JQ680" s="11"/>
      <c r="JR680" s="11"/>
      <c r="JS680" s="11"/>
      <c r="JT680" s="11"/>
      <c r="JU680" s="11"/>
      <c r="JV680" s="11"/>
      <c r="JW680" s="11"/>
      <c r="JX680" s="11"/>
      <c r="JY680" s="11"/>
      <c r="JZ680" s="11"/>
      <c r="KA680" s="11"/>
      <c r="KB680" s="11"/>
      <c r="KC680" s="11"/>
      <c r="KD680" s="11"/>
      <c r="KE680" s="11"/>
      <c r="KF680" s="11"/>
      <c r="KG680" s="11"/>
      <c r="KH680" s="11"/>
      <c r="KI680" s="11"/>
      <c r="KJ680" s="11"/>
      <c r="KK680" s="11"/>
      <c r="KL680" s="11"/>
      <c r="KM680" s="11"/>
      <c r="KN680" s="11"/>
      <c r="KO680" s="11"/>
      <c r="KP680" s="11"/>
      <c r="KQ680" s="11"/>
      <c r="KR680" s="11"/>
      <c r="KS680" s="11"/>
      <c r="KT680" s="11"/>
      <c r="KU680" s="11"/>
      <c r="KV680" s="11"/>
      <c r="KW680" s="11"/>
      <c r="KX680" s="11"/>
      <c r="KY680" s="11"/>
      <c r="KZ680" s="11"/>
      <c r="LA680" s="11"/>
      <c r="LB680" s="11"/>
      <c r="LC680" s="11"/>
      <c r="LD680" s="11"/>
      <c r="LE680" s="11"/>
      <c r="LF680" s="11"/>
      <c r="LG680" s="11"/>
      <c r="LH680" s="11"/>
      <c r="LI680" s="11"/>
      <c r="LJ680" s="11"/>
      <c r="LK680" s="11"/>
      <c r="LL680" s="11"/>
      <c r="LM680" s="11"/>
      <c r="LN680" s="11"/>
      <c r="LO680" s="11"/>
      <c r="LP680" s="11"/>
      <c r="LQ680" s="11"/>
      <c r="LR680" s="11"/>
      <c r="LS680" s="11"/>
      <c r="LT680" s="11"/>
      <c r="LU680" s="11"/>
      <c r="LV680" s="11"/>
      <c r="LW680" s="11"/>
      <c r="LX680" s="11"/>
      <c r="LY680" s="11"/>
      <c r="LZ680" s="11"/>
      <c r="MA680" s="11"/>
      <c r="MB680" s="11"/>
      <c r="MC680" s="11"/>
      <c r="MD680" s="11"/>
      <c r="ME680" s="11"/>
      <c r="MF680" s="11"/>
      <c r="MG680" s="11"/>
      <c r="MH680" s="11"/>
      <c r="MI680" s="11"/>
      <c r="MJ680" s="11"/>
      <c r="MK680" s="11"/>
      <c r="ML680" s="11"/>
      <c r="MM680" s="11"/>
      <c r="MN680" s="11"/>
      <c r="MO680" s="11"/>
      <c r="MP680" s="11"/>
      <c r="MQ680" s="11"/>
      <c r="MR680" s="11"/>
      <c r="MS680" s="11"/>
      <c r="MT680" s="11"/>
      <c r="MU680" s="11"/>
      <c r="MV680" s="11"/>
      <c r="MW680" s="11"/>
      <c r="MX680" s="11"/>
      <c r="MY680" s="11"/>
      <c r="MZ680" s="11"/>
      <c r="NA680" s="11"/>
      <c r="NB680" s="11"/>
      <c r="NC680" s="11"/>
      <c r="ND680" s="11"/>
      <c r="NE680" s="11"/>
      <c r="NF680" s="11"/>
      <c r="NG680" s="11"/>
      <c r="NH680" s="11"/>
      <c r="NI680" s="11"/>
      <c r="NJ680" s="11"/>
      <c r="NK680" s="11"/>
      <c r="NL680" s="11"/>
      <c r="NM680" s="11"/>
    </row>
    <row r="681" spans="1:377" s="12" customFormat="1" ht="25.8" x14ac:dyDescent="0.5">
      <c r="A681" s="230"/>
      <c r="B681" s="279"/>
      <c r="C681" s="280"/>
      <c r="D681" s="317"/>
      <c r="E681" s="34"/>
      <c r="F681" s="34"/>
      <c r="G681" s="34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334"/>
      <c r="AA681" s="34"/>
      <c r="AB681" s="34"/>
      <c r="AC681" s="34"/>
      <c r="AD681" s="34"/>
      <c r="AE681" s="34"/>
      <c r="AF681" s="34"/>
      <c r="AG681" s="34"/>
      <c r="AH681" s="34"/>
      <c r="AI681" s="334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3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34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334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334"/>
      <c r="EP681" s="9"/>
      <c r="EQ681" s="9"/>
      <c r="ER681" s="9"/>
      <c r="ES681" s="9"/>
      <c r="ET681" s="9"/>
      <c r="EU681" s="9"/>
      <c r="EV681" s="237"/>
      <c r="EW681" s="9"/>
      <c r="EX681" s="9"/>
      <c r="EY681" s="9"/>
      <c r="EZ681" s="9"/>
      <c r="FA681" s="410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334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10"/>
      <c r="IL681" s="11"/>
      <c r="IM681" s="11"/>
      <c r="IN681" s="11"/>
      <c r="IO681" s="11"/>
      <c r="IP681" s="11"/>
      <c r="IQ681" s="11"/>
      <c r="IR681" s="11"/>
      <c r="IS681" s="11"/>
      <c r="IT681" s="11"/>
      <c r="IU681" s="11"/>
      <c r="IV681" s="11"/>
      <c r="IW681" s="11"/>
      <c r="IX681" s="11"/>
      <c r="IY681" s="11"/>
      <c r="IZ681" s="11"/>
      <c r="JA681" s="11"/>
      <c r="JB681" s="11"/>
      <c r="JC681" s="11"/>
      <c r="JD681" s="11"/>
      <c r="JE681" s="11"/>
      <c r="JF681" s="11"/>
      <c r="JG681" s="11"/>
      <c r="JH681" s="11"/>
      <c r="JI681" s="11"/>
      <c r="JJ681" s="11"/>
      <c r="JK681" s="11"/>
      <c r="JL681" s="11"/>
      <c r="JM681" s="11"/>
      <c r="JN681" s="11"/>
      <c r="JO681" s="11"/>
      <c r="JP681" s="11"/>
      <c r="JQ681" s="11"/>
      <c r="JR681" s="11"/>
      <c r="JS681" s="11"/>
      <c r="JT681" s="11"/>
      <c r="JU681" s="11"/>
      <c r="JV681" s="11"/>
      <c r="JW681" s="11"/>
      <c r="JX681" s="11"/>
      <c r="JY681" s="11"/>
      <c r="JZ681" s="11"/>
      <c r="KA681" s="11"/>
      <c r="KB681" s="11"/>
      <c r="KC681" s="11"/>
      <c r="KD681" s="11"/>
      <c r="KE681" s="11"/>
      <c r="KF681" s="11"/>
      <c r="KG681" s="11"/>
      <c r="KH681" s="11"/>
      <c r="KI681" s="11"/>
      <c r="KJ681" s="11"/>
      <c r="KK681" s="11"/>
      <c r="KL681" s="11"/>
      <c r="KM681" s="11"/>
      <c r="KN681" s="11"/>
      <c r="KO681" s="11"/>
      <c r="KP681" s="11"/>
      <c r="KQ681" s="11"/>
      <c r="KR681" s="11"/>
      <c r="KS681" s="11"/>
      <c r="KT681" s="11"/>
      <c r="KU681" s="11"/>
      <c r="KV681" s="11"/>
      <c r="KW681" s="11"/>
      <c r="KX681" s="11"/>
      <c r="KY681" s="11"/>
      <c r="KZ681" s="11"/>
      <c r="LA681" s="11"/>
      <c r="LB681" s="11"/>
      <c r="LC681" s="11"/>
      <c r="LD681" s="11"/>
      <c r="LE681" s="11"/>
      <c r="LF681" s="11"/>
      <c r="LG681" s="11"/>
      <c r="LH681" s="11"/>
      <c r="LI681" s="11"/>
      <c r="LJ681" s="11"/>
      <c r="LK681" s="11"/>
      <c r="LL681" s="11"/>
      <c r="LM681" s="11"/>
      <c r="LN681" s="11"/>
      <c r="LO681" s="11"/>
      <c r="LP681" s="11"/>
      <c r="LQ681" s="11"/>
      <c r="LR681" s="11"/>
      <c r="LS681" s="11"/>
      <c r="LT681" s="11"/>
      <c r="LU681" s="11"/>
      <c r="LV681" s="11"/>
      <c r="LW681" s="11"/>
      <c r="LX681" s="11"/>
      <c r="LY681" s="11"/>
      <c r="LZ681" s="11"/>
      <c r="MA681" s="11"/>
      <c r="MB681" s="11"/>
      <c r="MC681" s="11"/>
      <c r="MD681" s="11"/>
      <c r="ME681" s="11"/>
      <c r="MF681" s="11"/>
      <c r="MG681" s="11"/>
      <c r="MH681" s="11"/>
      <c r="MI681" s="11"/>
      <c r="MJ681" s="11"/>
      <c r="MK681" s="11"/>
      <c r="ML681" s="11"/>
      <c r="MM681" s="11"/>
      <c r="MN681" s="11"/>
      <c r="MO681" s="11"/>
      <c r="MP681" s="11"/>
      <c r="MQ681" s="11"/>
      <c r="MR681" s="11"/>
      <c r="MS681" s="11"/>
      <c r="MT681" s="11"/>
      <c r="MU681" s="11"/>
      <c r="MV681" s="11"/>
      <c r="MW681" s="11"/>
      <c r="MX681" s="11"/>
      <c r="MY681" s="11"/>
      <c r="MZ681" s="11"/>
      <c r="NA681" s="11"/>
      <c r="NB681" s="11"/>
      <c r="NC681" s="11"/>
      <c r="ND681" s="11"/>
      <c r="NE681" s="11"/>
      <c r="NF681" s="11"/>
      <c r="NG681" s="11"/>
      <c r="NH681" s="11"/>
      <c r="NI681" s="11"/>
      <c r="NJ681" s="11"/>
      <c r="NK681" s="11"/>
      <c r="NL681" s="11"/>
      <c r="NM681" s="11"/>
    </row>
    <row r="682" spans="1:377" s="12" customFormat="1" ht="25.8" x14ac:dyDescent="0.5">
      <c r="A682" s="230"/>
      <c r="B682" s="279"/>
      <c r="C682" s="280"/>
      <c r="D682" s="317"/>
      <c r="E682" s="34"/>
      <c r="F682" s="34"/>
      <c r="G682" s="34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334"/>
      <c r="AA682" s="34"/>
      <c r="AB682" s="34"/>
      <c r="AC682" s="34"/>
      <c r="AD682" s="34"/>
      <c r="AE682" s="34"/>
      <c r="AF682" s="34"/>
      <c r="AG682" s="34"/>
      <c r="AH682" s="34"/>
      <c r="AI682" s="334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3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34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334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334"/>
      <c r="EP682" s="9"/>
      <c r="EQ682" s="9"/>
      <c r="ER682" s="9"/>
      <c r="ES682" s="9"/>
      <c r="ET682" s="9"/>
      <c r="EU682" s="9"/>
      <c r="EV682" s="237"/>
      <c r="EW682" s="9"/>
      <c r="EX682" s="9"/>
      <c r="EY682" s="9"/>
      <c r="EZ682" s="9"/>
      <c r="FA682" s="410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334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9"/>
      <c r="HY682" s="9"/>
      <c r="HZ682" s="9"/>
      <c r="IA682" s="9"/>
      <c r="IB682" s="9"/>
      <c r="IC682" s="9"/>
      <c r="ID682" s="9"/>
      <c r="IE682" s="9"/>
      <c r="IF682" s="9"/>
      <c r="IG682" s="9"/>
      <c r="IH682" s="9"/>
      <c r="II682" s="9"/>
      <c r="IJ682" s="9"/>
      <c r="IK682" s="10"/>
      <c r="IL682" s="11"/>
      <c r="IM682" s="11"/>
      <c r="IN682" s="11"/>
      <c r="IO682" s="11"/>
      <c r="IP682" s="11"/>
      <c r="IQ682" s="11"/>
      <c r="IR682" s="11"/>
      <c r="IS682" s="11"/>
      <c r="IT682" s="11"/>
      <c r="IU682" s="11"/>
      <c r="IV682" s="11"/>
      <c r="IW682" s="11"/>
      <c r="IX682" s="11"/>
      <c r="IY682" s="11"/>
      <c r="IZ682" s="11"/>
      <c r="JA682" s="11"/>
      <c r="JB682" s="11"/>
      <c r="JC682" s="11"/>
      <c r="JD682" s="11"/>
      <c r="JE682" s="11"/>
      <c r="JF682" s="11"/>
      <c r="JG682" s="11"/>
      <c r="JH682" s="11"/>
      <c r="JI682" s="11"/>
      <c r="JJ682" s="11"/>
      <c r="JK682" s="11"/>
      <c r="JL682" s="11"/>
      <c r="JM682" s="11"/>
      <c r="JN682" s="11"/>
      <c r="JO682" s="11"/>
      <c r="JP682" s="11"/>
      <c r="JQ682" s="11"/>
      <c r="JR682" s="11"/>
      <c r="JS682" s="11"/>
      <c r="JT682" s="11"/>
      <c r="JU682" s="11"/>
      <c r="JV682" s="11"/>
      <c r="JW682" s="11"/>
      <c r="JX682" s="11"/>
      <c r="JY682" s="11"/>
      <c r="JZ682" s="11"/>
      <c r="KA682" s="11"/>
      <c r="KB682" s="11"/>
      <c r="KC682" s="11"/>
      <c r="KD682" s="11"/>
      <c r="KE682" s="11"/>
      <c r="KF682" s="11"/>
      <c r="KG682" s="11"/>
      <c r="KH682" s="11"/>
      <c r="KI682" s="11"/>
      <c r="KJ682" s="11"/>
      <c r="KK682" s="11"/>
      <c r="KL682" s="11"/>
      <c r="KM682" s="11"/>
      <c r="KN682" s="11"/>
      <c r="KO682" s="11"/>
      <c r="KP682" s="11"/>
      <c r="KQ682" s="11"/>
      <c r="KR682" s="11"/>
      <c r="KS682" s="11"/>
      <c r="KT682" s="11"/>
      <c r="KU682" s="11"/>
      <c r="KV682" s="11"/>
      <c r="KW682" s="11"/>
      <c r="KX682" s="11"/>
      <c r="KY682" s="11"/>
      <c r="KZ682" s="11"/>
      <c r="LA682" s="11"/>
      <c r="LB682" s="11"/>
      <c r="LC682" s="11"/>
      <c r="LD682" s="11"/>
      <c r="LE682" s="11"/>
      <c r="LF682" s="11"/>
      <c r="LG682" s="11"/>
      <c r="LH682" s="11"/>
      <c r="LI682" s="11"/>
      <c r="LJ682" s="11"/>
      <c r="LK682" s="11"/>
      <c r="LL682" s="11"/>
      <c r="LM682" s="11"/>
      <c r="LN682" s="11"/>
      <c r="LO682" s="11"/>
      <c r="LP682" s="11"/>
      <c r="LQ682" s="11"/>
      <c r="LR682" s="11"/>
      <c r="LS682" s="11"/>
      <c r="LT682" s="11"/>
      <c r="LU682" s="11"/>
      <c r="LV682" s="11"/>
      <c r="LW682" s="11"/>
      <c r="LX682" s="11"/>
      <c r="LY682" s="11"/>
      <c r="LZ682" s="11"/>
      <c r="MA682" s="11"/>
      <c r="MB682" s="11"/>
      <c r="MC682" s="11"/>
      <c r="MD682" s="11"/>
      <c r="ME682" s="11"/>
      <c r="MF682" s="11"/>
      <c r="MG682" s="11"/>
      <c r="MH682" s="11"/>
      <c r="MI682" s="11"/>
      <c r="MJ682" s="11"/>
      <c r="MK682" s="11"/>
      <c r="ML682" s="11"/>
      <c r="MM682" s="11"/>
      <c r="MN682" s="11"/>
      <c r="MO682" s="11"/>
      <c r="MP682" s="11"/>
      <c r="MQ682" s="11"/>
      <c r="MR682" s="11"/>
      <c r="MS682" s="11"/>
      <c r="MT682" s="11"/>
      <c r="MU682" s="11"/>
      <c r="MV682" s="11"/>
      <c r="MW682" s="11"/>
      <c r="MX682" s="11"/>
      <c r="MY682" s="11"/>
      <c r="MZ682" s="11"/>
      <c r="NA682" s="11"/>
      <c r="NB682" s="11"/>
      <c r="NC682" s="11"/>
      <c r="ND682" s="11"/>
      <c r="NE682" s="11"/>
      <c r="NF682" s="11"/>
      <c r="NG682" s="11"/>
      <c r="NH682" s="11"/>
      <c r="NI682" s="11"/>
      <c r="NJ682" s="11"/>
      <c r="NK682" s="11"/>
      <c r="NL682" s="11"/>
      <c r="NM682" s="11"/>
    </row>
    <row r="683" spans="1:377" s="12" customFormat="1" ht="25.8" x14ac:dyDescent="0.5">
      <c r="A683" s="230"/>
      <c r="B683" s="279"/>
      <c r="C683" s="280"/>
      <c r="D683" s="317"/>
      <c r="E683" s="34"/>
      <c r="F683" s="34"/>
      <c r="G683" s="34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334"/>
      <c r="AA683" s="34"/>
      <c r="AB683" s="34"/>
      <c r="AC683" s="34"/>
      <c r="AD683" s="34"/>
      <c r="AE683" s="34"/>
      <c r="AF683" s="34"/>
      <c r="AG683" s="34"/>
      <c r="AH683" s="34"/>
      <c r="AI683" s="334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3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34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334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334"/>
      <c r="EP683" s="9"/>
      <c r="EQ683" s="9"/>
      <c r="ER683" s="9"/>
      <c r="ES683" s="9"/>
      <c r="ET683" s="9"/>
      <c r="EU683" s="9"/>
      <c r="EV683" s="237"/>
      <c r="EW683" s="9"/>
      <c r="EX683" s="9"/>
      <c r="EY683" s="9"/>
      <c r="EZ683" s="9"/>
      <c r="FA683" s="410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334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10"/>
      <c r="IL683" s="11"/>
      <c r="IM683" s="11"/>
      <c r="IN683" s="11"/>
      <c r="IO683" s="11"/>
      <c r="IP683" s="11"/>
      <c r="IQ683" s="11"/>
      <c r="IR683" s="11"/>
      <c r="IS683" s="11"/>
      <c r="IT683" s="11"/>
      <c r="IU683" s="11"/>
      <c r="IV683" s="11"/>
      <c r="IW683" s="11"/>
      <c r="IX683" s="11"/>
      <c r="IY683" s="11"/>
      <c r="IZ683" s="11"/>
      <c r="JA683" s="11"/>
      <c r="JB683" s="11"/>
      <c r="JC683" s="11"/>
      <c r="JD683" s="11"/>
      <c r="JE683" s="11"/>
      <c r="JF683" s="11"/>
      <c r="JG683" s="11"/>
      <c r="JH683" s="11"/>
      <c r="JI683" s="11"/>
      <c r="JJ683" s="11"/>
      <c r="JK683" s="11"/>
      <c r="JL683" s="11"/>
      <c r="JM683" s="11"/>
      <c r="JN683" s="11"/>
      <c r="JO683" s="11"/>
      <c r="JP683" s="11"/>
      <c r="JQ683" s="11"/>
      <c r="JR683" s="11"/>
      <c r="JS683" s="11"/>
      <c r="JT683" s="11"/>
      <c r="JU683" s="11"/>
      <c r="JV683" s="11"/>
      <c r="JW683" s="11"/>
      <c r="JX683" s="11"/>
      <c r="JY683" s="11"/>
      <c r="JZ683" s="11"/>
      <c r="KA683" s="11"/>
      <c r="KB683" s="11"/>
      <c r="KC683" s="11"/>
      <c r="KD683" s="11"/>
      <c r="KE683" s="11"/>
      <c r="KF683" s="11"/>
      <c r="KG683" s="11"/>
      <c r="KH683" s="11"/>
      <c r="KI683" s="11"/>
      <c r="KJ683" s="11"/>
      <c r="KK683" s="11"/>
      <c r="KL683" s="11"/>
      <c r="KM683" s="11"/>
      <c r="KN683" s="11"/>
      <c r="KO683" s="11"/>
      <c r="KP683" s="11"/>
      <c r="KQ683" s="11"/>
      <c r="KR683" s="11"/>
      <c r="KS683" s="11"/>
      <c r="KT683" s="11"/>
      <c r="KU683" s="11"/>
      <c r="KV683" s="11"/>
      <c r="KW683" s="11"/>
      <c r="KX683" s="11"/>
      <c r="KY683" s="11"/>
      <c r="KZ683" s="11"/>
      <c r="LA683" s="11"/>
      <c r="LB683" s="11"/>
      <c r="LC683" s="11"/>
      <c r="LD683" s="11"/>
      <c r="LE683" s="11"/>
      <c r="LF683" s="11"/>
      <c r="LG683" s="11"/>
      <c r="LH683" s="11"/>
      <c r="LI683" s="11"/>
      <c r="LJ683" s="11"/>
      <c r="LK683" s="11"/>
      <c r="LL683" s="11"/>
      <c r="LM683" s="11"/>
      <c r="LN683" s="11"/>
      <c r="LO683" s="11"/>
      <c r="LP683" s="11"/>
      <c r="LQ683" s="11"/>
      <c r="LR683" s="11"/>
      <c r="LS683" s="11"/>
      <c r="LT683" s="11"/>
      <c r="LU683" s="11"/>
      <c r="LV683" s="11"/>
      <c r="LW683" s="11"/>
      <c r="LX683" s="11"/>
      <c r="LY683" s="11"/>
      <c r="LZ683" s="11"/>
      <c r="MA683" s="11"/>
      <c r="MB683" s="11"/>
      <c r="MC683" s="11"/>
      <c r="MD683" s="11"/>
      <c r="ME683" s="11"/>
      <c r="MF683" s="11"/>
      <c r="MG683" s="11"/>
      <c r="MH683" s="11"/>
      <c r="MI683" s="11"/>
      <c r="MJ683" s="11"/>
      <c r="MK683" s="11"/>
      <c r="ML683" s="11"/>
      <c r="MM683" s="11"/>
      <c r="MN683" s="11"/>
      <c r="MO683" s="11"/>
      <c r="MP683" s="11"/>
      <c r="MQ683" s="11"/>
      <c r="MR683" s="11"/>
      <c r="MS683" s="11"/>
      <c r="MT683" s="11"/>
      <c r="MU683" s="11"/>
      <c r="MV683" s="11"/>
      <c r="MW683" s="11"/>
      <c r="MX683" s="11"/>
      <c r="MY683" s="11"/>
      <c r="MZ683" s="11"/>
      <c r="NA683" s="11"/>
      <c r="NB683" s="11"/>
      <c r="NC683" s="11"/>
      <c r="ND683" s="11"/>
      <c r="NE683" s="11"/>
      <c r="NF683" s="11"/>
      <c r="NG683" s="11"/>
      <c r="NH683" s="11"/>
      <c r="NI683" s="11"/>
      <c r="NJ683" s="11"/>
      <c r="NK683" s="11"/>
      <c r="NL683" s="11"/>
      <c r="NM683" s="11"/>
    </row>
    <row r="684" spans="1:377" s="12" customFormat="1" ht="25.8" x14ac:dyDescent="0.5">
      <c r="A684" s="230"/>
      <c r="B684" s="279"/>
      <c r="C684" s="280"/>
      <c r="D684" s="317"/>
      <c r="E684" s="34"/>
      <c r="F684" s="34"/>
      <c r="G684" s="34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334"/>
      <c r="AA684" s="34"/>
      <c r="AB684" s="34"/>
      <c r="AC684" s="34"/>
      <c r="AD684" s="34"/>
      <c r="AE684" s="34"/>
      <c r="AF684" s="34"/>
      <c r="AG684" s="34"/>
      <c r="AH684" s="34"/>
      <c r="AI684" s="334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3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34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334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334"/>
      <c r="EP684" s="9"/>
      <c r="EQ684" s="9"/>
      <c r="ER684" s="9"/>
      <c r="ES684" s="9"/>
      <c r="ET684" s="9"/>
      <c r="EU684" s="9"/>
      <c r="EV684" s="237"/>
      <c r="EW684" s="9"/>
      <c r="EX684" s="9"/>
      <c r="EY684" s="9"/>
      <c r="EZ684" s="9"/>
      <c r="FA684" s="410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334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10"/>
      <c r="IL684" s="11"/>
      <c r="IM684" s="11"/>
      <c r="IN684" s="11"/>
      <c r="IO684" s="11"/>
      <c r="IP684" s="11"/>
      <c r="IQ684" s="11"/>
      <c r="IR684" s="11"/>
      <c r="IS684" s="11"/>
      <c r="IT684" s="11"/>
      <c r="IU684" s="11"/>
      <c r="IV684" s="11"/>
      <c r="IW684" s="11"/>
      <c r="IX684" s="11"/>
      <c r="IY684" s="11"/>
      <c r="IZ684" s="11"/>
      <c r="JA684" s="11"/>
      <c r="JB684" s="11"/>
      <c r="JC684" s="11"/>
      <c r="JD684" s="11"/>
      <c r="JE684" s="11"/>
      <c r="JF684" s="11"/>
      <c r="JG684" s="11"/>
      <c r="JH684" s="11"/>
      <c r="JI684" s="11"/>
      <c r="JJ684" s="11"/>
      <c r="JK684" s="11"/>
      <c r="JL684" s="11"/>
      <c r="JM684" s="11"/>
      <c r="JN684" s="11"/>
      <c r="JO684" s="11"/>
      <c r="JP684" s="11"/>
      <c r="JQ684" s="11"/>
      <c r="JR684" s="11"/>
      <c r="JS684" s="11"/>
      <c r="JT684" s="11"/>
      <c r="JU684" s="11"/>
      <c r="JV684" s="11"/>
      <c r="JW684" s="11"/>
      <c r="JX684" s="11"/>
      <c r="JY684" s="11"/>
      <c r="JZ684" s="11"/>
      <c r="KA684" s="11"/>
      <c r="KB684" s="11"/>
      <c r="KC684" s="11"/>
      <c r="KD684" s="11"/>
      <c r="KE684" s="11"/>
      <c r="KF684" s="11"/>
      <c r="KG684" s="11"/>
      <c r="KH684" s="11"/>
      <c r="KI684" s="11"/>
      <c r="KJ684" s="11"/>
      <c r="KK684" s="11"/>
      <c r="KL684" s="11"/>
      <c r="KM684" s="11"/>
      <c r="KN684" s="11"/>
      <c r="KO684" s="11"/>
      <c r="KP684" s="11"/>
      <c r="KQ684" s="11"/>
      <c r="KR684" s="11"/>
      <c r="KS684" s="11"/>
      <c r="KT684" s="11"/>
      <c r="KU684" s="11"/>
      <c r="KV684" s="11"/>
      <c r="KW684" s="11"/>
      <c r="KX684" s="11"/>
      <c r="KY684" s="11"/>
      <c r="KZ684" s="11"/>
      <c r="LA684" s="11"/>
      <c r="LB684" s="11"/>
      <c r="LC684" s="11"/>
      <c r="LD684" s="11"/>
      <c r="LE684" s="11"/>
      <c r="LF684" s="11"/>
      <c r="LG684" s="11"/>
      <c r="LH684" s="11"/>
      <c r="LI684" s="11"/>
      <c r="LJ684" s="11"/>
      <c r="LK684" s="11"/>
      <c r="LL684" s="11"/>
      <c r="LM684" s="11"/>
      <c r="LN684" s="11"/>
      <c r="LO684" s="11"/>
      <c r="LP684" s="11"/>
      <c r="LQ684" s="11"/>
      <c r="LR684" s="11"/>
      <c r="LS684" s="11"/>
      <c r="LT684" s="11"/>
      <c r="LU684" s="11"/>
      <c r="LV684" s="11"/>
      <c r="LW684" s="11"/>
      <c r="LX684" s="11"/>
      <c r="LY684" s="11"/>
      <c r="LZ684" s="11"/>
      <c r="MA684" s="11"/>
      <c r="MB684" s="11"/>
      <c r="MC684" s="11"/>
      <c r="MD684" s="11"/>
      <c r="ME684" s="11"/>
      <c r="MF684" s="11"/>
      <c r="MG684" s="11"/>
      <c r="MH684" s="11"/>
      <c r="MI684" s="11"/>
      <c r="MJ684" s="11"/>
      <c r="MK684" s="11"/>
      <c r="ML684" s="11"/>
      <c r="MM684" s="11"/>
      <c r="MN684" s="11"/>
      <c r="MO684" s="11"/>
      <c r="MP684" s="11"/>
      <c r="MQ684" s="11"/>
      <c r="MR684" s="11"/>
      <c r="MS684" s="11"/>
      <c r="MT684" s="11"/>
      <c r="MU684" s="11"/>
      <c r="MV684" s="11"/>
      <c r="MW684" s="11"/>
      <c r="MX684" s="11"/>
      <c r="MY684" s="11"/>
      <c r="MZ684" s="11"/>
      <c r="NA684" s="11"/>
      <c r="NB684" s="11"/>
      <c r="NC684" s="11"/>
      <c r="ND684" s="11"/>
      <c r="NE684" s="11"/>
      <c r="NF684" s="11"/>
      <c r="NG684" s="11"/>
      <c r="NH684" s="11"/>
      <c r="NI684" s="11"/>
      <c r="NJ684" s="11"/>
      <c r="NK684" s="11"/>
      <c r="NL684" s="11"/>
      <c r="NM684" s="11"/>
    </row>
    <row r="685" spans="1:377" s="12" customFormat="1" ht="25.8" x14ac:dyDescent="0.5">
      <c r="A685" s="230"/>
      <c r="B685" s="279"/>
      <c r="C685" s="280"/>
      <c r="D685" s="317"/>
      <c r="E685" s="34"/>
      <c r="F685" s="34"/>
      <c r="G685" s="34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334"/>
      <c r="AA685" s="34"/>
      <c r="AB685" s="34"/>
      <c r="AC685" s="34"/>
      <c r="AD685" s="34"/>
      <c r="AE685" s="34"/>
      <c r="AF685" s="34"/>
      <c r="AG685" s="34"/>
      <c r="AH685" s="34"/>
      <c r="AI685" s="334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3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34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334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334"/>
      <c r="EP685" s="9"/>
      <c r="EQ685" s="9"/>
      <c r="ER685" s="9"/>
      <c r="ES685" s="9"/>
      <c r="ET685" s="9"/>
      <c r="EU685" s="9"/>
      <c r="EV685" s="237"/>
      <c r="EW685" s="9"/>
      <c r="EX685" s="9"/>
      <c r="EY685" s="9"/>
      <c r="EZ685" s="9"/>
      <c r="FA685" s="410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334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10"/>
      <c r="IL685" s="11"/>
      <c r="IM685" s="11"/>
      <c r="IN685" s="11"/>
      <c r="IO685" s="11"/>
      <c r="IP685" s="11"/>
      <c r="IQ685" s="11"/>
      <c r="IR685" s="11"/>
      <c r="IS685" s="11"/>
      <c r="IT685" s="11"/>
      <c r="IU685" s="11"/>
      <c r="IV685" s="11"/>
      <c r="IW685" s="11"/>
      <c r="IX685" s="11"/>
      <c r="IY685" s="11"/>
      <c r="IZ685" s="11"/>
      <c r="JA685" s="11"/>
      <c r="JB685" s="11"/>
      <c r="JC685" s="11"/>
      <c r="JD685" s="11"/>
      <c r="JE685" s="11"/>
      <c r="JF685" s="11"/>
      <c r="JG685" s="11"/>
      <c r="JH685" s="11"/>
      <c r="JI685" s="11"/>
      <c r="JJ685" s="11"/>
      <c r="JK685" s="11"/>
      <c r="JL685" s="11"/>
      <c r="JM685" s="11"/>
      <c r="JN685" s="11"/>
      <c r="JO685" s="11"/>
      <c r="JP685" s="11"/>
      <c r="JQ685" s="11"/>
      <c r="JR685" s="11"/>
      <c r="JS685" s="11"/>
      <c r="JT685" s="11"/>
      <c r="JU685" s="11"/>
      <c r="JV685" s="11"/>
      <c r="JW685" s="11"/>
      <c r="JX685" s="11"/>
      <c r="JY685" s="11"/>
      <c r="JZ685" s="11"/>
      <c r="KA685" s="11"/>
      <c r="KB685" s="11"/>
      <c r="KC685" s="11"/>
      <c r="KD685" s="11"/>
      <c r="KE685" s="11"/>
      <c r="KF685" s="11"/>
      <c r="KG685" s="11"/>
      <c r="KH685" s="11"/>
      <c r="KI685" s="11"/>
      <c r="KJ685" s="11"/>
      <c r="KK685" s="11"/>
      <c r="KL685" s="11"/>
      <c r="KM685" s="11"/>
      <c r="KN685" s="11"/>
      <c r="KO685" s="11"/>
      <c r="KP685" s="11"/>
      <c r="KQ685" s="11"/>
      <c r="KR685" s="11"/>
      <c r="KS685" s="11"/>
      <c r="KT685" s="11"/>
      <c r="KU685" s="11"/>
      <c r="KV685" s="11"/>
      <c r="KW685" s="11"/>
      <c r="KX685" s="11"/>
      <c r="KY685" s="11"/>
      <c r="KZ685" s="11"/>
      <c r="LA685" s="11"/>
      <c r="LB685" s="11"/>
      <c r="LC685" s="11"/>
      <c r="LD685" s="11"/>
      <c r="LE685" s="11"/>
      <c r="LF685" s="11"/>
      <c r="LG685" s="11"/>
      <c r="LH685" s="11"/>
      <c r="LI685" s="11"/>
      <c r="LJ685" s="11"/>
      <c r="LK685" s="11"/>
      <c r="LL685" s="11"/>
      <c r="LM685" s="11"/>
      <c r="LN685" s="11"/>
      <c r="LO685" s="11"/>
      <c r="LP685" s="11"/>
      <c r="LQ685" s="11"/>
      <c r="LR685" s="11"/>
      <c r="LS685" s="11"/>
      <c r="LT685" s="11"/>
      <c r="LU685" s="11"/>
      <c r="LV685" s="11"/>
      <c r="LW685" s="11"/>
      <c r="LX685" s="11"/>
      <c r="LY685" s="11"/>
      <c r="LZ685" s="11"/>
      <c r="MA685" s="11"/>
      <c r="MB685" s="11"/>
      <c r="MC685" s="11"/>
      <c r="MD685" s="11"/>
      <c r="ME685" s="11"/>
      <c r="MF685" s="11"/>
      <c r="MG685" s="11"/>
      <c r="MH685" s="11"/>
      <c r="MI685" s="11"/>
      <c r="MJ685" s="11"/>
      <c r="MK685" s="11"/>
      <c r="ML685" s="11"/>
      <c r="MM685" s="11"/>
      <c r="MN685" s="11"/>
      <c r="MO685" s="11"/>
      <c r="MP685" s="11"/>
      <c r="MQ685" s="11"/>
      <c r="MR685" s="11"/>
      <c r="MS685" s="11"/>
      <c r="MT685" s="11"/>
      <c r="MU685" s="11"/>
      <c r="MV685" s="11"/>
      <c r="MW685" s="11"/>
      <c r="MX685" s="11"/>
      <c r="MY685" s="11"/>
      <c r="MZ685" s="11"/>
      <c r="NA685" s="11"/>
      <c r="NB685" s="11"/>
      <c r="NC685" s="11"/>
      <c r="ND685" s="11"/>
      <c r="NE685" s="11"/>
      <c r="NF685" s="11"/>
      <c r="NG685" s="11"/>
      <c r="NH685" s="11"/>
      <c r="NI685" s="11"/>
      <c r="NJ685" s="11"/>
      <c r="NK685" s="11"/>
      <c r="NL685" s="11"/>
      <c r="NM685" s="11"/>
    </row>
    <row r="686" spans="1:377" s="12" customFormat="1" ht="25.8" x14ac:dyDescent="0.5">
      <c r="A686" s="230"/>
      <c r="B686" s="279"/>
      <c r="C686" s="280"/>
      <c r="D686" s="317"/>
      <c r="E686" s="34"/>
      <c r="F686" s="34"/>
      <c r="G686" s="34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334"/>
      <c r="AA686" s="34"/>
      <c r="AB686" s="34"/>
      <c r="AC686" s="34"/>
      <c r="AD686" s="34"/>
      <c r="AE686" s="34"/>
      <c r="AF686" s="34"/>
      <c r="AG686" s="34"/>
      <c r="AH686" s="34"/>
      <c r="AI686" s="334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3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34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334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334"/>
      <c r="EP686" s="9"/>
      <c r="EQ686" s="9"/>
      <c r="ER686" s="9"/>
      <c r="ES686" s="9"/>
      <c r="ET686" s="9"/>
      <c r="EU686" s="9"/>
      <c r="EV686" s="237"/>
      <c r="EW686" s="9"/>
      <c r="EX686" s="9"/>
      <c r="EY686" s="9"/>
      <c r="EZ686" s="9"/>
      <c r="FA686" s="410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334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10"/>
      <c r="IL686" s="11"/>
      <c r="IM686" s="11"/>
      <c r="IN686" s="11"/>
      <c r="IO686" s="11"/>
      <c r="IP686" s="11"/>
      <c r="IQ686" s="11"/>
      <c r="IR686" s="11"/>
      <c r="IS686" s="11"/>
      <c r="IT686" s="11"/>
      <c r="IU686" s="11"/>
      <c r="IV686" s="11"/>
      <c r="IW686" s="11"/>
      <c r="IX686" s="11"/>
      <c r="IY686" s="11"/>
      <c r="IZ686" s="11"/>
      <c r="JA686" s="11"/>
      <c r="JB686" s="11"/>
      <c r="JC686" s="11"/>
      <c r="JD686" s="11"/>
      <c r="JE686" s="11"/>
      <c r="JF686" s="11"/>
      <c r="JG686" s="11"/>
      <c r="JH686" s="11"/>
      <c r="JI686" s="11"/>
      <c r="JJ686" s="11"/>
      <c r="JK686" s="11"/>
      <c r="JL686" s="11"/>
      <c r="JM686" s="11"/>
      <c r="JN686" s="11"/>
      <c r="JO686" s="11"/>
      <c r="JP686" s="11"/>
      <c r="JQ686" s="11"/>
      <c r="JR686" s="11"/>
      <c r="JS686" s="11"/>
      <c r="JT686" s="11"/>
      <c r="JU686" s="11"/>
      <c r="JV686" s="11"/>
      <c r="JW686" s="11"/>
      <c r="JX686" s="11"/>
      <c r="JY686" s="11"/>
      <c r="JZ686" s="11"/>
      <c r="KA686" s="11"/>
      <c r="KB686" s="11"/>
      <c r="KC686" s="11"/>
      <c r="KD686" s="11"/>
      <c r="KE686" s="11"/>
      <c r="KF686" s="11"/>
      <c r="KG686" s="11"/>
      <c r="KH686" s="11"/>
      <c r="KI686" s="11"/>
      <c r="KJ686" s="11"/>
      <c r="KK686" s="11"/>
      <c r="KL686" s="11"/>
      <c r="KM686" s="11"/>
      <c r="KN686" s="11"/>
      <c r="KO686" s="11"/>
      <c r="KP686" s="11"/>
      <c r="KQ686" s="11"/>
      <c r="KR686" s="11"/>
      <c r="KS686" s="11"/>
      <c r="KT686" s="11"/>
      <c r="KU686" s="11"/>
      <c r="KV686" s="11"/>
      <c r="KW686" s="11"/>
      <c r="KX686" s="11"/>
      <c r="KY686" s="11"/>
      <c r="KZ686" s="11"/>
      <c r="LA686" s="11"/>
      <c r="LB686" s="11"/>
      <c r="LC686" s="11"/>
      <c r="LD686" s="11"/>
      <c r="LE686" s="11"/>
      <c r="LF686" s="11"/>
      <c r="LG686" s="11"/>
      <c r="LH686" s="11"/>
      <c r="LI686" s="11"/>
      <c r="LJ686" s="11"/>
      <c r="LK686" s="11"/>
      <c r="LL686" s="11"/>
      <c r="LM686" s="11"/>
      <c r="LN686" s="11"/>
      <c r="LO686" s="11"/>
      <c r="LP686" s="11"/>
      <c r="LQ686" s="11"/>
      <c r="LR686" s="11"/>
      <c r="LS686" s="11"/>
      <c r="LT686" s="11"/>
      <c r="LU686" s="11"/>
      <c r="LV686" s="11"/>
      <c r="LW686" s="11"/>
      <c r="LX686" s="11"/>
      <c r="LY686" s="11"/>
      <c r="LZ686" s="11"/>
      <c r="MA686" s="11"/>
      <c r="MB686" s="11"/>
      <c r="MC686" s="11"/>
      <c r="MD686" s="11"/>
      <c r="ME686" s="11"/>
      <c r="MF686" s="11"/>
      <c r="MG686" s="11"/>
      <c r="MH686" s="11"/>
      <c r="MI686" s="11"/>
      <c r="MJ686" s="11"/>
      <c r="MK686" s="11"/>
      <c r="ML686" s="11"/>
      <c r="MM686" s="11"/>
      <c r="MN686" s="11"/>
      <c r="MO686" s="11"/>
      <c r="MP686" s="11"/>
      <c r="MQ686" s="11"/>
      <c r="MR686" s="11"/>
      <c r="MS686" s="11"/>
      <c r="MT686" s="11"/>
      <c r="MU686" s="11"/>
      <c r="MV686" s="11"/>
      <c r="MW686" s="11"/>
      <c r="MX686" s="11"/>
      <c r="MY686" s="11"/>
      <c r="MZ686" s="11"/>
      <c r="NA686" s="11"/>
      <c r="NB686" s="11"/>
      <c r="NC686" s="11"/>
      <c r="ND686" s="11"/>
      <c r="NE686" s="11"/>
      <c r="NF686" s="11"/>
      <c r="NG686" s="11"/>
      <c r="NH686" s="11"/>
      <c r="NI686" s="11"/>
      <c r="NJ686" s="11"/>
      <c r="NK686" s="11"/>
      <c r="NL686" s="11"/>
      <c r="NM686" s="11"/>
    </row>
    <row r="687" spans="1:377" s="12" customFormat="1" ht="25.8" x14ac:dyDescent="0.5">
      <c r="A687" s="230"/>
      <c r="B687" s="279"/>
      <c r="C687" s="280"/>
      <c r="D687" s="317"/>
      <c r="E687" s="34"/>
      <c r="F687" s="34"/>
      <c r="G687" s="34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334"/>
      <c r="AA687" s="34"/>
      <c r="AB687" s="34"/>
      <c r="AC687" s="34"/>
      <c r="AD687" s="34"/>
      <c r="AE687" s="34"/>
      <c r="AF687" s="34"/>
      <c r="AG687" s="34"/>
      <c r="AH687" s="34"/>
      <c r="AI687" s="334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3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34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334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334"/>
      <c r="EP687" s="9"/>
      <c r="EQ687" s="9"/>
      <c r="ER687" s="9"/>
      <c r="ES687" s="9"/>
      <c r="ET687" s="9"/>
      <c r="EU687" s="9"/>
      <c r="EV687" s="237"/>
      <c r="EW687" s="9"/>
      <c r="EX687" s="9"/>
      <c r="EY687" s="9"/>
      <c r="EZ687" s="9"/>
      <c r="FA687" s="410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334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10"/>
      <c r="IL687" s="11"/>
      <c r="IM687" s="11"/>
      <c r="IN687" s="11"/>
      <c r="IO687" s="11"/>
      <c r="IP687" s="11"/>
      <c r="IQ687" s="11"/>
      <c r="IR687" s="11"/>
      <c r="IS687" s="11"/>
      <c r="IT687" s="11"/>
      <c r="IU687" s="11"/>
      <c r="IV687" s="11"/>
      <c r="IW687" s="11"/>
      <c r="IX687" s="11"/>
      <c r="IY687" s="11"/>
      <c r="IZ687" s="11"/>
      <c r="JA687" s="11"/>
      <c r="JB687" s="11"/>
      <c r="JC687" s="11"/>
      <c r="JD687" s="11"/>
      <c r="JE687" s="11"/>
      <c r="JF687" s="11"/>
      <c r="JG687" s="11"/>
      <c r="JH687" s="11"/>
      <c r="JI687" s="11"/>
      <c r="JJ687" s="11"/>
      <c r="JK687" s="11"/>
      <c r="JL687" s="11"/>
      <c r="JM687" s="11"/>
      <c r="JN687" s="11"/>
      <c r="JO687" s="11"/>
      <c r="JP687" s="11"/>
      <c r="JQ687" s="11"/>
      <c r="JR687" s="11"/>
      <c r="JS687" s="11"/>
      <c r="JT687" s="11"/>
      <c r="JU687" s="11"/>
      <c r="JV687" s="11"/>
      <c r="JW687" s="11"/>
      <c r="JX687" s="11"/>
      <c r="JY687" s="11"/>
      <c r="JZ687" s="11"/>
      <c r="KA687" s="11"/>
      <c r="KB687" s="11"/>
      <c r="KC687" s="11"/>
      <c r="KD687" s="11"/>
      <c r="KE687" s="11"/>
      <c r="KF687" s="11"/>
      <c r="KG687" s="11"/>
      <c r="KH687" s="11"/>
      <c r="KI687" s="11"/>
      <c r="KJ687" s="11"/>
      <c r="KK687" s="11"/>
      <c r="KL687" s="11"/>
      <c r="KM687" s="11"/>
      <c r="KN687" s="11"/>
      <c r="KO687" s="11"/>
      <c r="KP687" s="11"/>
      <c r="KQ687" s="11"/>
      <c r="KR687" s="11"/>
      <c r="KS687" s="11"/>
      <c r="KT687" s="11"/>
      <c r="KU687" s="11"/>
      <c r="KV687" s="11"/>
      <c r="KW687" s="11"/>
      <c r="KX687" s="11"/>
      <c r="KY687" s="11"/>
      <c r="KZ687" s="11"/>
      <c r="LA687" s="11"/>
      <c r="LB687" s="11"/>
      <c r="LC687" s="11"/>
      <c r="LD687" s="11"/>
      <c r="LE687" s="11"/>
      <c r="LF687" s="11"/>
      <c r="LG687" s="11"/>
      <c r="LH687" s="11"/>
      <c r="LI687" s="11"/>
      <c r="LJ687" s="11"/>
      <c r="LK687" s="11"/>
      <c r="LL687" s="11"/>
      <c r="LM687" s="11"/>
      <c r="LN687" s="11"/>
      <c r="LO687" s="11"/>
      <c r="LP687" s="11"/>
      <c r="LQ687" s="11"/>
      <c r="LR687" s="11"/>
      <c r="LS687" s="11"/>
      <c r="LT687" s="11"/>
      <c r="LU687" s="11"/>
      <c r="LV687" s="11"/>
      <c r="LW687" s="11"/>
      <c r="LX687" s="11"/>
      <c r="LY687" s="11"/>
      <c r="LZ687" s="11"/>
      <c r="MA687" s="11"/>
      <c r="MB687" s="11"/>
      <c r="MC687" s="11"/>
      <c r="MD687" s="11"/>
      <c r="ME687" s="11"/>
      <c r="MF687" s="11"/>
      <c r="MG687" s="11"/>
      <c r="MH687" s="11"/>
      <c r="MI687" s="11"/>
      <c r="MJ687" s="11"/>
      <c r="MK687" s="11"/>
      <c r="ML687" s="11"/>
      <c r="MM687" s="11"/>
      <c r="MN687" s="11"/>
      <c r="MO687" s="11"/>
      <c r="MP687" s="11"/>
      <c r="MQ687" s="11"/>
      <c r="MR687" s="11"/>
      <c r="MS687" s="11"/>
      <c r="MT687" s="11"/>
      <c r="MU687" s="11"/>
      <c r="MV687" s="11"/>
      <c r="MW687" s="11"/>
      <c r="MX687" s="11"/>
      <c r="MY687" s="11"/>
      <c r="MZ687" s="11"/>
      <c r="NA687" s="11"/>
      <c r="NB687" s="11"/>
      <c r="NC687" s="11"/>
      <c r="ND687" s="11"/>
      <c r="NE687" s="11"/>
      <c r="NF687" s="11"/>
      <c r="NG687" s="11"/>
      <c r="NH687" s="11"/>
      <c r="NI687" s="11"/>
      <c r="NJ687" s="11"/>
      <c r="NK687" s="11"/>
      <c r="NL687" s="11"/>
      <c r="NM687" s="11"/>
    </row>
    <row r="688" spans="1:377" s="12" customFormat="1" ht="25.8" x14ac:dyDescent="0.5">
      <c r="A688" s="230"/>
      <c r="B688" s="279"/>
      <c r="C688" s="280"/>
      <c r="D688" s="317"/>
      <c r="E688" s="34"/>
      <c r="F688" s="34"/>
      <c r="G688" s="34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334"/>
      <c r="AA688" s="34"/>
      <c r="AB688" s="34"/>
      <c r="AC688" s="34"/>
      <c r="AD688" s="34"/>
      <c r="AE688" s="34"/>
      <c r="AF688" s="34"/>
      <c r="AG688" s="34"/>
      <c r="AH688" s="34"/>
      <c r="AI688" s="334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3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34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334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334"/>
      <c r="EP688" s="9"/>
      <c r="EQ688" s="9"/>
      <c r="ER688" s="9"/>
      <c r="ES688" s="9"/>
      <c r="ET688" s="9"/>
      <c r="EU688" s="9"/>
      <c r="EV688" s="237"/>
      <c r="EW688" s="9"/>
      <c r="EX688" s="9"/>
      <c r="EY688" s="9"/>
      <c r="EZ688" s="9"/>
      <c r="FA688" s="410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334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10"/>
      <c r="IL688" s="11"/>
      <c r="IM688" s="11"/>
      <c r="IN688" s="11"/>
      <c r="IO688" s="11"/>
      <c r="IP688" s="11"/>
      <c r="IQ688" s="11"/>
      <c r="IR688" s="11"/>
      <c r="IS688" s="11"/>
      <c r="IT688" s="11"/>
      <c r="IU688" s="11"/>
      <c r="IV688" s="11"/>
      <c r="IW688" s="11"/>
      <c r="IX688" s="11"/>
      <c r="IY688" s="11"/>
      <c r="IZ688" s="11"/>
      <c r="JA688" s="11"/>
      <c r="JB688" s="11"/>
      <c r="JC688" s="11"/>
      <c r="JD688" s="11"/>
      <c r="JE688" s="11"/>
      <c r="JF688" s="11"/>
      <c r="JG688" s="11"/>
      <c r="JH688" s="11"/>
      <c r="JI688" s="11"/>
      <c r="JJ688" s="11"/>
      <c r="JK688" s="11"/>
      <c r="JL688" s="11"/>
      <c r="JM688" s="11"/>
      <c r="JN688" s="11"/>
      <c r="JO688" s="11"/>
      <c r="JP688" s="11"/>
      <c r="JQ688" s="11"/>
      <c r="JR688" s="11"/>
      <c r="JS688" s="11"/>
      <c r="JT688" s="11"/>
      <c r="JU688" s="11"/>
      <c r="JV688" s="11"/>
      <c r="JW688" s="11"/>
      <c r="JX688" s="11"/>
      <c r="JY688" s="11"/>
      <c r="JZ688" s="11"/>
      <c r="KA688" s="11"/>
      <c r="KB688" s="11"/>
      <c r="KC688" s="11"/>
      <c r="KD688" s="11"/>
      <c r="KE688" s="11"/>
      <c r="KF688" s="11"/>
      <c r="KG688" s="11"/>
      <c r="KH688" s="11"/>
      <c r="KI688" s="11"/>
      <c r="KJ688" s="11"/>
      <c r="KK688" s="11"/>
      <c r="KL688" s="11"/>
      <c r="KM688" s="11"/>
      <c r="KN688" s="11"/>
      <c r="KO688" s="11"/>
      <c r="KP688" s="11"/>
      <c r="KQ688" s="11"/>
      <c r="KR688" s="11"/>
      <c r="KS688" s="11"/>
      <c r="KT688" s="11"/>
      <c r="KU688" s="11"/>
      <c r="KV688" s="11"/>
      <c r="KW688" s="11"/>
      <c r="KX688" s="11"/>
      <c r="KY688" s="11"/>
      <c r="KZ688" s="11"/>
      <c r="LA688" s="11"/>
      <c r="LB688" s="11"/>
      <c r="LC688" s="11"/>
      <c r="LD688" s="11"/>
      <c r="LE688" s="11"/>
      <c r="LF688" s="11"/>
      <c r="LG688" s="11"/>
      <c r="LH688" s="11"/>
      <c r="LI688" s="11"/>
      <c r="LJ688" s="11"/>
      <c r="LK688" s="11"/>
      <c r="LL688" s="11"/>
      <c r="LM688" s="11"/>
      <c r="LN688" s="11"/>
      <c r="LO688" s="11"/>
      <c r="LP688" s="11"/>
      <c r="LQ688" s="11"/>
      <c r="LR688" s="11"/>
      <c r="LS688" s="11"/>
      <c r="LT688" s="11"/>
      <c r="LU688" s="11"/>
      <c r="LV688" s="11"/>
      <c r="LW688" s="11"/>
      <c r="LX688" s="11"/>
      <c r="LY688" s="11"/>
      <c r="LZ688" s="11"/>
      <c r="MA688" s="11"/>
      <c r="MB688" s="11"/>
      <c r="MC688" s="11"/>
      <c r="MD688" s="11"/>
      <c r="ME688" s="11"/>
      <c r="MF688" s="11"/>
      <c r="MG688" s="11"/>
      <c r="MH688" s="11"/>
      <c r="MI688" s="11"/>
      <c r="MJ688" s="11"/>
      <c r="MK688" s="11"/>
      <c r="ML688" s="11"/>
      <c r="MM688" s="11"/>
      <c r="MN688" s="11"/>
      <c r="MO688" s="11"/>
      <c r="MP688" s="11"/>
      <c r="MQ688" s="11"/>
      <c r="MR688" s="11"/>
      <c r="MS688" s="11"/>
      <c r="MT688" s="11"/>
      <c r="MU688" s="11"/>
      <c r="MV688" s="11"/>
      <c r="MW688" s="11"/>
      <c r="MX688" s="11"/>
      <c r="MY688" s="11"/>
      <c r="MZ688" s="11"/>
      <c r="NA688" s="11"/>
      <c r="NB688" s="11"/>
      <c r="NC688" s="11"/>
      <c r="ND688" s="11"/>
      <c r="NE688" s="11"/>
      <c r="NF688" s="11"/>
      <c r="NG688" s="11"/>
      <c r="NH688" s="11"/>
      <c r="NI688" s="11"/>
      <c r="NJ688" s="11"/>
      <c r="NK688" s="11"/>
      <c r="NL688" s="11"/>
      <c r="NM688" s="11"/>
    </row>
    <row r="689" spans="1:377" s="12" customFormat="1" ht="25.8" x14ac:dyDescent="0.5">
      <c r="A689" s="230"/>
      <c r="B689" s="279"/>
      <c r="C689" s="280"/>
      <c r="D689" s="317"/>
      <c r="E689" s="34"/>
      <c r="F689" s="34"/>
      <c r="G689" s="34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334"/>
      <c r="AA689" s="34"/>
      <c r="AB689" s="34"/>
      <c r="AC689" s="34"/>
      <c r="AD689" s="34"/>
      <c r="AE689" s="34"/>
      <c r="AF689" s="34"/>
      <c r="AG689" s="34"/>
      <c r="AH689" s="34"/>
      <c r="AI689" s="334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3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34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334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334"/>
      <c r="EP689" s="9"/>
      <c r="EQ689" s="9"/>
      <c r="ER689" s="9"/>
      <c r="ES689" s="9"/>
      <c r="ET689" s="9"/>
      <c r="EU689" s="9"/>
      <c r="EV689" s="237"/>
      <c r="EW689" s="9"/>
      <c r="EX689" s="9"/>
      <c r="EY689" s="9"/>
      <c r="EZ689" s="9"/>
      <c r="FA689" s="410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334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10"/>
      <c r="IL689" s="11"/>
      <c r="IM689" s="11"/>
      <c r="IN689" s="11"/>
      <c r="IO689" s="11"/>
      <c r="IP689" s="11"/>
      <c r="IQ689" s="11"/>
      <c r="IR689" s="11"/>
      <c r="IS689" s="11"/>
      <c r="IT689" s="11"/>
      <c r="IU689" s="11"/>
      <c r="IV689" s="11"/>
      <c r="IW689" s="11"/>
      <c r="IX689" s="11"/>
      <c r="IY689" s="11"/>
      <c r="IZ689" s="11"/>
      <c r="JA689" s="11"/>
      <c r="JB689" s="11"/>
      <c r="JC689" s="11"/>
      <c r="JD689" s="11"/>
      <c r="JE689" s="11"/>
      <c r="JF689" s="11"/>
      <c r="JG689" s="11"/>
      <c r="JH689" s="11"/>
      <c r="JI689" s="11"/>
      <c r="JJ689" s="11"/>
      <c r="JK689" s="11"/>
      <c r="JL689" s="11"/>
      <c r="JM689" s="11"/>
      <c r="JN689" s="11"/>
      <c r="JO689" s="11"/>
      <c r="JP689" s="11"/>
      <c r="JQ689" s="11"/>
      <c r="JR689" s="11"/>
      <c r="JS689" s="11"/>
      <c r="JT689" s="11"/>
      <c r="JU689" s="11"/>
      <c r="JV689" s="11"/>
      <c r="JW689" s="11"/>
      <c r="JX689" s="11"/>
      <c r="JY689" s="11"/>
      <c r="JZ689" s="11"/>
      <c r="KA689" s="11"/>
      <c r="KB689" s="11"/>
      <c r="KC689" s="11"/>
      <c r="KD689" s="11"/>
      <c r="KE689" s="11"/>
      <c r="KF689" s="11"/>
      <c r="KG689" s="11"/>
      <c r="KH689" s="11"/>
      <c r="KI689" s="11"/>
      <c r="KJ689" s="11"/>
      <c r="KK689" s="11"/>
      <c r="KL689" s="11"/>
      <c r="KM689" s="11"/>
      <c r="KN689" s="11"/>
      <c r="KO689" s="11"/>
      <c r="KP689" s="11"/>
      <c r="KQ689" s="11"/>
      <c r="KR689" s="11"/>
      <c r="KS689" s="11"/>
      <c r="KT689" s="11"/>
      <c r="KU689" s="11"/>
      <c r="KV689" s="11"/>
      <c r="KW689" s="11"/>
      <c r="KX689" s="11"/>
      <c r="KY689" s="11"/>
      <c r="KZ689" s="11"/>
      <c r="LA689" s="11"/>
      <c r="LB689" s="11"/>
      <c r="LC689" s="11"/>
      <c r="LD689" s="11"/>
      <c r="LE689" s="11"/>
      <c r="LF689" s="11"/>
      <c r="LG689" s="11"/>
      <c r="LH689" s="11"/>
      <c r="LI689" s="11"/>
      <c r="LJ689" s="11"/>
      <c r="LK689" s="11"/>
      <c r="LL689" s="11"/>
      <c r="LM689" s="11"/>
      <c r="LN689" s="11"/>
      <c r="LO689" s="11"/>
      <c r="LP689" s="11"/>
      <c r="LQ689" s="11"/>
      <c r="LR689" s="11"/>
      <c r="LS689" s="11"/>
      <c r="LT689" s="11"/>
      <c r="LU689" s="11"/>
      <c r="LV689" s="11"/>
      <c r="LW689" s="11"/>
      <c r="LX689" s="11"/>
      <c r="LY689" s="11"/>
      <c r="LZ689" s="11"/>
      <c r="MA689" s="11"/>
      <c r="MB689" s="11"/>
      <c r="MC689" s="11"/>
      <c r="MD689" s="11"/>
      <c r="ME689" s="11"/>
      <c r="MF689" s="11"/>
      <c r="MG689" s="11"/>
      <c r="MH689" s="11"/>
      <c r="MI689" s="11"/>
      <c r="MJ689" s="11"/>
      <c r="MK689" s="11"/>
      <c r="ML689" s="11"/>
      <c r="MM689" s="11"/>
      <c r="MN689" s="11"/>
      <c r="MO689" s="11"/>
      <c r="MP689" s="11"/>
      <c r="MQ689" s="11"/>
      <c r="MR689" s="11"/>
      <c r="MS689" s="11"/>
      <c r="MT689" s="11"/>
      <c r="MU689" s="11"/>
      <c r="MV689" s="11"/>
      <c r="MW689" s="11"/>
      <c r="MX689" s="11"/>
      <c r="MY689" s="11"/>
      <c r="MZ689" s="11"/>
      <c r="NA689" s="11"/>
      <c r="NB689" s="11"/>
      <c r="NC689" s="11"/>
      <c r="ND689" s="11"/>
      <c r="NE689" s="11"/>
      <c r="NF689" s="11"/>
      <c r="NG689" s="11"/>
      <c r="NH689" s="11"/>
      <c r="NI689" s="11"/>
      <c r="NJ689" s="11"/>
      <c r="NK689" s="11"/>
      <c r="NL689" s="11"/>
      <c r="NM689" s="11"/>
    </row>
    <row r="690" spans="1:377" s="12" customFormat="1" ht="25.8" x14ac:dyDescent="0.5">
      <c r="A690" s="230"/>
      <c r="B690" s="279"/>
      <c r="C690" s="280"/>
      <c r="D690" s="317"/>
      <c r="E690" s="34"/>
      <c r="F690" s="34"/>
      <c r="G690" s="34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334"/>
      <c r="AA690" s="34"/>
      <c r="AB690" s="34"/>
      <c r="AC690" s="34"/>
      <c r="AD690" s="34"/>
      <c r="AE690" s="34"/>
      <c r="AF690" s="34"/>
      <c r="AG690" s="34"/>
      <c r="AH690" s="34"/>
      <c r="AI690" s="334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3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34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334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334"/>
      <c r="EP690" s="9"/>
      <c r="EQ690" s="9"/>
      <c r="ER690" s="9"/>
      <c r="ES690" s="9"/>
      <c r="ET690" s="9"/>
      <c r="EU690" s="9"/>
      <c r="EV690" s="237"/>
      <c r="EW690" s="9"/>
      <c r="EX690" s="9"/>
      <c r="EY690" s="9"/>
      <c r="EZ690" s="9"/>
      <c r="FA690" s="410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334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10"/>
      <c r="IL690" s="11"/>
      <c r="IM690" s="11"/>
      <c r="IN690" s="11"/>
      <c r="IO690" s="11"/>
      <c r="IP690" s="11"/>
      <c r="IQ690" s="11"/>
      <c r="IR690" s="11"/>
      <c r="IS690" s="11"/>
      <c r="IT690" s="11"/>
      <c r="IU690" s="11"/>
      <c r="IV690" s="11"/>
      <c r="IW690" s="11"/>
      <c r="IX690" s="11"/>
      <c r="IY690" s="11"/>
      <c r="IZ690" s="11"/>
      <c r="JA690" s="11"/>
      <c r="JB690" s="11"/>
      <c r="JC690" s="11"/>
      <c r="JD690" s="11"/>
      <c r="JE690" s="11"/>
      <c r="JF690" s="11"/>
      <c r="JG690" s="11"/>
      <c r="JH690" s="11"/>
      <c r="JI690" s="11"/>
      <c r="JJ690" s="11"/>
      <c r="JK690" s="11"/>
      <c r="JL690" s="11"/>
      <c r="JM690" s="11"/>
      <c r="JN690" s="11"/>
      <c r="JO690" s="11"/>
      <c r="JP690" s="11"/>
      <c r="JQ690" s="11"/>
      <c r="JR690" s="11"/>
      <c r="JS690" s="11"/>
      <c r="JT690" s="11"/>
      <c r="JU690" s="11"/>
      <c r="JV690" s="11"/>
      <c r="JW690" s="11"/>
      <c r="JX690" s="11"/>
      <c r="JY690" s="11"/>
      <c r="JZ690" s="11"/>
      <c r="KA690" s="11"/>
      <c r="KB690" s="11"/>
      <c r="KC690" s="11"/>
      <c r="KD690" s="11"/>
      <c r="KE690" s="11"/>
      <c r="KF690" s="11"/>
      <c r="KG690" s="11"/>
      <c r="KH690" s="11"/>
      <c r="KI690" s="11"/>
      <c r="KJ690" s="11"/>
      <c r="KK690" s="11"/>
      <c r="KL690" s="11"/>
      <c r="KM690" s="11"/>
      <c r="KN690" s="11"/>
      <c r="KO690" s="11"/>
      <c r="KP690" s="11"/>
      <c r="KQ690" s="11"/>
      <c r="KR690" s="11"/>
      <c r="KS690" s="11"/>
      <c r="KT690" s="11"/>
      <c r="KU690" s="11"/>
      <c r="KV690" s="11"/>
      <c r="KW690" s="11"/>
      <c r="KX690" s="11"/>
      <c r="KY690" s="11"/>
      <c r="KZ690" s="11"/>
      <c r="LA690" s="11"/>
      <c r="LB690" s="11"/>
      <c r="LC690" s="11"/>
      <c r="LD690" s="11"/>
      <c r="LE690" s="11"/>
      <c r="LF690" s="11"/>
      <c r="LG690" s="11"/>
      <c r="LH690" s="11"/>
      <c r="LI690" s="11"/>
      <c r="LJ690" s="11"/>
      <c r="LK690" s="11"/>
      <c r="LL690" s="11"/>
      <c r="LM690" s="11"/>
      <c r="LN690" s="11"/>
      <c r="LO690" s="11"/>
      <c r="LP690" s="11"/>
      <c r="LQ690" s="11"/>
      <c r="LR690" s="11"/>
      <c r="LS690" s="11"/>
      <c r="LT690" s="11"/>
      <c r="LU690" s="11"/>
      <c r="LV690" s="11"/>
      <c r="LW690" s="11"/>
      <c r="LX690" s="11"/>
      <c r="LY690" s="11"/>
      <c r="LZ690" s="11"/>
      <c r="MA690" s="11"/>
      <c r="MB690" s="11"/>
      <c r="MC690" s="11"/>
      <c r="MD690" s="11"/>
      <c r="ME690" s="11"/>
      <c r="MF690" s="11"/>
      <c r="MG690" s="11"/>
      <c r="MH690" s="11"/>
      <c r="MI690" s="11"/>
      <c r="MJ690" s="11"/>
      <c r="MK690" s="11"/>
      <c r="ML690" s="11"/>
      <c r="MM690" s="11"/>
      <c r="MN690" s="11"/>
      <c r="MO690" s="11"/>
      <c r="MP690" s="11"/>
      <c r="MQ690" s="11"/>
      <c r="MR690" s="11"/>
      <c r="MS690" s="11"/>
      <c r="MT690" s="11"/>
      <c r="MU690" s="11"/>
      <c r="MV690" s="11"/>
      <c r="MW690" s="11"/>
      <c r="MX690" s="11"/>
      <c r="MY690" s="11"/>
      <c r="MZ690" s="11"/>
      <c r="NA690" s="11"/>
      <c r="NB690" s="11"/>
      <c r="NC690" s="11"/>
      <c r="ND690" s="11"/>
      <c r="NE690" s="11"/>
      <c r="NF690" s="11"/>
      <c r="NG690" s="11"/>
      <c r="NH690" s="11"/>
      <c r="NI690" s="11"/>
      <c r="NJ690" s="11"/>
      <c r="NK690" s="11"/>
      <c r="NL690" s="11"/>
      <c r="NM690" s="11"/>
    </row>
    <row r="691" spans="1:377" s="12" customFormat="1" ht="25.8" x14ac:dyDescent="0.5">
      <c r="A691" s="230"/>
      <c r="B691" s="279"/>
      <c r="C691" s="280"/>
      <c r="D691" s="317"/>
      <c r="E691" s="34"/>
      <c r="F691" s="34"/>
      <c r="G691" s="34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334"/>
      <c r="AA691" s="34"/>
      <c r="AB691" s="34"/>
      <c r="AC691" s="34"/>
      <c r="AD691" s="34"/>
      <c r="AE691" s="34"/>
      <c r="AF691" s="34"/>
      <c r="AG691" s="34"/>
      <c r="AH691" s="34"/>
      <c r="AI691" s="334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3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34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334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334"/>
      <c r="EP691" s="9"/>
      <c r="EQ691" s="9"/>
      <c r="ER691" s="9"/>
      <c r="ES691" s="9"/>
      <c r="ET691" s="9"/>
      <c r="EU691" s="9"/>
      <c r="EV691" s="237"/>
      <c r="EW691" s="9"/>
      <c r="EX691" s="9"/>
      <c r="EY691" s="9"/>
      <c r="EZ691" s="9"/>
      <c r="FA691" s="410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334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10"/>
      <c r="IL691" s="11"/>
      <c r="IM691" s="11"/>
      <c r="IN691" s="11"/>
      <c r="IO691" s="11"/>
      <c r="IP691" s="11"/>
      <c r="IQ691" s="11"/>
      <c r="IR691" s="11"/>
      <c r="IS691" s="11"/>
      <c r="IT691" s="11"/>
      <c r="IU691" s="11"/>
      <c r="IV691" s="11"/>
      <c r="IW691" s="11"/>
      <c r="IX691" s="11"/>
      <c r="IY691" s="11"/>
      <c r="IZ691" s="11"/>
      <c r="JA691" s="11"/>
      <c r="JB691" s="11"/>
      <c r="JC691" s="11"/>
      <c r="JD691" s="11"/>
      <c r="JE691" s="11"/>
      <c r="JF691" s="11"/>
      <c r="JG691" s="11"/>
      <c r="JH691" s="11"/>
      <c r="JI691" s="11"/>
      <c r="JJ691" s="11"/>
      <c r="JK691" s="11"/>
      <c r="JL691" s="11"/>
      <c r="JM691" s="11"/>
      <c r="JN691" s="11"/>
      <c r="JO691" s="11"/>
      <c r="JP691" s="11"/>
      <c r="JQ691" s="11"/>
      <c r="JR691" s="11"/>
      <c r="JS691" s="11"/>
      <c r="JT691" s="11"/>
      <c r="JU691" s="11"/>
      <c r="JV691" s="11"/>
      <c r="JW691" s="11"/>
      <c r="JX691" s="11"/>
      <c r="JY691" s="11"/>
      <c r="JZ691" s="11"/>
      <c r="KA691" s="11"/>
      <c r="KB691" s="11"/>
      <c r="KC691" s="11"/>
      <c r="KD691" s="11"/>
      <c r="KE691" s="11"/>
      <c r="KF691" s="11"/>
      <c r="KG691" s="11"/>
      <c r="KH691" s="11"/>
      <c r="KI691" s="11"/>
      <c r="KJ691" s="11"/>
      <c r="KK691" s="11"/>
      <c r="KL691" s="11"/>
      <c r="KM691" s="11"/>
      <c r="KN691" s="11"/>
      <c r="KO691" s="11"/>
      <c r="KP691" s="11"/>
      <c r="KQ691" s="11"/>
      <c r="KR691" s="11"/>
      <c r="KS691" s="11"/>
      <c r="KT691" s="11"/>
      <c r="KU691" s="11"/>
      <c r="KV691" s="11"/>
      <c r="KW691" s="11"/>
      <c r="KX691" s="11"/>
      <c r="KY691" s="11"/>
      <c r="KZ691" s="11"/>
      <c r="LA691" s="11"/>
      <c r="LB691" s="11"/>
      <c r="LC691" s="11"/>
      <c r="LD691" s="11"/>
      <c r="LE691" s="11"/>
      <c r="LF691" s="11"/>
      <c r="LG691" s="11"/>
      <c r="LH691" s="11"/>
      <c r="LI691" s="11"/>
      <c r="LJ691" s="11"/>
      <c r="LK691" s="11"/>
      <c r="LL691" s="11"/>
      <c r="LM691" s="11"/>
      <c r="LN691" s="11"/>
      <c r="LO691" s="11"/>
      <c r="LP691" s="11"/>
      <c r="LQ691" s="11"/>
      <c r="LR691" s="11"/>
      <c r="LS691" s="11"/>
      <c r="LT691" s="11"/>
      <c r="LU691" s="11"/>
      <c r="LV691" s="11"/>
      <c r="LW691" s="11"/>
      <c r="LX691" s="11"/>
      <c r="LY691" s="11"/>
      <c r="LZ691" s="11"/>
      <c r="MA691" s="11"/>
      <c r="MB691" s="11"/>
      <c r="MC691" s="11"/>
      <c r="MD691" s="11"/>
      <c r="ME691" s="11"/>
      <c r="MF691" s="11"/>
      <c r="MG691" s="11"/>
      <c r="MH691" s="11"/>
      <c r="MI691" s="11"/>
      <c r="MJ691" s="11"/>
      <c r="MK691" s="11"/>
      <c r="ML691" s="11"/>
      <c r="MM691" s="11"/>
      <c r="MN691" s="11"/>
      <c r="MO691" s="11"/>
      <c r="MP691" s="11"/>
      <c r="MQ691" s="11"/>
      <c r="MR691" s="11"/>
      <c r="MS691" s="11"/>
      <c r="MT691" s="11"/>
      <c r="MU691" s="11"/>
      <c r="MV691" s="11"/>
      <c r="MW691" s="11"/>
      <c r="MX691" s="11"/>
      <c r="MY691" s="11"/>
      <c r="MZ691" s="11"/>
      <c r="NA691" s="11"/>
      <c r="NB691" s="11"/>
      <c r="NC691" s="11"/>
      <c r="ND691" s="11"/>
      <c r="NE691" s="11"/>
      <c r="NF691" s="11"/>
      <c r="NG691" s="11"/>
      <c r="NH691" s="11"/>
      <c r="NI691" s="11"/>
      <c r="NJ691" s="11"/>
      <c r="NK691" s="11"/>
      <c r="NL691" s="11"/>
      <c r="NM691" s="11"/>
    </row>
    <row r="692" spans="1:377" s="12" customFormat="1" ht="25.8" x14ac:dyDescent="0.5">
      <c r="A692" s="230"/>
      <c r="B692" s="279"/>
      <c r="C692" s="280"/>
      <c r="D692" s="317"/>
      <c r="E692" s="34"/>
      <c r="F692" s="34"/>
      <c r="G692" s="34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334"/>
      <c r="AA692" s="34"/>
      <c r="AB692" s="34"/>
      <c r="AC692" s="34"/>
      <c r="AD692" s="34"/>
      <c r="AE692" s="34"/>
      <c r="AF692" s="34"/>
      <c r="AG692" s="34"/>
      <c r="AH692" s="34"/>
      <c r="AI692" s="334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3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34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334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334"/>
      <c r="EP692" s="9"/>
      <c r="EQ692" s="9"/>
      <c r="ER692" s="9"/>
      <c r="ES692" s="9"/>
      <c r="ET692" s="9"/>
      <c r="EU692" s="9"/>
      <c r="EV692" s="237"/>
      <c r="EW692" s="9"/>
      <c r="EX692" s="9"/>
      <c r="EY692" s="9"/>
      <c r="EZ692" s="9"/>
      <c r="FA692" s="410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334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10"/>
      <c r="IL692" s="11"/>
      <c r="IM692" s="11"/>
      <c r="IN692" s="11"/>
      <c r="IO692" s="11"/>
      <c r="IP692" s="11"/>
      <c r="IQ692" s="11"/>
      <c r="IR692" s="11"/>
      <c r="IS692" s="11"/>
      <c r="IT692" s="11"/>
      <c r="IU692" s="11"/>
      <c r="IV692" s="11"/>
      <c r="IW692" s="11"/>
      <c r="IX692" s="11"/>
      <c r="IY692" s="11"/>
      <c r="IZ692" s="11"/>
      <c r="JA692" s="11"/>
      <c r="JB692" s="11"/>
      <c r="JC692" s="11"/>
      <c r="JD692" s="11"/>
      <c r="JE692" s="11"/>
      <c r="JF692" s="11"/>
      <c r="JG692" s="11"/>
      <c r="JH692" s="11"/>
      <c r="JI692" s="11"/>
      <c r="JJ692" s="11"/>
      <c r="JK692" s="11"/>
      <c r="JL692" s="11"/>
      <c r="JM692" s="11"/>
      <c r="JN692" s="11"/>
      <c r="JO692" s="11"/>
      <c r="JP692" s="11"/>
      <c r="JQ692" s="11"/>
      <c r="JR692" s="11"/>
      <c r="JS692" s="11"/>
      <c r="JT692" s="11"/>
      <c r="JU692" s="11"/>
      <c r="JV692" s="11"/>
      <c r="JW692" s="11"/>
      <c r="JX692" s="11"/>
      <c r="JY692" s="11"/>
      <c r="JZ692" s="11"/>
      <c r="KA692" s="11"/>
      <c r="KB692" s="11"/>
      <c r="KC692" s="11"/>
      <c r="KD692" s="11"/>
      <c r="KE692" s="11"/>
      <c r="KF692" s="11"/>
      <c r="KG692" s="11"/>
      <c r="KH692" s="11"/>
      <c r="KI692" s="11"/>
      <c r="KJ692" s="11"/>
      <c r="KK692" s="11"/>
      <c r="KL692" s="11"/>
      <c r="KM692" s="11"/>
      <c r="KN692" s="11"/>
      <c r="KO692" s="11"/>
      <c r="KP692" s="11"/>
      <c r="KQ692" s="11"/>
      <c r="KR692" s="11"/>
      <c r="KS692" s="11"/>
      <c r="KT692" s="11"/>
      <c r="KU692" s="11"/>
      <c r="KV692" s="11"/>
      <c r="KW692" s="11"/>
      <c r="KX692" s="11"/>
      <c r="KY692" s="11"/>
      <c r="KZ692" s="11"/>
      <c r="LA692" s="11"/>
      <c r="LB692" s="11"/>
      <c r="LC692" s="11"/>
      <c r="LD692" s="11"/>
      <c r="LE692" s="11"/>
      <c r="LF692" s="11"/>
      <c r="LG692" s="11"/>
      <c r="LH692" s="11"/>
      <c r="LI692" s="11"/>
      <c r="LJ692" s="11"/>
      <c r="LK692" s="11"/>
      <c r="LL692" s="11"/>
      <c r="LM692" s="11"/>
      <c r="LN692" s="11"/>
      <c r="LO692" s="11"/>
      <c r="LP692" s="11"/>
      <c r="LQ692" s="11"/>
      <c r="LR692" s="11"/>
      <c r="LS692" s="11"/>
      <c r="LT692" s="11"/>
      <c r="LU692" s="11"/>
      <c r="LV692" s="11"/>
      <c r="LW692" s="11"/>
      <c r="LX692" s="11"/>
      <c r="LY692" s="11"/>
      <c r="LZ692" s="11"/>
      <c r="MA692" s="11"/>
      <c r="MB692" s="11"/>
      <c r="MC692" s="11"/>
      <c r="MD692" s="11"/>
      <c r="ME692" s="11"/>
      <c r="MF692" s="11"/>
      <c r="MG692" s="11"/>
      <c r="MH692" s="11"/>
      <c r="MI692" s="11"/>
      <c r="MJ692" s="11"/>
      <c r="MK692" s="11"/>
      <c r="ML692" s="11"/>
      <c r="MM692" s="11"/>
      <c r="MN692" s="11"/>
      <c r="MO692" s="11"/>
      <c r="MP692" s="11"/>
      <c r="MQ692" s="11"/>
      <c r="MR692" s="11"/>
      <c r="MS692" s="11"/>
      <c r="MT692" s="11"/>
      <c r="MU692" s="11"/>
      <c r="MV692" s="11"/>
      <c r="MW692" s="11"/>
      <c r="MX692" s="11"/>
      <c r="MY692" s="11"/>
      <c r="MZ692" s="11"/>
      <c r="NA692" s="11"/>
      <c r="NB692" s="11"/>
      <c r="NC692" s="11"/>
      <c r="ND692" s="11"/>
      <c r="NE692" s="11"/>
      <c r="NF692" s="11"/>
      <c r="NG692" s="11"/>
      <c r="NH692" s="11"/>
      <c r="NI692" s="11"/>
      <c r="NJ692" s="11"/>
      <c r="NK692" s="11"/>
      <c r="NL692" s="11"/>
      <c r="NM692" s="11"/>
    </row>
    <row r="693" spans="1:377" s="12" customFormat="1" ht="25.8" x14ac:dyDescent="0.5">
      <c r="A693" s="230"/>
      <c r="B693" s="279"/>
      <c r="C693" s="280"/>
      <c r="D693" s="317"/>
      <c r="E693" s="34"/>
      <c r="F693" s="34"/>
      <c r="G693" s="34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334"/>
      <c r="AA693" s="34"/>
      <c r="AB693" s="34"/>
      <c r="AC693" s="34"/>
      <c r="AD693" s="34"/>
      <c r="AE693" s="34"/>
      <c r="AF693" s="34"/>
      <c r="AG693" s="34"/>
      <c r="AH693" s="34"/>
      <c r="AI693" s="334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3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34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334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334"/>
      <c r="EP693" s="9"/>
      <c r="EQ693" s="9"/>
      <c r="ER693" s="9"/>
      <c r="ES693" s="9"/>
      <c r="ET693" s="9"/>
      <c r="EU693" s="9"/>
      <c r="EV693" s="237"/>
      <c r="EW693" s="9"/>
      <c r="EX693" s="9"/>
      <c r="EY693" s="9"/>
      <c r="EZ693" s="9"/>
      <c r="FA693" s="410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334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10"/>
      <c r="IL693" s="11"/>
      <c r="IM693" s="11"/>
      <c r="IN693" s="11"/>
      <c r="IO693" s="11"/>
      <c r="IP693" s="11"/>
      <c r="IQ693" s="11"/>
      <c r="IR693" s="11"/>
      <c r="IS693" s="11"/>
      <c r="IT693" s="11"/>
      <c r="IU693" s="11"/>
      <c r="IV693" s="11"/>
      <c r="IW693" s="11"/>
      <c r="IX693" s="11"/>
      <c r="IY693" s="11"/>
      <c r="IZ693" s="11"/>
      <c r="JA693" s="11"/>
      <c r="JB693" s="11"/>
      <c r="JC693" s="11"/>
      <c r="JD693" s="11"/>
      <c r="JE693" s="11"/>
      <c r="JF693" s="11"/>
      <c r="JG693" s="11"/>
      <c r="JH693" s="11"/>
      <c r="JI693" s="11"/>
      <c r="JJ693" s="11"/>
      <c r="JK693" s="11"/>
      <c r="JL693" s="11"/>
      <c r="JM693" s="11"/>
      <c r="JN693" s="11"/>
      <c r="JO693" s="11"/>
      <c r="JP693" s="11"/>
      <c r="JQ693" s="11"/>
      <c r="JR693" s="11"/>
      <c r="JS693" s="11"/>
      <c r="JT693" s="11"/>
      <c r="JU693" s="11"/>
      <c r="JV693" s="11"/>
      <c r="JW693" s="11"/>
      <c r="JX693" s="11"/>
      <c r="JY693" s="11"/>
      <c r="JZ693" s="11"/>
      <c r="KA693" s="11"/>
      <c r="KB693" s="11"/>
      <c r="KC693" s="11"/>
      <c r="KD693" s="11"/>
      <c r="KE693" s="11"/>
      <c r="KF693" s="11"/>
      <c r="KG693" s="11"/>
      <c r="KH693" s="11"/>
      <c r="KI693" s="11"/>
      <c r="KJ693" s="11"/>
      <c r="KK693" s="11"/>
      <c r="KL693" s="11"/>
      <c r="KM693" s="11"/>
      <c r="KN693" s="11"/>
      <c r="KO693" s="11"/>
      <c r="KP693" s="11"/>
      <c r="KQ693" s="11"/>
      <c r="KR693" s="11"/>
      <c r="KS693" s="11"/>
      <c r="KT693" s="11"/>
      <c r="KU693" s="11"/>
      <c r="KV693" s="11"/>
      <c r="KW693" s="11"/>
      <c r="KX693" s="11"/>
      <c r="KY693" s="11"/>
      <c r="KZ693" s="11"/>
      <c r="LA693" s="11"/>
      <c r="LB693" s="11"/>
      <c r="LC693" s="11"/>
      <c r="LD693" s="11"/>
      <c r="LE693" s="11"/>
      <c r="LF693" s="11"/>
      <c r="LG693" s="11"/>
      <c r="LH693" s="11"/>
      <c r="LI693" s="11"/>
      <c r="LJ693" s="11"/>
      <c r="LK693" s="11"/>
      <c r="LL693" s="11"/>
      <c r="LM693" s="11"/>
      <c r="LN693" s="11"/>
      <c r="LO693" s="11"/>
      <c r="LP693" s="11"/>
      <c r="LQ693" s="11"/>
      <c r="LR693" s="11"/>
      <c r="LS693" s="11"/>
      <c r="LT693" s="11"/>
      <c r="LU693" s="11"/>
      <c r="LV693" s="11"/>
      <c r="LW693" s="11"/>
      <c r="LX693" s="11"/>
      <c r="LY693" s="11"/>
      <c r="LZ693" s="11"/>
      <c r="MA693" s="11"/>
      <c r="MB693" s="11"/>
      <c r="MC693" s="11"/>
      <c r="MD693" s="11"/>
      <c r="ME693" s="11"/>
      <c r="MF693" s="11"/>
      <c r="MG693" s="11"/>
      <c r="MH693" s="11"/>
      <c r="MI693" s="11"/>
      <c r="MJ693" s="11"/>
      <c r="MK693" s="11"/>
      <c r="ML693" s="11"/>
      <c r="MM693" s="11"/>
      <c r="MN693" s="11"/>
      <c r="MO693" s="11"/>
      <c r="MP693" s="11"/>
      <c r="MQ693" s="11"/>
      <c r="MR693" s="11"/>
      <c r="MS693" s="11"/>
      <c r="MT693" s="11"/>
      <c r="MU693" s="11"/>
      <c r="MV693" s="11"/>
      <c r="MW693" s="11"/>
      <c r="MX693" s="11"/>
      <c r="MY693" s="11"/>
      <c r="MZ693" s="11"/>
      <c r="NA693" s="11"/>
      <c r="NB693" s="11"/>
      <c r="NC693" s="11"/>
      <c r="ND693" s="11"/>
      <c r="NE693" s="11"/>
      <c r="NF693" s="11"/>
      <c r="NG693" s="11"/>
      <c r="NH693" s="11"/>
      <c r="NI693" s="11"/>
      <c r="NJ693" s="11"/>
      <c r="NK693" s="11"/>
      <c r="NL693" s="11"/>
      <c r="NM693" s="11"/>
    </row>
    <row r="694" spans="1:377" s="12" customFormat="1" ht="25.8" x14ac:dyDescent="0.5">
      <c r="A694" s="230"/>
      <c r="B694" s="279"/>
      <c r="C694" s="280"/>
      <c r="D694" s="317"/>
      <c r="E694" s="34"/>
      <c r="F694" s="34"/>
      <c r="G694" s="34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334"/>
      <c r="AA694" s="34"/>
      <c r="AB694" s="34"/>
      <c r="AC694" s="34"/>
      <c r="AD694" s="34"/>
      <c r="AE694" s="34"/>
      <c r="AF694" s="34"/>
      <c r="AG694" s="34"/>
      <c r="AH694" s="34"/>
      <c r="AI694" s="334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3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34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334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334"/>
      <c r="EP694" s="9"/>
      <c r="EQ694" s="9"/>
      <c r="ER694" s="9"/>
      <c r="ES694" s="9"/>
      <c r="ET694" s="9"/>
      <c r="EU694" s="9"/>
      <c r="EV694" s="237"/>
      <c r="EW694" s="9"/>
      <c r="EX694" s="9"/>
      <c r="EY694" s="9"/>
      <c r="EZ694" s="9"/>
      <c r="FA694" s="410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334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  <c r="IF694" s="9"/>
      <c r="IG694" s="9"/>
      <c r="IH694" s="9"/>
      <c r="II694" s="9"/>
      <c r="IJ694" s="9"/>
      <c r="IK694" s="10"/>
      <c r="IL694" s="11"/>
      <c r="IM694" s="11"/>
      <c r="IN694" s="11"/>
      <c r="IO694" s="11"/>
      <c r="IP694" s="11"/>
      <c r="IQ694" s="11"/>
      <c r="IR694" s="11"/>
      <c r="IS694" s="11"/>
      <c r="IT694" s="11"/>
      <c r="IU694" s="11"/>
      <c r="IV694" s="11"/>
      <c r="IW694" s="11"/>
      <c r="IX694" s="11"/>
      <c r="IY694" s="11"/>
      <c r="IZ694" s="11"/>
      <c r="JA694" s="11"/>
      <c r="JB694" s="11"/>
      <c r="JC694" s="11"/>
      <c r="JD694" s="11"/>
      <c r="JE694" s="11"/>
      <c r="JF694" s="11"/>
      <c r="JG694" s="11"/>
      <c r="JH694" s="11"/>
      <c r="JI694" s="11"/>
      <c r="JJ694" s="11"/>
      <c r="JK694" s="11"/>
      <c r="JL694" s="11"/>
      <c r="JM694" s="11"/>
      <c r="JN694" s="11"/>
      <c r="JO694" s="11"/>
      <c r="JP694" s="11"/>
      <c r="JQ694" s="11"/>
      <c r="JR694" s="11"/>
      <c r="JS694" s="11"/>
      <c r="JT694" s="11"/>
      <c r="JU694" s="11"/>
      <c r="JV694" s="11"/>
      <c r="JW694" s="11"/>
      <c r="JX694" s="11"/>
      <c r="JY694" s="11"/>
      <c r="JZ694" s="11"/>
      <c r="KA694" s="11"/>
      <c r="KB694" s="11"/>
      <c r="KC694" s="11"/>
      <c r="KD694" s="11"/>
      <c r="KE694" s="11"/>
      <c r="KF694" s="11"/>
      <c r="KG694" s="11"/>
      <c r="KH694" s="11"/>
      <c r="KI694" s="11"/>
      <c r="KJ694" s="11"/>
      <c r="KK694" s="11"/>
      <c r="KL694" s="11"/>
      <c r="KM694" s="11"/>
      <c r="KN694" s="11"/>
      <c r="KO694" s="11"/>
      <c r="KP694" s="11"/>
      <c r="KQ694" s="11"/>
      <c r="KR694" s="11"/>
      <c r="KS694" s="11"/>
      <c r="KT694" s="11"/>
      <c r="KU694" s="11"/>
      <c r="KV694" s="11"/>
      <c r="KW694" s="11"/>
      <c r="KX694" s="11"/>
      <c r="KY694" s="11"/>
      <c r="KZ694" s="11"/>
      <c r="LA694" s="11"/>
      <c r="LB694" s="11"/>
      <c r="LC694" s="11"/>
      <c r="LD694" s="11"/>
      <c r="LE694" s="11"/>
      <c r="LF694" s="11"/>
      <c r="LG694" s="11"/>
      <c r="LH694" s="11"/>
      <c r="LI694" s="11"/>
      <c r="LJ694" s="11"/>
      <c r="LK694" s="11"/>
      <c r="LL694" s="11"/>
      <c r="LM694" s="11"/>
      <c r="LN694" s="11"/>
      <c r="LO694" s="11"/>
      <c r="LP694" s="11"/>
      <c r="LQ694" s="11"/>
      <c r="LR694" s="11"/>
      <c r="LS694" s="11"/>
      <c r="LT694" s="11"/>
      <c r="LU694" s="11"/>
      <c r="LV694" s="11"/>
      <c r="LW694" s="11"/>
      <c r="LX694" s="11"/>
      <c r="LY694" s="11"/>
      <c r="LZ694" s="11"/>
      <c r="MA694" s="11"/>
      <c r="MB694" s="11"/>
      <c r="MC694" s="11"/>
      <c r="MD694" s="11"/>
      <c r="ME694" s="11"/>
      <c r="MF694" s="11"/>
      <c r="MG694" s="11"/>
      <c r="MH694" s="11"/>
      <c r="MI694" s="11"/>
      <c r="MJ694" s="11"/>
      <c r="MK694" s="11"/>
      <c r="ML694" s="11"/>
      <c r="MM694" s="11"/>
      <c r="MN694" s="11"/>
      <c r="MO694" s="11"/>
      <c r="MP694" s="11"/>
      <c r="MQ694" s="11"/>
      <c r="MR694" s="11"/>
      <c r="MS694" s="11"/>
      <c r="MT694" s="11"/>
      <c r="MU694" s="11"/>
      <c r="MV694" s="11"/>
      <c r="MW694" s="11"/>
      <c r="MX694" s="11"/>
      <c r="MY694" s="11"/>
      <c r="MZ694" s="11"/>
      <c r="NA694" s="11"/>
      <c r="NB694" s="11"/>
      <c r="NC694" s="11"/>
      <c r="ND694" s="11"/>
      <c r="NE694" s="11"/>
      <c r="NF694" s="11"/>
      <c r="NG694" s="11"/>
      <c r="NH694" s="11"/>
      <c r="NI694" s="11"/>
      <c r="NJ694" s="11"/>
      <c r="NK694" s="11"/>
      <c r="NL694" s="11"/>
      <c r="NM694" s="11"/>
    </row>
    <row r="695" spans="1:377" s="12" customFormat="1" ht="25.8" x14ac:dyDescent="0.5">
      <c r="A695" s="230"/>
      <c r="B695" s="279"/>
      <c r="C695" s="280"/>
      <c r="D695" s="317"/>
      <c r="E695" s="34"/>
      <c r="F695" s="34"/>
      <c r="G695" s="34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334"/>
      <c r="AA695" s="34"/>
      <c r="AB695" s="34"/>
      <c r="AC695" s="34"/>
      <c r="AD695" s="34"/>
      <c r="AE695" s="34"/>
      <c r="AF695" s="34"/>
      <c r="AG695" s="34"/>
      <c r="AH695" s="34"/>
      <c r="AI695" s="334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3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34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334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334"/>
      <c r="EP695" s="9"/>
      <c r="EQ695" s="9"/>
      <c r="ER695" s="9"/>
      <c r="ES695" s="9"/>
      <c r="ET695" s="9"/>
      <c r="EU695" s="9"/>
      <c r="EV695" s="237"/>
      <c r="EW695" s="9"/>
      <c r="EX695" s="9"/>
      <c r="EY695" s="9"/>
      <c r="EZ695" s="9"/>
      <c r="FA695" s="410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334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10"/>
      <c r="IL695" s="11"/>
      <c r="IM695" s="11"/>
      <c r="IN695" s="11"/>
      <c r="IO695" s="11"/>
      <c r="IP695" s="11"/>
      <c r="IQ695" s="11"/>
      <c r="IR695" s="11"/>
      <c r="IS695" s="11"/>
      <c r="IT695" s="11"/>
      <c r="IU695" s="11"/>
      <c r="IV695" s="11"/>
      <c r="IW695" s="11"/>
      <c r="IX695" s="11"/>
      <c r="IY695" s="11"/>
      <c r="IZ695" s="11"/>
      <c r="JA695" s="11"/>
      <c r="JB695" s="11"/>
      <c r="JC695" s="11"/>
      <c r="JD695" s="11"/>
      <c r="JE695" s="11"/>
      <c r="JF695" s="11"/>
      <c r="JG695" s="11"/>
      <c r="JH695" s="11"/>
      <c r="JI695" s="11"/>
      <c r="JJ695" s="11"/>
      <c r="JK695" s="11"/>
      <c r="JL695" s="11"/>
      <c r="JM695" s="11"/>
      <c r="JN695" s="11"/>
      <c r="JO695" s="11"/>
      <c r="JP695" s="11"/>
      <c r="JQ695" s="11"/>
      <c r="JR695" s="11"/>
      <c r="JS695" s="11"/>
      <c r="JT695" s="11"/>
      <c r="JU695" s="11"/>
      <c r="JV695" s="11"/>
      <c r="JW695" s="11"/>
      <c r="JX695" s="11"/>
      <c r="JY695" s="11"/>
      <c r="JZ695" s="11"/>
      <c r="KA695" s="11"/>
      <c r="KB695" s="11"/>
      <c r="KC695" s="11"/>
      <c r="KD695" s="11"/>
      <c r="KE695" s="11"/>
      <c r="KF695" s="11"/>
      <c r="KG695" s="11"/>
      <c r="KH695" s="11"/>
      <c r="KI695" s="11"/>
      <c r="KJ695" s="11"/>
      <c r="KK695" s="11"/>
      <c r="KL695" s="11"/>
      <c r="KM695" s="11"/>
      <c r="KN695" s="11"/>
      <c r="KO695" s="11"/>
      <c r="KP695" s="11"/>
      <c r="KQ695" s="11"/>
      <c r="KR695" s="11"/>
      <c r="KS695" s="11"/>
      <c r="KT695" s="11"/>
      <c r="KU695" s="11"/>
      <c r="KV695" s="11"/>
      <c r="KW695" s="11"/>
      <c r="KX695" s="11"/>
      <c r="KY695" s="11"/>
      <c r="KZ695" s="11"/>
      <c r="LA695" s="11"/>
      <c r="LB695" s="11"/>
      <c r="LC695" s="11"/>
      <c r="LD695" s="11"/>
      <c r="LE695" s="11"/>
      <c r="LF695" s="11"/>
      <c r="LG695" s="11"/>
      <c r="LH695" s="11"/>
      <c r="LI695" s="11"/>
      <c r="LJ695" s="11"/>
      <c r="LK695" s="11"/>
      <c r="LL695" s="11"/>
      <c r="LM695" s="11"/>
      <c r="LN695" s="11"/>
      <c r="LO695" s="11"/>
      <c r="LP695" s="11"/>
      <c r="LQ695" s="11"/>
      <c r="LR695" s="11"/>
      <c r="LS695" s="11"/>
      <c r="LT695" s="11"/>
      <c r="LU695" s="11"/>
      <c r="LV695" s="11"/>
      <c r="LW695" s="11"/>
      <c r="LX695" s="11"/>
      <c r="LY695" s="11"/>
      <c r="LZ695" s="11"/>
      <c r="MA695" s="11"/>
      <c r="MB695" s="11"/>
      <c r="MC695" s="11"/>
      <c r="MD695" s="11"/>
      <c r="ME695" s="11"/>
      <c r="MF695" s="11"/>
      <c r="MG695" s="11"/>
      <c r="MH695" s="11"/>
      <c r="MI695" s="11"/>
      <c r="MJ695" s="11"/>
      <c r="MK695" s="11"/>
      <c r="ML695" s="11"/>
      <c r="MM695" s="11"/>
      <c r="MN695" s="11"/>
      <c r="MO695" s="11"/>
      <c r="MP695" s="11"/>
      <c r="MQ695" s="11"/>
      <c r="MR695" s="11"/>
      <c r="MS695" s="11"/>
      <c r="MT695" s="11"/>
      <c r="MU695" s="11"/>
      <c r="MV695" s="11"/>
      <c r="MW695" s="11"/>
      <c r="MX695" s="11"/>
      <c r="MY695" s="11"/>
      <c r="MZ695" s="11"/>
      <c r="NA695" s="11"/>
      <c r="NB695" s="11"/>
      <c r="NC695" s="11"/>
      <c r="ND695" s="11"/>
      <c r="NE695" s="11"/>
      <c r="NF695" s="11"/>
      <c r="NG695" s="11"/>
      <c r="NH695" s="11"/>
      <c r="NI695" s="11"/>
      <c r="NJ695" s="11"/>
      <c r="NK695" s="11"/>
      <c r="NL695" s="11"/>
      <c r="NM695" s="11"/>
    </row>
    <row r="696" spans="1:377" s="12" customFormat="1" ht="25.8" x14ac:dyDescent="0.5">
      <c r="A696" s="230"/>
      <c r="B696" s="279"/>
      <c r="C696" s="280"/>
      <c r="D696" s="317"/>
      <c r="E696" s="34"/>
      <c r="F696" s="34"/>
      <c r="G696" s="34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334"/>
      <c r="AA696" s="34"/>
      <c r="AB696" s="34"/>
      <c r="AC696" s="34"/>
      <c r="AD696" s="34"/>
      <c r="AE696" s="34"/>
      <c r="AF696" s="34"/>
      <c r="AG696" s="34"/>
      <c r="AH696" s="34"/>
      <c r="AI696" s="334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3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34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334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334"/>
      <c r="EP696" s="9"/>
      <c r="EQ696" s="9"/>
      <c r="ER696" s="9"/>
      <c r="ES696" s="9"/>
      <c r="ET696" s="9"/>
      <c r="EU696" s="9"/>
      <c r="EV696" s="237"/>
      <c r="EW696" s="9"/>
      <c r="EX696" s="9"/>
      <c r="EY696" s="9"/>
      <c r="EZ696" s="9"/>
      <c r="FA696" s="410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334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10"/>
      <c r="IL696" s="11"/>
      <c r="IM696" s="11"/>
      <c r="IN696" s="11"/>
      <c r="IO696" s="11"/>
      <c r="IP696" s="11"/>
      <c r="IQ696" s="11"/>
      <c r="IR696" s="11"/>
      <c r="IS696" s="11"/>
      <c r="IT696" s="11"/>
      <c r="IU696" s="11"/>
      <c r="IV696" s="11"/>
      <c r="IW696" s="11"/>
      <c r="IX696" s="11"/>
      <c r="IY696" s="11"/>
      <c r="IZ696" s="11"/>
      <c r="JA696" s="11"/>
      <c r="JB696" s="11"/>
      <c r="JC696" s="11"/>
      <c r="JD696" s="11"/>
      <c r="JE696" s="11"/>
      <c r="JF696" s="11"/>
      <c r="JG696" s="11"/>
      <c r="JH696" s="11"/>
      <c r="JI696" s="11"/>
      <c r="JJ696" s="11"/>
      <c r="JK696" s="11"/>
      <c r="JL696" s="11"/>
      <c r="JM696" s="11"/>
      <c r="JN696" s="11"/>
      <c r="JO696" s="11"/>
      <c r="JP696" s="11"/>
      <c r="JQ696" s="11"/>
      <c r="JR696" s="11"/>
      <c r="JS696" s="11"/>
      <c r="JT696" s="11"/>
      <c r="JU696" s="11"/>
      <c r="JV696" s="11"/>
      <c r="JW696" s="11"/>
      <c r="JX696" s="11"/>
      <c r="JY696" s="11"/>
      <c r="JZ696" s="11"/>
      <c r="KA696" s="11"/>
      <c r="KB696" s="11"/>
      <c r="KC696" s="11"/>
      <c r="KD696" s="11"/>
      <c r="KE696" s="11"/>
      <c r="KF696" s="11"/>
      <c r="KG696" s="11"/>
      <c r="KH696" s="11"/>
      <c r="KI696" s="11"/>
      <c r="KJ696" s="11"/>
      <c r="KK696" s="11"/>
      <c r="KL696" s="11"/>
      <c r="KM696" s="11"/>
      <c r="KN696" s="11"/>
      <c r="KO696" s="11"/>
      <c r="KP696" s="11"/>
      <c r="KQ696" s="11"/>
      <c r="KR696" s="11"/>
      <c r="KS696" s="11"/>
      <c r="KT696" s="11"/>
      <c r="KU696" s="11"/>
      <c r="KV696" s="11"/>
      <c r="KW696" s="11"/>
      <c r="KX696" s="11"/>
      <c r="KY696" s="11"/>
      <c r="KZ696" s="11"/>
      <c r="LA696" s="11"/>
      <c r="LB696" s="11"/>
      <c r="LC696" s="11"/>
      <c r="LD696" s="11"/>
      <c r="LE696" s="11"/>
      <c r="LF696" s="11"/>
      <c r="LG696" s="11"/>
      <c r="LH696" s="11"/>
      <c r="LI696" s="11"/>
      <c r="LJ696" s="11"/>
      <c r="LK696" s="11"/>
      <c r="LL696" s="11"/>
      <c r="LM696" s="11"/>
      <c r="LN696" s="11"/>
      <c r="LO696" s="11"/>
      <c r="LP696" s="11"/>
      <c r="LQ696" s="11"/>
      <c r="LR696" s="11"/>
      <c r="LS696" s="11"/>
      <c r="LT696" s="11"/>
      <c r="LU696" s="11"/>
      <c r="LV696" s="11"/>
      <c r="LW696" s="11"/>
      <c r="LX696" s="11"/>
      <c r="LY696" s="11"/>
      <c r="LZ696" s="11"/>
      <c r="MA696" s="11"/>
      <c r="MB696" s="11"/>
      <c r="MC696" s="11"/>
      <c r="MD696" s="11"/>
      <c r="ME696" s="11"/>
      <c r="MF696" s="11"/>
      <c r="MG696" s="11"/>
      <c r="MH696" s="11"/>
      <c r="MI696" s="11"/>
      <c r="MJ696" s="11"/>
      <c r="MK696" s="11"/>
      <c r="ML696" s="11"/>
      <c r="MM696" s="11"/>
      <c r="MN696" s="11"/>
      <c r="MO696" s="11"/>
      <c r="MP696" s="11"/>
      <c r="MQ696" s="11"/>
      <c r="MR696" s="11"/>
      <c r="MS696" s="11"/>
      <c r="MT696" s="11"/>
      <c r="MU696" s="11"/>
      <c r="MV696" s="11"/>
      <c r="MW696" s="11"/>
      <c r="MX696" s="11"/>
      <c r="MY696" s="11"/>
      <c r="MZ696" s="11"/>
      <c r="NA696" s="11"/>
      <c r="NB696" s="11"/>
      <c r="NC696" s="11"/>
      <c r="ND696" s="11"/>
      <c r="NE696" s="11"/>
      <c r="NF696" s="11"/>
      <c r="NG696" s="11"/>
      <c r="NH696" s="11"/>
      <c r="NI696" s="11"/>
      <c r="NJ696" s="11"/>
      <c r="NK696" s="11"/>
      <c r="NL696" s="11"/>
      <c r="NM696" s="11"/>
    </row>
    <row r="697" spans="1:377" s="12" customFormat="1" ht="25.8" x14ac:dyDescent="0.5">
      <c r="A697" s="230"/>
      <c r="B697" s="279"/>
      <c r="C697" s="280"/>
      <c r="D697" s="317"/>
      <c r="E697" s="34"/>
      <c r="F697" s="34"/>
      <c r="G697" s="34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334"/>
      <c r="AA697" s="34"/>
      <c r="AB697" s="34"/>
      <c r="AC697" s="34"/>
      <c r="AD697" s="34"/>
      <c r="AE697" s="34"/>
      <c r="AF697" s="34"/>
      <c r="AG697" s="34"/>
      <c r="AH697" s="34"/>
      <c r="AI697" s="334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3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34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334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334"/>
      <c r="EP697" s="9"/>
      <c r="EQ697" s="9"/>
      <c r="ER697" s="9"/>
      <c r="ES697" s="9"/>
      <c r="ET697" s="9"/>
      <c r="EU697" s="9"/>
      <c r="EV697" s="237"/>
      <c r="EW697" s="9"/>
      <c r="EX697" s="9"/>
      <c r="EY697" s="9"/>
      <c r="EZ697" s="9"/>
      <c r="FA697" s="410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334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10"/>
      <c r="IL697" s="11"/>
      <c r="IM697" s="11"/>
      <c r="IN697" s="11"/>
      <c r="IO697" s="11"/>
      <c r="IP697" s="11"/>
      <c r="IQ697" s="11"/>
      <c r="IR697" s="11"/>
      <c r="IS697" s="11"/>
      <c r="IT697" s="11"/>
      <c r="IU697" s="11"/>
      <c r="IV697" s="11"/>
      <c r="IW697" s="11"/>
      <c r="IX697" s="11"/>
      <c r="IY697" s="11"/>
      <c r="IZ697" s="11"/>
      <c r="JA697" s="11"/>
      <c r="JB697" s="11"/>
      <c r="JC697" s="11"/>
      <c r="JD697" s="11"/>
      <c r="JE697" s="11"/>
      <c r="JF697" s="11"/>
      <c r="JG697" s="11"/>
      <c r="JH697" s="11"/>
      <c r="JI697" s="11"/>
      <c r="JJ697" s="11"/>
      <c r="JK697" s="11"/>
      <c r="JL697" s="11"/>
      <c r="JM697" s="11"/>
      <c r="JN697" s="11"/>
      <c r="JO697" s="11"/>
      <c r="JP697" s="11"/>
      <c r="JQ697" s="11"/>
      <c r="JR697" s="11"/>
      <c r="JS697" s="11"/>
      <c r="JT697" s="11"/>
      <c r="JU697" s="11"/>
      <c r="JV697" s="11"/>
      <c r="JW697" s="11"/>
      <c r="JX697" s="11"/>
      <c r="JY697" s="11"/>
      <c r="JZ697" s="11"/>
      <c r="KA697" s="11"/>
      <c r="KB697" s="11"/>
      <c r="KC697" s="11"/>
      <c r="KD697" s="11"/>
      <c r="KE697" s="11"/>
      <c r="KF697" s="11"/>
      <c r="KG697" s="11"/>
      <c r="KH697" s="11"/>
      <c r="KI697" s="11"/>
      <c r="KJ697" s="11"/>
      <c r="KK697" s="11"/>
      <c r="KL697" s="11"/>
      <c r="KM697" s="11"/>
      <c r="KN697" s="11"/>
      <c r="KO697" s="11"/>
      <c r="KP697" s="11"/>
      <c r="KQ697" s="11"/>
      <c r="KR697" s="11"/>
      <c r="KS697" s="11"/>
      <c r="KT697" s="11"/>
      <c r="KU697" s="11"/>
      <c r="KV697" s="11"/>
      <c r="KW697" s="11"/>
      <c r="KX697" s="11"/>
      <c r="KY697" s="11"/>
      <c r="KZ697" s="11"/>
      <c r="LA697" s="11"/>
      <c r="LB697" s="11"/>
      <c r="LC697" s="11"/>
      <c r="LD697" s="11"/>
      <c r="LE697" s="11"/>
      <c r="LF697" s="11"/>
      <c r="LG697" s="11"/>
      <c r="LH697" s="11"/>
      <c r="LI697" s="11"/>
      <c r="LJ697" s="11"/>
      <c r="LK697" s="11"/>
      <c r="LL697" s="11"/>
      <c r="LM697" s="11"/>
      <c r="LN697" s="11"/>
      <c r="LO697" s="11"/>
      <c r="LP697" s="11"/>
      <c r="LQ697" s="11"/>
      <c r="LR697" s="11"/>
      <c r="LS697" s="11"/>
      <c r="LT697" s="11"/>
      <c r="LU697" s="11"/>
      <c r="LV697" s="11"/>
      <c r="LW697" s="11"/>
      <c r="LX697" s="11"/>
      <c r="LY697" s="11"/>
      <c r="LZ697" s="11"/>
      <c r="MA697" s="11"/>
      <c r="MB697" s="11"/>
      <c r="MC697" s="11"/>
      <c r="MD697" s="11"/>
      <c r="ME697" s="11"/>
      <c r="MF697" s="11"/>
      <c r="MG697" s="11"/>
      <c r="MH697" s="11"/>
      <c r="MI697" s="11"/>
      <c r="MJ697" s="11"/>
      <c r="MK697" s="11"/>
      <c r="ML697" s="11"/>
      <c r="MM697" s="11"/>
      <c r="MN697" s="11"/>
      <c r="MO697" s="11"/>
      <c r="MP697" s="11"/>
      <c r="MQ697" s="11"/>
      <c r="MR697" s="11"/>
      <c r="MS697" s="11"/>
      <c r="MT697" s="11"/>
      <c r="MU697" s="11"/>
      <c r="MV697" s="11"/>
      <c r="MW697" s="11"/>
      <c r="MX697" s="11"/>
      <c r="MY697" s="11"/>
      <c r="MZ697" s="11"/>
      <c r="NA697" s="11"/>
      <c r="NB697" s="11"/>
      <c r="NC697" s="11"/>
      <c r="ND697" s="11"/>
      <c r="NE697" s="11"/>
      <c r="NF697" s="11"/>
      <c r="NG697" s="11"/>
      <c r="NH697" s="11"/>
      <c r="NI697" s="11"/>
      <c r="NJ697" s="11"/>
      <c r="NK697" s="11"/>
      <c r="NL697" s="11"/>
      <c r="NM697" s="11"/>
    </row>
    <row r="698" spans="1:377" s="12" customFormat="1" ht="25.8" x14ac:dyDescent="0.5">
      <c r="A698" s="230"/>
      <c r="B698" s="279"/>
      <c r="C698" s="280"/>
      <c r="D698" s="317"/>
      <c r="E698" s="34"/>
      <c r="F698" s="34"/>
      <c r="G698" s="34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334"/>
      <c r="AA698" s="34"/>
      <c r="AB698" s="34"/>
      <c r="AC698" s="34"/>
      <c r="AD698" s="34"/>
      <c r="AE698" s="34"/>
      <c r="AF698" s="34"/>
      <c r="AG698" s="34"/>
      <c r="AH698" s="34"/>
      <c r="AI698" s="334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3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34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334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334"/>
      <c r="EP698" s="9"/>
      <c r="EQ698" s="9"/>
      <c r="ER698" s="9"/>
      <c r="ES698" s="9"/>
      <c r="ET698" s="9"/>
      <c r="EU698" s="9"/>
      <c r="EV698" s="237"/>
      <c r="EW698" s="9"/>
      <c r="EX698" s="9"/>
      <c r="EY698" s="9"/>
      <c r="EZ698" s="9"/>
      <c r="FA698" s="410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334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10"/>
      <c r="IL698" s="11"/>
      <c r="IM698" s="11"/>
      <c r="IN698" s="11"/>
      <c r="IO698" s="11"/>
      <c r="IP698" s="11"/>
      <c r="IQ698" s="11"/>
      <c r="IR698" s="11"/>
      <c r="IS698" s="11"/>
      <c r="IT698" s="11"/>
      <c r="IU698" s="11"/>
      <c r="IV698" s="11"/>
      <c r="IW698" s="11"/>
      <c r="IX698" s="11"/>
      <c r="IY698" s="11"/>
      <c r="IZ698" s="11"/>
      <c r="JA698" s="11"/>
      <c r="JB698" s="11"/>
      <c r="JC698" s="11"/>
      <c r="JD698" s="11"/>
      <c r="JE698" s="11"/>
      <c r="JF698" s="11"/>
      <c r="JG698" s="11"/>
      <c r="JH698" s="11"/>
      <c r="JI698" s="11"/>
      <c r="JJ698" s="11"/>
      <c r="JK698" s="11"/>
      <c r="JL698" s="11"/>
      <c r="JM698" s="11"/>
      <c r="JN698" s="11"/>
      <c r="JO698" s="11"/>
      <c r="JP698" s="11"/>
      <c r="JQ698" s="11"/>
      <c r="JR698" s="11"/>
      <c r="JS698" s="11"/>
      <c r="JT698" s="11"/>
      <c r="JU698" s="11"/>
      <c r="JV698" s="11"/>
      <c r="JW698" s="11"/>
      <c r="JX698" s="11"/>
      <c r="JY698" s="11"/>
      <c r="JZ698" s="11"/>
      <c r="KA698" s="11"/>
      <c r="KB698" s="11"/>
      <c r="KC698" s="11"/>
      <c r="KD698" s="11"/>
      <c r="KE698" s="11"/>
      <c r="KF698" s="11"/>
      <c r="KG698" s="11"/>
      <c r="KH698" s="11"/>
      <c r="KI698" s="11"/>
      <c r="KJ698" s="11"/>
      <c r="KK698" s="11"/>
      <c r="KL698" s="11"/>
      <c r="KM698" s="11"/>
      <c r="KN698" s="11"/>
      <c r="KO698" s="11"/>
      <c r="KP698" s="11"/>
      <c r="KQ698" s="11"/>
      <c r="KR698" s="11"/>
      <c r="KS698" s="11"/>
      <c r="KT698" s="11"/>
      <c r="KU698" s="11"/>
      <c r="KV698" s="11"/>
      <c r="KW698" s="11"/>
      <c r="KX698" s="11"/>
      <c r="KY698" s="11"/>
      <c r="KZ698" s="11"/>
      <c r="LA698" s="11"/>
      <c r="LB698" s="11"/>
      <c r="LC698" s="11"/>
      <c r="LD698" s="11"/>
      <c r="LE698" s="11"/>
      <c r="LF698" s="11"/>
      <c r="LG698" s="11"/>
      <c r="LH698" s="11"/>
      <c r="LI698" s="11"/>
      <c r="LJ698" s="11"/>
      <c r="LK698" s="11"/>
      <c r="LL698" s="11"/>
      <c r="LM698" s="11"/>
      <c r="LN698" s="11"/>
      <c r="LO698" s="11"/>
      <c r="LP698" s="11"/>
      <c r="LQ698" s="11"/>
      <c r="LR698" s="11"/>
      <c r="LS698" s="11"/>
      <c r="LT698" s="11"/>
      <c r="LU698" s="11"/>
      <c r="LV698" s="11"/>
      <c r="LW698" s="11"/>
      <c r="LX698" s="11"/>
      <c r="LY698" s="11"/>
      <c r="LZ698" s="11"/>
      <c r="MA698" s="11"/>
      <c r="MB698" s="11"/>
      <c r="MC698" s="11"/>
      <c r="MD698" s="11"/>
      <c r="ME698" s="11"/>
      <c r="MF698" s="11"/>
      <c r="MG698" s="11"/>
      <c r="MH698" s="11"/>
      <c r="MI698" s="11"/>
      <c r="MJ698" s="11"/>
      <c r="MK698" s="11"/>
      <c r="ML698" s="11"/>
      <c r="MM698" s="11"/>
      <c r="MN698" s="11"/>
      <c r="MO698" s="11"/>
      <c r="MP698" s="11"/>
      <c r="MQ698" s="11"/>
      <c r="MR698" s="11"/>
      <c r="MS698" s="11"/>
      <c r="MT698" s="11"/>
      <c r="MU698" s="11"/>
      <c r="MV698" s="11"/>
      <c r="MW698" s="11"/>
      <c r="MX698" s="11"/>
      <c r="MY698" s="11"/>
      <c r="MZ698" s="11"/>
      <c r="NA698" s="11"/>
      <c r="NB698" s="11"/>
      <c r="NC698" s="11"/>
      <c r="ND698" s="11"/>
      <c r="NE698" s="11"/>
      <c r="NF698" s="11"/>
      <c r="NG698" s="11"/>
      <c r="NH698" s="11"/>
      <c r="NI698" s="11"/>
      <c r="NJ698" s="11"/>
      <c r="NK698" s="11"/>
      <c r="NL698" s="11"/>
      <c r="NM698" s="11"/>
    </row>
    <row r="699" spans="1:377" s="12" customFormat="1" ht="25.8" x14ac:dyDescent="0.5">
      <c r="A699" s="230"/>
      <c r="B699" s="279"/>
      <c r="C699" s="280"/>
      <c r="D699" s="317"/>
      <c r="E699" s="34"/>
      <c r="F699" s="34"/>
      <c r="G699" s="34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334"/>
      <c r="AA699" s="34"/>
      <c r="AB699" s="34"/>
      <c r="AC699" s="34"/>
      <c r="AD699" s="34"/>
      <c r="AE699" s="34"/>
      <c r="AF699" s="34"/>
      <c r="AG699" s="34"/>
      <c r="AH699" s="34"/>
      <c r="AI699" s="334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3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34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334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334"/>
      <c r="EP699" s="9"/>
      <c r="EQ699" s="9"/>
      <c r="ER699" s="9"/>
      <c r="ES699" s="9"/>
      <c r="ET699" s="9"/>
      <c r="EU699" s="9"/>
      <c r="EV699" s="237"/>
      <c r="EW699" s="9"/>
      <c r="EX699" s="9"/>
      <c r="EY699" s="9"/>
      <c r="EZ699" s="9"/>
      <c r="FA699" s="410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334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10"/>
      <c r="IL699" s="11"/>
      <c r="IM699" s="11"/>
      <c r="IN699" s="11"/>
      <c r="IO699" s="11"/>
      <c r="IP699" s="11"/>
      <c r="IQ699" s="11"/>
      <c r="IR699" s="11"/>
      <c r="IS699" s="11"/>
      <c r="IT699" s="11"/>
      <c r="IU699" s="11"/>
      <c r="IV699" s="11"/>
      <c r="IW699" s="11"/>
      <c r="IX699" s="11"/>
      <c r="IY699" s="11"/>
      <c r="IZ699" s="11"/>
      <c r="JA699" s="11"/>
      <c r="JB699" s="11"/>
      <c r="JC699" s="11"/>
      <c r="JD699" s="11"/>
      <c r="JE699" s="11"/>
      <c r="JF699" s="11"/>
      <c r="JG699" s="11"/>
      <c r="JH699" s="11"/>
      <c r="JI699" s="11"/>
      <c r="JJ699" s="11"/>
      <c r="JK699" s="11"/>
      <c r="JL699" s="11"/>
      <c r="JM699" s="11"/>
      <c r="JN699" s="11"/>
      <c r="JO699" s="11"/>
      <c r="JP699" s="11"/>
      <c r="JQ699" s="11"/>
      <c r="JR699" s="11"/>
      <c r="JS699" s="11"/>
      <c r="JT699" s="11"/>
      <c r="JU699" s="11"/>
      <c r="JV699" s="11"/>
      <c r="JW699" s="11"/>
      <c r="JX699" s="11"/>
      <c r="JY699" s="11"/>
      <c r="JZ699" s="11"/>
      <c r="KA699" s="11"/>
      <c r="KB699" s="11"/>
      <c r="KC699" s="11"/>
      <c r="KD699" s="11"/>
      <c r="KE699" s="11"/>
      <c r="KF699" s="11"/>
      <c r="KG699" s="11"/>
      <c r="KH699" s="11"/>
      <c r="KI699" s="11"/>
      <c r="KJ699" s="11"/>
      <c r="KK699" s="11"/>
      <c r="KL699" s="11"/>
      <c r="KM699" s="11"/>
      <c r="KN699" s="11"/>
      <c r="KO699" s="11"/>
      <c r="KP699" s="11"/>
      <c r="KQ699" s="11"/>
      <c r="KR699" s="11"/>
      <c r="KS699" s="11"/>
      <c r="KT699" s="11"/>
      <c r="KU699" s="11"/>
      <c r="KV699" s="11"/>
      <c r="KW699" s="11"/>
      <c r="KX699" s="11"/>
      <c r="KY699" s="11"/>
      <c r="KZ699" s="11"/>
      <c r="LA699" s="11"/>
      <c r="LB699" s="11"/>
      <c r="LC699" s="11"/>
      <c r="LD699" s="11"/>
      <c r="LE699" s="11"/>
      <c r="LF699" s="11"/>
      <c r="LG699" s="11"/>
      <c r="LH699" s="11"/>
      <c r="LI699" s="11"/>
      <c r="LJ699" s="11"/>
      <c r="LK699" s="11"/>
      <c r="LL699" s="11"/>
      <c r="LM699" s="11"/>
      <c r="LN699" s="11"/>
      <c r="LO699" s="11"/>
      <c r="LP699" s="11"/>
      <c r="LQ699" s="11"/>
      <c r="LR699" s="11"/>
      <c r="LS699" s="11"/>
      <c r="LT699" s="11"/>
      <c r="LU699" s="11"/>
      <c r="LV699" s="11"/>
      <c r="LW699" s="11"/>
      <c r="LX699" s="11"/>
      <c r="LY699" s="11"/>
      <c r="LZ699" s="11"/>
      <c r="MA699" s="11"/>
      <c r="MB699" s="11"/>
      <c r="MC699" s="11"/>
      <c r="MD699" s="11"/>
      <c r="ME699" s="11"/>
      <c r="MF699" s="11"/>
      <c r="MG699" s="11"/>
      <c r="MH699" s="11"/>
      <c r="MI699" s="11"/>
      <c r="MJ699" s="11"/>
      <c r="MK699" s="11"/>
      <c r="ML699" s="11"/>
      <c r="MM699" s="11"/>
      <c r="MN699" s="11"/>
      <c r="MO699" s="11"/>
      <c r="MP699" s="11"/>
      <c r="MQ699" s="11"/>
      <c r="MR699" s="11"/>
      <c r="MS699" s="11"/>
      <c r="MT699" s="11"/>
      <c r="MU699" s="11"/>
      <c r="MV699" s="11"/>
      <c r="MW699" s="11"/>
      <c r="MX699" s="11"/>
      <c r="MY699" s="11"/>
      <c r="MZ699" s="11"/>
      <c r="NA699" s="11"/>
      <c r="NB699" s="11"/>
      <c r="NC699" s="11"/>
      <c r="ND699" s="11"/>
      <c r="NE699" s="11"/>
      <c r="NF699" s="11"/>
      <c r="NG699" s="11"/>
      <c r="NH699" s="11"/>
      <c r="NI699" s="11"/>
      <c r="NJ699" s="11"/>
      <c r="NK699" s="11"/>
      <c r="NL699" s="11"/>
      <c r="NM699" s="11"/>
    </row>
    <row r="700" spans="1:377" s="12" customFormat="1" ht="25.8" x14ac:dyDescent="0.5">
      <c r="A700" s="230"/>
      <c r="B700" s="279"/>
      <c r="C700" s="280"/>
      <c r="D700" s="317"/>
      <c r="E700" s="34"/>
      <c r="F700" s="34"/>
      <c r="G700" s="34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334"/>
      <c r="AA700" s="34"/>
      <c r="AB700" s="34"/>
      <c r="AC700" s="34"/>
      <c r="AD700" s="34"/>
      <c r="AE700" s="34"/>
      <c r="AF700" s="34"/>
      <c r="AG700" s="34"/>
      <c r="AH700" s="34"/>
      <c r="AI700" s="334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3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34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334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334"/>
      <c r="EP700" s="9"/>
      <c r="EQ700" s="9"/>
      <c r="ER700" s="9"/>
      <c r="ES700" s="9"/>
      <c r="ET700" s="9"/>
      <c r="EU700" s="9"/>
      <c r="EV700" s="237"/>
      <c r="EW700" s="9"/>
      <c r="EX700" s="9"/>
      <c r="EY700" s="9"/>
      <c r="EZ700" s="9"/>
      <c r="FA700" s="410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334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10"/>
      <c r="IL700" s="11"/>
      <c r="IM700" s="11"/>
      <c r="IN700" s="11"/>
      <c r="IO700" s="11"/>
      <c r="IP700" s="11"/>
      <c r="IQ700" s="11"/>
      <c r="IR700" s="11"/>
      <c r="IS700" s="11"/>
      <c r="IT700" s="11"/>
      <c r="IU700" s="11"/>
      <c r="IV700" s="11"/>
      <c r="IW700" s="11"/>
      <c r="IX700" s="11"/>
      <c r="IY700" s="11"/>
      <c r="IZ700" s="11"/>
      <c r="JA700" s="11"/>
      <c r="JB700" s="11"/>
      <c r="JC700" s="11"/>
      <c r="JD700" s="11"/>
      <c r="JE700" s="11"/>
      <c r="JF700" s="11"/>
      <c r="JG700" s="11"/>
      <c r="JH700" s="11"/>
      <c r="JI700" s="11"/>
      <c r="JJ700" s="11"/>
      <c r="JK700" s="11"/>
      <c r="JL700" s="11"/>
      <c r="JM700" s="11"/>
      <c r="JN700" s="11"/>
      <c r="JO700" s="11"/>
      <c r="JP700" s="11"/>
      <c r="JQ700" s="11"/>
      <c r="JR700" s="11"/>
      <c r="JS700" s="11"/>
      <c r="JT700" s="11"/>
      <c r="JU700" s="11"/>
      <c r="JV700" s="11"/>
      <c r="JW700" s="11"/>
      <c r="JX700" s="11"/>
      <c r="JY700" s="11"/>
      <c r="JZ700" s="11"/>
      <c r="KA700" s="11"/>
      <c r="KB700" s="11"/>
      <c r="KC700" s="11"/>
      <c r="KD700" s="11"/>
      <c r="KE700" s="11"/>
      <c r="KF700" s="11"/>
      <c r="KG700" s="11"/>
      <c r="KH700" s="11"/>
      <c r="KI700" s="11"/>
      <c r="KJ700" s="11"/>
      <c r="KK700" s="11"/>
      <c r="KL700" s="11"/>
      <c r="KM700" s="11"/>
      <c r="KN700" s="11"/>
      <c r="KO700" s="11"/>
      <c r="KP700" s="11"/>
      <c r="KQ700" s="11"/>
      <c r="KR700" s="11"/>
      <c r="KS700" s="11"/>
      <c r="KT700" s="11"/>
      <c r="KU700" s="11"/>
      <c r="KV700" s="11"/>
      <c r="KW700" s="11"/>
      <c r="KX700" s="11"/>
      <c r="KY700" s="11"/>
      <c r="KZ700" s="11"/>
      <c r="LA700" s="11"/>
      <c r="LB700" s="11"/>
      <c r="LC700" s="11"/>
      <c r="LD700" s="11"/>
      <c r="LE700" s="11"/>
      <c r="LF700" s="11"/>
      <c r="LG700" s="11"/>
      <c r="LH700" s="11"/>
      <c r="LI700" s="11"/>
      <c r="LJ700" s="11"/>
      <c r="LK700" s="11"/>
      <c r="LL700" s="11"/>
      <c r="LM700" s="11"/>
      <c r="LN700" s="11"/>
      <c r="LO700" s="11"/>
      <c r="LP700" s="11"/>
      <c r="LQ700" s="11"/>
      <c r="LR700" s="11"/>
      <c r="LS700" s="11"/>
      <c r="LT700" s="11"/>
      <c r="LU700" s="11"/>
      <c r="LV700" s="11"/>
      <c r="LW700" s="11"/>
      <c r="LX700" s="11"/>
      <c r="LY700" s="11"/>
      <c r="LZ700" s="11"/>
      <c r="MA700" s="11"/>
      <c r="MB700" s="11"/>
      <c r="MC700" s="11"/>
      <c r="MD700" s="11"/>
      <c r="ME700" s="11"/>
      <c r="MF700" s="11"/>
      <c r="MG700" s="11"/>
      <c r="MH700" s="11"/>
      <c r="MI700" s="11"/>
      <c r="MJ700" s="11"/>
      <c r="MK700" s="11"/>
      <c r="ML700" s="11"/>
      <c r="MM700" s="11"/>
      <c r="MN700" s="11"/>
      <c r="MO700" s="11"/>
      <c r="MP700" s="11"/>
      <c r="MQ700" s="11"/>
      <c r="MR700" s="11"/>
      <c r="MS700" s="11"/>
      <c r="MT700" s="11"/>
      <c r="MU700" s="11"/>
      <c r="MV700" s="11"/>
      <c r="MW700" s="11"/>
      <c r="MX700" s="11"/>
      <c r="MY700" s="11"/>
      <c r="MZ700" s="11"/>
      <c r="NA700" s="11"/>
      <c r="NB700" s="11"/>
      <c r="NC700" s="11"/>
      <c r="ND700" s="11"/>
      <c r="NE700" s="11"/>
      <c r="NF700" s="11"/>
      <c r="NG700" s="11"/>
      <c r="NH700" s="11"/>
      <c r="NI700" s="11"/>
      <c r="NJ700" s="11"/>
      <c r="NK700" s="11"/>
      <c r="NL700" s="11"/>
      <c r="NM700" s="11"/>
    </row>
    <row r="701" spans="1:377" s="12" customFormat="1" ht="25.8" x14ac:dyDescent="0.5">
      <c r="A701" s="230"/>
      <c r="B701" s="279"/>
      <c r="C701" s="280"/>
      <c r="D701" s="317"/>
      <c r="E701" s="34"/>
      <c r="F701" s="34"/>
      <c r="G701" s="34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334"/>
      <c r="AA701" s="34"/>
      <c r="AB701" s="34"/>
      <c r="AC701" s="34"/>
      <c r="AD701" s="34"/>
      <c r="AE701" s="34"/>
      <c r="AF701" s="34"/>
      <c r="AG701" s="34"/>
      <c r="AH701" s="34"/>
      <c r="AI701" s="334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3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34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334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334"/>
      <c r="EP701" s="9"/>
      <c r="EQ701" s="9"/>
      <c r="ER701" s="9"/>
      <c r="ES701" s="9"/>
      <c r="ET701" s="9"/>
      <c r="EU701" s="9"/>
      <c r="EV701" s="237"/>
      <c r="EW701" s="9"/>
      <c r="EX701" s="9"/>
      <c r="EY701" s="9"/>
      <c r="EZ701" s="9"/>
      <c r="FA701" s="410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334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10"/>
      <c r="IL701" s="11"/>
      <c r="IM701" s="11"/>
      <c r="IN701" s="11"/>
      <c r="IO701" s="11"/>
      <c r="IP701" s="11"/>
      <c r="IQ701" s="11"/>
      <c r="IR701" s="11"/>
      <c r="IS701" s="11"/>
      <c r="IT701" s="11"/>
      <c r="IU701" s="11"/>
      <c r="IV701" s="11"/>
      <c r="IW701" s="11"/>
      <c r="IX701" s="11"/>
      <c r="IY701" s="11"/>
      <c r="IZ701" s="11"/>
      <c r="JA701" s="11"/>
      <c r="JB701" s="11"/>
      <c r="JC701" s="11"/>
      <c r="JD701" s="11"/>
      <c r="JE701" s="11"/>
      <c r="JF701" s="11"/>
      <c r="JG701" s="11"/>
      <c r="JH701" s="11"/>
      <c r="JI701" s="11"/>
      <c r="JJ701" s="11"/>
      <c r="JK701" s="11"/>
      <c r="JL701" s="11"/>
      <c r="JM701" s="11"/>
      <c r="JN701" s="11"/>
      <c r="JO701" s="11"/>
      <c r="JP701" s="11"/>
      <c r="JQ701" s="11"/>
      <c r="JR701" s="11"/>
      <c r="JS701" s="11"/>
      <c r="JT701" s="11"/>
      <c r="JU701" s="11"/>
      <c r="JV701" s="11"/>
      <c r="JW701" s="11"/>
      <c r="JX701" s="11"/>
      <c r="JY701" s="11"/>
      <c r="JZ701" s="11"/>
      <c r="KA701" s="11"/>
      <c r="KB701" s="11"/>
      <c r="KC701" s="11"/>
      <c r="KD701" s="11"/>
      <c r="KE701" s="11"/>
      <c r="KF701" s="11"/>
      <c r="KG701" s="11"/>
      <c r="KH701" s="11"/>
      <c r="KI701" s="11"/>
      <c r="KJ701" s="11"/>
      <c r="KK701" s="11"/>
      <c r="KL701" s="11"/>
      <c r="KM701" s="11"/>
      <c r="KN701" s="11"/>
      <c r="KO701" s="11"/>
      <c r="KP701" s="11"/>
      <c r="KQ701" s="11"/>
      <c r="KR701" s="11"/>
      <c r="KS701" s="11"/>
      <c r="KT701" s="11"/>
      <c r="KU701" s="11"/>
      <c r="KV701" s="11"/>
      <c r="KW701" s="11"/>
      <c r="KX701" s="11"/>
      <c r="KY701" s="11"/>
      <c r="KZ701" s="11"/>
      <c r="LA701" s="11"/>
      <c r="LB701" s="11"/>
      <c r="LC701" s="11"/>
      <c r="LD701" s="11"/>
      <c r="LE701" s="11"/>
      <c r="LF701" s="11"/>
      <c r="LG701" s="11"/>
      <c r="LH701" s="11"/>
      <c r="LI701" s="11"/>
      <c r="LJ701" s="11"/>
      <c r="LK701" s="11"/>
      <c r="LL701" s="11"/>
      <c r="LM701" s="11"/>
      <c r="LN701" s="11"/>
      <c r="LO701" s="11"/>
      <c r="LP701" s="11"/>
      <c r="LQ701" s="11"/>
      <c r="LR701" s="11"/>
      <c r="LS701" s="11"/>
      <c r="LT701" s="11"/>
      <c r="LU701" s="11"/>
      <c r="LV701" s="11"/>
      <c r="LW701" s="11"/>
      <c r="LX701" s="11"/>
      <c r="LY701" s="11"/>
      <c r="LZ701" s="11"/>
      <c r="MA701" s="11"/>
      <c r="MB701" s="11"/>
      <c r="MC701" s="11"/>
      <c r="MD701" s="11"/>
      <c r="ME701" s="11"/>
      <c r="MF701" s="11"/>
      <c r="MG701" s="11"/>
      <c r="MH701" s="11"/>
      <c r="MI701" s="11"/>
      <c r="MJ701" s="11"/>
      <c r="MK701" s="11"/>
      <c r="ML701" s="11"/>
      <c r="MM701" s="11"/>
      <c r="MN701" s="11"/>
      <c r="MO701" s="11"/>
      <c r="MP701" s="11"/>
      <c r="MQ701" s="11"/>
      <c r="MR701" s="11"/>
      <c r="MS701" s="11"/>
      <c r="MT701" s="11"/>
      <c r="MU701" s="11"/>
      <c r="MV701" s="11"/>
      <c r="MW701" s="11"/>
      <c r="MX701" s="11"/>
      <c r="MY701" s="11"/>
      <c r="MZ701" s="11"/>
      <c r="NA701" s="11"/>
      <c r="NB701" s="11"/>
      <c r="NC701" s="11"/>
      <c r="ND701" s="11"/>
      <c r="NE701" s="11"/>
      <c r="NF701" s="11"/>
      <c r="NG701" s="11"/>
      <c r="NH701" s="11"/>
      <c r="NI701" s="11"/>
      <c r="NJ701" s="11"/>
      <c r="NK701" s="11"/>
      <c r="NL701" s="11"/>
      <c r="NM701" s="11"/>
    </row>
    <row r="702" spans="1:377" s="12" customFormat="1" ht="25.8" x14ac:dyDescent="0.5">
      <c r="A702" s="230"/>
      <c r="B702" s="279"/>
      <c r="C702" s="280"/>
      <c r="D702" s="317"/>
      <c r="E702" s="34"/>
      <c r="F702" s="34"/>
      <c r="G702" s="34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334"/>
      <c r="AA702" s="34"/>
      <c r="AB702" s="34"/>
      <c r="AC702" s="34"/>
      <c r="AD702" s="34"/>
      <c r="AE702" s="34"/>
      <c r="AF702" s="34"/>
      <c r="AG702" s="34"/>
      <c r="AH702" s="34"/>
      <c r="AI702" s="334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3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34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334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334"/>
      <c r="EP702" s="9"/>
      <c r="EQ702" s="9"/>
      <c r="ER702" s="9"/>
      <c r="ES702" s="9"/>
      <c r="ET702" s="9"/>
      <c r="EU702" s="9"/>
      <c r="EV702" s="237"/>
      <c r="EW702" s="9"/>
      <c r="EX702" s="9"/>
      <c r="EY702" s="9"/>
      <c r="EZ702" s="9"/>
      <c r="FA702" s="410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334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10"/>
      <c r="IL702" s="11"/>
      <c r="IM702" s="11"/>
      <c r="IN702" s="11"/>
      <c r="IO702" s="11"/>
      <c r="IP702" s="11"/>
      <c r="IQ702" s="11"/>
      <c r="IR702" s="11"/>
      <c r="IS702" s="11"/>
      <c r="IT702" s="11"/>
      <c r="IU702" s="11"/>
      <c r="IV702" s="11"/>
      <c r="IW702" s="11"/>
      <c r="IX702" s="11"/>
      <c r="IY702" s="11"/>
      <c r="IZ702" s="11"/>
      <c r="JA702" s="11"/>
      <c r="JB702" s="11"/>
      <c r="JC702" s="11"/>
      <c r="JD702" s="11"/>
      <c r="JE702" s="11"/>
      <c r="JF702" s="11"/>
      <c r="JG702" s="11"/>
      <c r="JH702" s="11"/>
      <c r="JI702" s="11"/>
      <c r="JJ702" s="11"/>
      <c r="JK702" s="11"/>
      <c r="JL702" s="11"/>
      <c r="JM702" s="11"/>
      <c r="JN702" s="11"/>
      <c r="JO702" s="11"/>
      <c r="JP702" s="11"/>
      <c r="JQ702" s="11"/>
      <c r="JR702" s="11"/>
      <c r="JS702" s="11"/>
      <c r="JT702" s="11"/>
      <c r="JU702" s="11"/>
      <c r="JV702" s="11"/>
      <c r="JW702" s="11"/>
      <c r="JX702" s="11"/>
      <c r="JY702" s="11"/>
      <c r="JZ702" s="11"/>
      <c r="KA702" s="11"/>
      <c r="KB702" s="11"/>
      <c r="KC702" s="11"/>
      <c r="KD702" s="11"/>
      <c r="KE702" s="11"/>
      <c r="KF702" s="11"/>
      <c r="KG702" s="11"/>
      <c r="KH702" s="11"/>
      <c r="KI702" s="11"/>
      <c r="KJ702" s="11"/>
      <c r="KK702" s="11"/>
      <c r="KL702" s="11"/>
      <c r="KM702" s="11"/>
      <c r="KN702" s="11"/>
      <c r="KO702" s="11"/>
      <c r="KP702" s="11"/>
      <c r="KQ702" s="11"/>
      <c r="KR702" s="11"/>
      <c r="KS702" s="11"/>
      <c r="KT702" s="11"/>
      <c r="KU702" s="11"/>
      <c r="KV702" s="11"/>
      <c r="KW702" s="11"/>
      <c r="KX702" s="11"/>
      <c r="KY702" s="11"/>
      <c r="KZ702" s="11"/>
      <c r="LA702" s="11"/>
      <c r="LB702" s="11"/>
      <c r="LC702" s="11"/>
      <c r="LD702" s="11"/>
      <c r="LE702" s="11"/>
      <c r="LF702" s="11"/>
      <c r="LG702" s="11"/>
      <c r="LH702" s="11"/>
      <c r="LI702" s="11"/>
      <c r="LJ702" s="11"/>
      <c r="LK702" s="11"/>
      <c r="LL702" s="11"/>
      <c r="LM702" s="11"/>
      <c r="LN702" s="11"/>
      <c r="LO702" s="11"/>
      <c r="LP702" s="11"/>
      <c r="LQ702" s="11"/>
      <c r="LR702" s="11"/>
      <c r="LS702" s="11"/>
      <c r="LT702" s="11"/>
      <c r="LU702" s="11"/>
      <c r="LV702" s="11"/>
      <c r="LW702" s="11"/>
      <c r="LX702" s="11"/>
      <c r="LY702" s="11"/>
      <c r="LZ702" s="11"/>
      <c r="MA702" s="11"/>
      <c r="MB702" s="11"/>
      <c r="MC702" s="11"/>
      <c r="MD702" s="11"/>
      <c r="ME702" s="11"/>
      <c r="MF702" s="11"/>
      <c r="MG702" s="11"/>
      <c r="MH702" s="11"/>
      <c r="MI702" s="11"/>
      <c r="MJ702" s="11"/>
      <c r="MK702" s="11"/>
      <c r="ML702" s="11"/>
      <c r="MM702" s="11"/>
      <c r="MN702" s="11"/>
      <c r="MO702" s="11"/>
      <c r="MP702" s="11"/>
      <c r="MQ702" s="11"/>
      <c r="MR702" s="11"/>
      <c r="MS702" s="11"/>
      <c r="MT702" s="11"/>
      <c r="MU702" s="11"/>
      <c r="MV702" s="11"/>
      <c r="MW702" s="11"/>
      <c r="MX702" s="11"/>
      <c r="MY702" s="11"/>
      <c r="MZ702" s="11"/>
      <c r="NA702" s="11"/>
      <c r="NB702" s="11"/>
      <c r="NC702" s="11"/>
      <c r="ND702" s="11"/>
      <c r="NE702" s="11"/>
      <c r="NF702" s="11"/>
      <c r="NG702" s="11"/>
      <c r="NH702" s="11"/>
      <c r="NI702" s="11"/>
      <c r="NJ702" s="11"/>
      <c r="NK702" s="11"/>
      <c r="NL702" s="11"/>
      <c r="NM702" s="11"/>
    </row>
    <row r="703" spans="1:377" s="12" customFormat="1" ht="25.8" x14ac:dyDescent="0.5">
      <c r="A703" s="230"/>
      <c r="B703" s="279"/>
      <c r="C703" s="280"/>
      <c r="D703" s="317"/>
      <c r="E703" s="34"/>
      <c r="F703" s="34"/>
      <c r="G703" s="34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334"/>
      <c r="AA703" s="34"/>
      <c r="AB703" s="34"/>
      <c r="AC703" s="34"/>
      <c r="AD703" s="34"/>
      <c r="AE703" s="34"/>
      <c r="AF703" s="34"/>
      <c r="AG703" s="34"/>
      <c r="AH703" s="34"/>
      <c r="AI703" s="334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3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34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334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334"/>
      <c r="EP703" s="9"/>
      <c r="EQ703" s="9"/>
      <c r="ER703" s="9"/>
      <c r="ES703" s="9"/>
      <c r="ET703" s="9"/>
      <c r="EU703" s="9"/>
      <c r="EV703" s="237"/>
      <c r="EW703" s="9"/>
      <c r="EX703" s="9"/>
      <c r="EY703" s="9"/>
      <c r="EZ703" s="9"/>
      <c r="FA703" s="410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334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10"/>
      <c r="IL703" s="11"/>
      <c r="IM703" s="11"/>
      <c r="IN703" s="11"/>
      <c r="IO703" s="11"/>
      <c r="IP703" s="11"/>
      <c r="IQ703" s="11"/>
      <c r="IR703" s="11"/>
      <c r="IS703" s="11"/>
      <c r="IT703" s="11"/>
      <c r="IU703" s="11"/>
      <c r="IV703" s="11"/>
      <c r="IW703" s="11"/>
      <c r="IX703" s="11"/>
      <c r="IY703" s="11"/>
      <c r="IZ703" s="11"/>
      <c r="JA703" s="11"/>
      <c r="JB703" s="11"/>
      <c r="JC703" s="11"/>
      <c r="JD703" s="11"/>
      <c r="JE703" s="11"/>
      <c r="JF703" s="11"/>
      <c r="JG703" s="11"/>
      <c r="JH703" s="11"/>
      <c r="JI703" s="11"/>
      <c r="JJ703" s="11"/>
      <c r="JK703" s="11"/>
      <c r="JL703" s="11"/>
      <c r="JM703" s="11"/>
      <c r="JN703" s="11"/>
      <c r="JO703" s="11"/>
      <c r="JP703" s="11"/>
      <c r="JQ703" s="11"/>
      <c r="JR703" s="11"/>
      <c r="JS703" s="11"/>
      <c r="JT703" s="11"/>
      <c r="JU703" s="11"/>
      <c r="JV703" s="11"/>
      <c r="JW703" s="11"/>
      <c r="JX703" s="11"/>
      <c r="JY703" s="11"/>
      <c r="JZ703" s="11"/>
      <c r="KA703" s="11"/>
      <c r="KB703" s="11"/>
      <c r="KC703" s="11"/>
      <c r="KD703" s="11"/>
      <c r="KE703" s="11"/>
      <c r="KF703" s="11"/>
      <c r="KG703" s="11"/>
      <c r="KH703" s="11"/>
      <c r="KI703" s="11"/>
      <c r="KJ703" s="11"/>
      <c r="KK703" s="11"/>
      <c r="KL703" s="11"/>
      <c r="KM703" s="11"/>
      <c r="KN703" s="11"/>
      <c r="KO703" s="11"/>
      <c r="KP703" s="11"/>
      <c r="KQ703" s="11"/>
      <c r="KR703" s="11"/>
      <c r="KS703" s="11"/>
      <c r="KT703" s="11"/>
      <c r="KU703" s="11"/>
      <c r="KV703" s="11"/>
      <c r="KW703" s="11"/>
      <c r="KX703" s="11"/>
      <c r="KY703" s="11"/>
      <c r="KZ703" s="11"/>
      <c r="LA703" s="11"/>
      <c r="LB703" s="11"/>
      <c r="LC703" s="11"/>
      <c r="LD703" s="11"/>
      <c r="LE703" s="11"/>
      <c r="LF703" s="11"/>
      <c r="LG703" s="11"/>
      <c r="LH703" s="11"/>
      <c r="LI703" s="11"/>
      <c r="LJ703" s="11"/>
      <c r="LK703" s="11"/>
      <c r="LL703" s="11"/>
      <c r="LM703" s="11"/>
      <c r="LN703" s="11"/>
      <c r="LO703" s="11"/>
      <c r="LP703" s="11"/>
      <c r="LQ703" s="11"/>
      <c r="LR703" s="11"/>
      <c r="LS703" s="11"/>
      <c r="LT703" s="11"/>
      <c r="LU703" s="11"/>
      <c r="LV703" s="11"/>
      <c r="LW703" s="11"/>
      <c r="LX703" s="11"/>
      <c r="LY703" s="11"/>
      <c r="LZ703" s="11"/>
      <c r="MA703" s="11"/>
      <c r="MB703" s="11"/>
      <c r="MC703" s="11"/>
      <c r="MD703" s="11"/>
      <c r="ME703" s="11"/>
      <c r="MF703" s="11"/>
      <c r="MG703" s="11"/>
      <c r="MH703" s="11"/>
      <c r="MI703" s="11"/>
      <c r="MJ703" s="11"/>
      <c r="MK703" s="11"/>
      <c r="ML703" s="11"/>
      <c r="MM703" s="11"/>
      <c r="MN703" s="11"/>
      <c r="MO703" s="11"/>
      <c r="MP703" s="11"/>
      <c r="MQ703" s="11"/>
      <c r="MR703" s="11"/>
      <c r="MS703" s="11"/>
      <c r="MT703" s="11"/>
      <c r="MU703" s="11"/>
      <c r="MV703" s="11"/>
      <c r="MW703" s="11"/>
      <c r="MX703" s="11"/>
      <c r="MY703" s="11"/>
      <c r="MZ703" s="11"/>
      <c r="NA703" s="11"/>
      <c r="NB703" s="11"/>
      <c r="NC703" s="11"/>
      <c r="ND703" s="11"/>
      <c r="NE703" s="11"/>
      <c r="NF703" s="11"/>
      <c r="NG703" s="11"/>
      <c r="NH703" s="11"/>
      <c r="NI703" s="11"/>
      <c r="NJ703" s="11"/>
      <c r="NK703" s="11"/>
      <c r="NL703" s="11"/>
      <c r="NM703" s="11"/>
    </row>
    <row r="704" spans="1:377" s="12" customFormat="1" ht="25.8" x14ac:dyDescent="0.5">
      <c r="A704" s="230"/>
      <c r="B704" s="279"/>
      <c r="C704" s="280"/>
      <c r="D704" s="317"/>
      <c r="E704" s="34"/>
      <c r="F704" s="34"/>
      <c r="G704" s="34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334"/>
      <c r="AA704" s="34"/>
      <c r="AB704" s="34"/>
      <c r="AC704" s="34"/>
      <c r="AD704" s="34"/>
      <c r="AE704" s="34"/>
      <c r="AF704" s="34"/>
      <c r="AG704" s="34"/>
      <c r="AH704" s="34"/>
      <c r="AI704" s="334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3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34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334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334"/>
      <c r="EP704" s="9"/>
      <c r="EQ704" s="9"/>
      <c r="ER704" s="9"/>
      <c r="ES704" s="9"/>
      <c r="ET704" s="9"/>
      <c r="EU704" s="9"/>
      <c r="EV704" s="237"/>
      <c r="EW704" s="9"/>
      <c r="EX704" s="9"/>
      <c r="EY704" s="9"/>
      <c r="EZ704" s="9"/>
      <c r="FA704" s="410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334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10"/>
      <c r="IL704" s="11"/>
      <c r="IM704" s="11"/>
      <c r="IN704" s="11"/>
      <c r="IO704" s="11"/>
      <c r="IP704" s="11"/>
      <c r="IQ704" s="11"/>
      <c r="IR704" s="11"/>
      <c r="IS704" s="11"/>
      <c r="IT704" s="11"/>
      <c r="IU704" s="11"/>
      <c r="IV704" s="11"/>
      <c r="IW704" s="11"/>
      <c r="IX704" s="11"/>
      <c r="IY704" s="11"/>
      <c r="IZ704" s="11"/>
      <c r="JA704" s="11"/>
      <c r="JB704" s="11"/>
      <c r="JC704" s="11"/>
      <c r="JD704" s="11"/>
      <c r="JE704" s="11"/>
      <c r="JF704" s="11"/>
      <c r="JG704" s="11"/>
      <c r="JH704" s="11"/>
      <c r="JI704" s="11"/>
      <c r="JJ704" s="11"/>
      <c r="JK704" s="11"/>
      <c r="JL704" s="11"/>
      <c r="JM704" s="11"/>
      <c r="JN704" s="11"/>
      <c r="JO704" s="11"/>
      <c r="JP704" s="11"/>
      <c r="JQ704" s="11"/>
      <c r="JR704" s="11"/>
      <c r="JS704" s="11"/>
      <c r="JT704" s="11"/>
      <c r="JU704" s="11"/>
      <c r="JV704" s="11"/>
      <c r="JW704" s="11"/>
      <c r="JX704" s="11"/>
      <c r="JY704" s="11"/>
      <c r="JZ704" s="11"/>
      <c r="KA704" s="11"/>
      <c r="KB704" s="11"/>
      <c r="KC704" s="11"/>
      <c r="KD704" s="11"/>
      <c r="KE704" s="11"/>
      <c r="KF704" s="11"/>
      <c r="KG704" s="11"/>
      <c r="KH704" s="11"/>
      <c r="KI704" s="11"/>
      <c r="KJ704" s="11"/>
      <c r="KK704" s="11"/>
      <c r="KL704" s="11"/>
      <c r="KM704" s="11"/>
      <c r="KN704" s="11"/>
      <c r="KO704" s="11"/>
      <c r="KP704" s="11"/>
      <c r="KQ704" s="11"/>
      <c r="KR704" s="11"/>
      <c r="KS704" s="11"/>
      <c r="KT704" s="11"/>
      <c r="KU704" s="11"/>
      <c r="KV704" s="11"/>
      <c r="KW704" s="11"/>
      <c r="KX704" s="11"/>
      <c r="KY704" s="11"/>
      <c r="KZ704" s="11"/>
      <c r="LA704" s="11"/>
      <c r="LB704" s="11"/>
      <c r="LC704" s="11"/>
      <c r="LD704" s="11"/>
      <c r="LE704" s="11"/>
      <c r="LF704" s="11"/>
      <c r="LG704" s="11"/>
      <c r="LH704" s="11"/>
      <c r="LI704" s="11"/>
      <c r="LJ704" s="11"/>
      <c r="LK704" s="11"/>
      <c r="LL704" s="11"/>
      <c r="LM704" s="11"/>
      <c r="LN704" s="11"/>
      <c r="LO704" s="11"/>
      <c r="LP704" s="11"/>
      <c r="LQ704" s="11"/>
      <c r="LR704" s="11"/>
      <c r="LS704" s="11"/>
      <c r="LT704" s="11"/>
      <c r="LU704" s="11"/>
      <c r="LV704" s="11"/>
      <c r="LW704" s="11"/>
      <c r="LX704" s="11"/>
      <c r="LY704" s="11"/>
      <c r="LZ704" s="11"/>
      <c r="MA704" s="11"/>
      <c r="MB704" s="11"/>
      <c r="MC704" s="11"/>
      <c r="MD704" s="11"/>
      <c r="ME704" s="11"/>
      <c r="MF704" s="11"/>
      <c r="MG704" s="11"/>
      <c r="MH704" s="11"/>
      <c r="MI704" s="11"/>
      <c r="MJ704" s="11"/>
      <c r="MK704" s="11"/>
      <c r="ML704" s="11"/>
      <c r="MM704" s="11"/>
      <c r="MN704" s="11"/>
      <c r="MO704" s="11"/>
      <c r="MP704" s="11"/>
      <c r="MQ704" s="11"/>
      <c r="MR704" s="11"/>
      <c r="MS704" s="11"/>
      <c r="MT704" s="11"/>
      <c r="MU704" s="11"/>
      <c r="MV704" s="11"/>
      <c r="MW704" s="11"/>
      <c r="MX704" s="11"/>
      <c r="MY704" s="11"/>
      <c r="MZ704" s="11"/>
      <c r="NA704" s="11"/>
      <c r="NB704" s="11"/>
      <c r="NC704" s="11"/>
      <c r="ND704" s="11"/>
      <c r="NE704" s="11"/>
      <c r="NF704" s="11"/>
      <c r="NG704" s="11"/>
      <c r="NH704" s="11"/>
      <c r="NI704" s="11"/>
      <c r="NJ704" s="11"/>
      <c r="NK704" s="11"/>
      <c r="NL704" s="11"/>
      <c r="NM704" s="11"/>
    </row>
    <row r="705" spans="1:377" s="12" customFormat="1" ht="25.8" x14ac:dyDescent="0.5">
      <c r="A705" s="230"/>
      <c r="B705" s="279"/>
      <c r="C705" s="280"/>
      <c r="D705" s="317"/>
      <c r="E705" s="34"/>
      <c r="F705" s="34"/>
      <c r="G705" s="34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334"/>
      <c r="AA705" s="34"/>
      <c r="AB705" s="34"/>
      <c r="AC705" s="34"/>
      <c r="AD705" s="34"/>
      <c r="AE705" s="34"/>
      <c r="AF705" s="34"/>
      <c r="AG705" s="34"/>
      <c r="AH705" s="34"/>
      <c r="AI705" s="334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3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34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334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334"/>
      <c r="EP705" s="9"/>
      <c r="EQ705" s="9"/>
      <c r="ER705" s="9"/>
      <c r="ES705" s="9"/>
      <c r="ET705" s="9"/>
      <c r="EU705" s="9"/>
      <c r="EV705" s="237"/>
      <c r="EW705" s="9"/>
      <c r="EX705" s="9"/>
      <c r="EY705" s="9"/>
      <c r="EZ705" s="9"/>
      <c r="FA705" s="410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334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10"/>
      <c r="IL705" s="11"/>
      <c r="IM705" s="11"/>
      <c r="IN705" s="11"/>
      <c r="IO705" s="11"/>
      <c r="IP705" s="11"/>
      <c r="IQ705" s="11"/>
      <c r="IR705" s="11"/>
      <c r="IS705" s="11"/>
      <c r="IT705" s="11"/>
      <c r="IU705" s="11"/>
      <c r="IV705" s="11"/>
      <c r="IW705" s="11"/>
      <c r="IX705" s="11"/>
      <c r="IY705" s="11"/>
      <c r="IZ705" s="11"/>
      <c r="JA705" s="11"/>
      <c r="JB705" s="11"/>
      <c r="JC705" s="11"/>
      <c r="JD705" s="11"/>
      <c r="JE705" s="11"/>
      <c r="JF705" s="11"/>
      <c r="JG705" s="11"/>
      <c r="JH705" s="11"/>
      <c r="JI705" s="11"/>
      <c r="JJ705" s="11"/>
      <c r="JK705" s="11"/>
      <c r="JL705" s="11"/>
      <c r="JM705" s="11"/>
      <c r="JN705" s="11"/>
      <c r="JO705" s="11"/>
      <c r="JP705" s="11"/>
      <c r="JQ705" s="11"/>
      <c r="JR705" s="11"/>
      <c r="JS705" s="11"/>
      <c r="JT705" s="11"/>
      <c r="JU705" s="11"/>
      <c r="JV705" s="11"/>
      <c r="JW705" s="11"/>
      <c r="JX705" s="11"/>
      <c r="JY705" s="11"/>
      <c r="JZ705" s="11"/>
      <c r="KA705" s="11"/>
      <c r="KB705" s="11"/>
      <c r="KC705" s="11"/>
      <c r="KD705" s="11"/>
      <c r="KE705" s="11"/>
      <c r="KF705" s="11"/>
      <c r="KG705" s="11"/>
      <c r="KH705" s="11"/>
      <c r="KI705" s="11"/>
      <c r="KJ705" s="11"/>
      <c r="KK705" s="11"/>
      <c r="KL705" s="11"/>
      <c r="KM705" s="11"/>
      <c r="KN705" s="11"/>
      <c r="KO705" s="11"/>
      <c r="KP705" s="11"/>
      <c r="KQ705" s="11"/>
      <c r="KR705" s="11"/>
      <c r="KS705" s="11"/>
      <c r="KT705" s="11"/>
      <c r="KU705" s="11"/>
      <c r="KV705" s="11"/>
      <c r="KW705" s="11"/>
      <c r="KX705" s="11"/>
      <c r="KY705" s="11"/>
      <c r="KZ705" s="11"/>
      <c r="LA705" s="11"/>
      <c r="LB705" s="11"/>
      <c r="LC705" s="11"/>
      <c r="LD705" s="11"/>
      <c r="LE705" s="11"/>
      <c r="LF705" s="11"/>
      <c r="LG705" s="11"/>
      <c r="LH705" s="11"/>
      <c r="LI705" s="11"/>
      <c r="LJ705" s="11"/>
      <c r="LK705" s="11"/>
      <c r="LL705" s="11"/>
      <c r="LM705" s="11"/>
      <c r="LN705" s="11"/>
      <c r="LO705" s="11"/>
      <c r="LP705" s="11"/>
      <c r="LQ705" s="11"/>
      <c r="LR705" s="11"/>
      <c r="LS705" s="11"/>
      <c r="LT705" s="11"/>
      <c r="LU705" s="11"/>
      <c r="LV705" s="11"/>
      <c r="LW705" s="11"/>
      <c r="LX705" s="11"/>
      <c r="LY705" s="11"/>
      <c r="LZ705" s="11"/>
      <c r="MA705" s="11"/>
      <c r="MB705" s="11"/>
      <c r="MC705" s="11"/>
      <c r="MD705" s="11"/>
      <c r="ME705" s="11"/>
      <c r="MF705" s="11"/>
      <c r="MG705" s="11"/>
      <c r="MH705" s="11"/>
      <c r="MI705" s="11"/>
      <c r="MJ705" s="11"/>
      <c r="MK705" s="11"/>
      <c r="ML705" s="11"/>
      <c r="MM705" s="11"/>
      <c r="MN705" s="11"/>
      <c r="MO705" s="11"/>
      <c r="MP705" s="11"/>
      <c r="MQ705" s="11"/>
      <c r="MR705" s="11"/>
      <c r="MS705" s="11"/>
      <c r="MT705" s="11"/>
      <c r="MU705" s="11"/>
      <c r="MV705" s="11"/>
      <c r="MW705" s="11"/>
      <c r="MX705" s="11"/>
      <c r="MY705" s="11"/>
      <c r="MZ705" s="11"/>
      <c r="NA705" s="11"/>
      <c r="NB705" s="11"/>
      <c r="NC705" s="11"/>
      <c r="ND705" s="11"/>
      <c r="NE705" s="11"/>
      <c r="NF705" s="11"/>
      <c r="NG705" s="11"/>
      <c r="NH705" s="11"/>
      <c r="NI705" s="11"/>
      <c r="NJ705" s="11"/>
      <c r="NK705" s="11"/>
      <c r="NL705" s="11"/>
      <c r="NM705" s="11"/>
    </row>
    <row r="706" spans="1:377" s="12" customFormat="1" ht="25.8" x14ac:dyDescent="0.5">
      <c r="A706" s="230"/>
      <c r="B706" s="279"/>
      <c r="C706" s="280"/>
      <c r="D706" s="317"/>
      <c r="E706" s="34"/>
      <c r="F706" s="34"/>
      <c r="G706" s="34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334"/>
      <c r="AA706" s="34"/>
      <c r="AB706" s="34"/>
      <c r="AC706" s="34"/>
      <c r="AD706" s="34"/>
      <c r="AE706" s="34"/>
      <c r="AF706" s="34"/>
      <c r="AG706" s="34"/>
      <c r="AH706" s="34"/>
      <c r="AI706" s="334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3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34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334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334"/>
      <c r="EP706" s="9"/>
      <c r="EQ706" s="9"/>
      <c r="ER706" s="9"/>
      <c r="ES706" s="9"/>
      <c r="ET706" s="9"/>
      <c r="EU706" s="9"/>
      <c r="EV706" s="237"/>
      <c r="EW706" s="9"/>
      <c r="EX706" s="9"/>
      <c r="EY706" s="9"/>
      <c r="EZ706" s="9"/>
      <c r="FA706" s="410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334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10"/>
      <c r="IL706" s="11"/>
      <c r="IM706" s="11"/>
      <c r="IN706" s="11"/>
      <c r="IO706" s="11"/>
      <c r="IP706" s="11"/>
      <c r="IQ706" s="11"/>
      <c r="IR706" s="11"/>
      <c r="IS706" s="11"/>
      <c r="IT706" s="11"/>
      <c r="IU706" s="11"/>
      <c r="IV706" s="11"/>
      <c r="IW706" s="11"/>
      <c r="IX706" s="11"/>
      <c r="IY706" s="11"/>
      <c r="IZ706" s="11"/>
      <c r="JA706" s="11"/>
      <c r="JB706" s="11"/>
      <c r="JC706" s="11"/>
      <c r="JD706" s="11"/>
      <c r="JE706" s="11"/>
      <c r="JF706" s="11"/>
      <c r="JG706" s="11"/>
      <c r="JH706" s="11"/>
      <c r="JI706" s="11"/>
      <c r="JJ706" s="11"/>
      <c r="JK706" s="11"/>
      <c r="JL706" s="11"/>
      <c r="JM706" s="11"/>
      <c r="JN706" s="11"/>
      <c r="JO706" s="11"/>
      <c r="JP706" s="11"/>
      <c r="JQ706" s="11"/>
      <c r="JR706" s="11"/>
      <c r="JS706" s="11"/>
      <c r="JT706" s="11"/>
      <c r="JU706" s="11"/>
      <c r="JV706" s="11"/>
      <c r="JW706" s="11"/>
      <c r="JX706" s="11"/>
      <c r="JY706" s="11"/>
      <c r="JZ706" s="11"/>
      <c r="KA706" s="11"/>
      <c r="KB706" s="11"/>
      <c r="KC706" s="11"/>
      <c r="KD706" s="11"/>
      <c r="KE706" s="11"/>
      <c r="KF706" s="11"/>
      <c r="KG706" s="11"/>
      <c r="KH706" s="11"/>
      <c r="KI706" s="11"/>
      <c r="KJ706" s="11"/>
      <c r="KK706" s="11"/>
      <c r="KL706" s="11"/>
      <c r="KM706" s="11"/>
      <c r="KN706" s="11"/>
      <c r="KO706" s="11"/>
      <c r="KP706" s="11"/>
      <c r="KQ706" s="11"/>
      <c r="KR706" s="11"/>
      <c r="KS706" s="11"/>
      <c r="KT706" s="11"/>
      <c r="KU706" s="11"/>
      <c r="KV706" s="11"/>
      <c r="KW706" s="11"/>
      <c r="KX706" s="11"/>
      <c r="KY706" s="11"/>
      <c r="KZ706" s="11"/>
      <c r="LA706" s="11"/>
      <c r="LB706" s="11"/>
      <c r="LC706" s="11"/>
      <c r="LD706" s="11"/>
      <c r="LE706" s="11"/>
      <c r="LF706" s="11"/>
      <c r="LG706" s="11"/>
      <c r="LH706" s="11"/>
      <c r="LI706" s="11"/>
      <c r="LJ706" s="11"/>
      <c r="LK706" s="11"/>
      <c r="LL706" s="11"/>
      <c r="LM706" s="11"/>
      <c r="LN706" s="11"/>
      <c r="LO706" s="11"/>
      <c r="LP706" s="11"/>
      <c r="LQ706" s="11"/>
      <c r="LR706" s="11"/>
      <c r="LS706" s="11"/>
      <c r="LT706" s="11"/>
      <c r="LU706" s="11"/>
      <c r="LV706" s="11"/>
      <c r="LW706" s="11"/>
      <c r="LX706" s="11"/>
      <c r="LY706" s="11"/>
      <c r="LZ706" s="11"/>
      <c r="MA706" s="11"/>
      <c r="MB706" s="11"/>
      <c r="MC706" s="11"/>
      <c r="MD706" s="11"/>
      <c r="ME706" s="11"/>
      <c r="MF706" s="11"/>
      <c r="MG706" s="11"/>
      <c r="MH706" s="11"/>
      <c r="MI706" s="11"/>
      <c r="MJ706" s="11"/>
      <c r="MK706" s="11"/>
      <c r="ML706" s="11"/>
      <c r="MM706" s="11"/>
      <c r="MN706" s="11"/>
      <c r="MO706" s="11"/>
      <c r="MP706" s="11"/>
      <c r="MQ706" s="11"/>
      <c r="MR706" s="11"/>
      <c r="MS706" s="11"/>
      <c r="MT706" s="11"/>
      <c r="MU706" s="11"/>
      <c r="MV706" s="11"/>
      <c r="MW706" s="11"/>
      <c r="MX706" s="11"/>
      <c r="MY706" s="11"/>
      <c r="MZ706" s="11"/>
      <c r="NA706" s="11"/>
      <c r="NB706" s="11"/>
      <c r="NC706" s="11"/>
      <c r="ND706" s="11"/>
      <c r="NE706" s="11"/>
      <c r="NF706" s="11"/>
      <c r="NG706" s="11"/>
      <c r="NH706" s="11"/>
      <c r="NI706" s="11"/>
      <c r="NJ706" s="11"/>
      <c r="NK706" s="11"/>
      <c r="NL706" s="11"/>
      <c r="NM706" s="11"/>
    </row>
    <row r="707" spans="1:377" s="12" customFormat="1" ht="25.8" x14ac:dyDescent="0.5">
      <c r="A707" s="230"/>
      <c r="B707" s="279"/>
      <c r="C707" s="280"/>
      <c r="D707" s="317"/>
      <c r="E707" s="34"/>
      <c r="F707" s="34"/>
      <c r="G707" s="34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334"/>
      <c r="AA707" s="34"/>
      <c r="AB707" s="34"/>
      <c r="AC707" s="34"/>
      <c r="AD707" s="34"/>
      <c r="AE707" s="34"/>
      <c r="AF707" s="34"/>
      <c r="AG707" s="34"/>
      <c r="AH707" s="34"/>
      <c r="AI707" s="334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3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34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334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334"/>
      <c r="EP707" s="9"/>
      <c r="EQ707" s="9"/>
      <c r="ER707" s="9"/>
      <c r="ES707" s="9"/>
      <c r="ET707" s="9"/>
      <c r="EU707" s="9"/>
      <c r="EV707" s="237"/>
      <c r="EW707" s="9"/>
      <c r="EX707" s="9"/>
      <c r="EY707" s="9"/>
      <c r="EZ707" s="9"/>
      <c r="FA707" s="410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334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10"/>
      <c r="IL707" s="11"/>
      <c r="IM707" s="11"/>
      <c r="IN707" s="11"/>
      <c r="IO707" s="11"/>
      <c r="IP707" s="11"/>
      <c r="IQ707" s="11"/>
      <c r="IR707" s="11"/>
      <c r="IS707" s="11"/>
      <c r="IT707" s="11"/>
      <c r="IU707" s="11"/>
      <c r="IV707" s="11"/>
      <c r="IW707" s="11"/>
      <c r="IX707" s="11"/>
      <c r="IY707" s="11"/>
      <c r="IZ707" s="11"/>
      <c r="JA707" s="11"/>
      <c r="JB707" s="11"/>
      <c r="JC707" s="11"/>
      <c r="JD707" s="11"/>
      <c r="JE707" s="11"/>
      <c r="JF707" s="11"/>
      <c r="JG707" s="11"/>
      <c r="JH707" s="11"/>
      <c r="JI707" s="11"/>
      <c r="JJ707" s="11"/>
      <c r="JK707" s="11"/>
      <c r="JL707" s="11"/>
      <c r="JM707" s="11"/>
      <c r="JN707" s="11"/>
      <c r="JO707" s="11"/>
      <c r="JP707" s="11"/>
      <c r="JQ707" s="11"/>
      <c r="JR707" s="11"/>
      <c r="JS707" s="11"/>
      <c r="JT707" s="11"/>
      <c r="JU707" s="11"/>
      <c r="JV707" s="11"/>
      <c r="JW707" s="11"/>
      <c r="JX707" s="11"/>
      <c r="JY707" s="11"/>
      <c r="JZ707" s="11"/>
      <c r="KA707" s="11"/>
      <c r="KB707" s="11"/>
      <c r="KC707" s="11"/>
      <c r="KD707" s="11"/>
      <c r="KE707" s="11"/>
      <c r="KF707" s="11"/>
      <c r="KG707" s="11"/>
      <c r="KH707" s="11"/>
      <c r="KI707" s="11"/>
      <c r="KJ707" s="11"/>
      <c r="KK707" s="11"/>
      <c r="KL707" s="11"/>
      <c r="KM707" s="11"/>
      <c r="KN707" s="11"/>
      <c r="KO707" s="11"/>
      <c r="KP707" s="11"/>
      <c r="KQ707" s="11"/>
      <c r="KR707" s="11"/>
      <c r="KS707" s="11"/>
      <c r="KT707" s="11"/>
      <c r="KU707" s="11"/>
      <c r="KV707" s="11"/>
      <c r="KW707" s="11"/>
      <c r="KX707" s="11"/>
      <c r="KY707" s="11"/>
      <c r="KZ707" s="11"/>
      <c r="LA707" s="11"/>
      <c r="LB707" s="11"/>
      <c r="LC707" s="11"/>
      <c r="LD707" s="11"/>
      <c r="LE707" s="11"/>
      <c r="LF707" s="11"/>
      <c r="LG707" s="11"/>
      <c r="LH707" s="11"/>
      <c r="LI707" s="11"/>
      <c r="LJ707" s="11"/>
      <c r="LK707" s="11"/>
      <c r="LL707" s="11"/>
      <c r="LM707" s="11"/>
      <c r="LN707" s="11"/>
      <c r="LO707" s="11"/>
      <c r="LP707" s="11"/>
      <c r="LQ707" s="11"/>
      <c r="LR707" s="11"/>
      <c r="LS707" s="11"/>
      <c r="LT707" s="11"/>
      <c r="LU707" s="11"/>
      <c r="LV707" s="11"/>
      <c r="LW707" s="11"/>
      <c r="LX707" s="11"/>
      <c r="LY707" s="11"/>
      <c r="LZ707" s="11"/>
      <c r="MA707" s="11"/>
      <c r="MB707" s="11"/>
      <c r="MC707" s="11"/>
      <c r="MD707" s="11"/>
      <c r="ME707" s="11"/>
      <c r="MF707" s="11"/>
      <c r="MG707" s="11"/>
      <c r="MH707" s="11"/>
      <c r="MI707" s="11"/>
      <c r="MJ707" s="11"/>
      <c r="MK707" s="11"/>
      <c r="ML707" s="11"/>
      <c r="MM707" s="11"/>
      <c r="MN707" s="11"/>
      <c r="MO707" s="11"/>
      <c r="MP707" s="11"/>
      <c r="MQ707" s="11"/>
      <c r="MR707" s="11"/>
      <c r="MS707" s="11"/>
      <c r="MT707" s="11"/>
      <c r="MU707" s="11"/>
      <c r="MV707" s="11"/>
      <c r="MW707" s="11"/>
      <c r="MX707" s="11"/>
      <c r="MY707" s="11"/>
      <c r="MZ707" s="11"/>
      <c r="NA707" s="11"/>
      <c r="NB707" s="11"/>
      <c r="NC707" s="11"/>
      <c r="ND707" s="11"/>
      <c r="NE707" s="11"/>
      <c r="NF707" s="11"/>
      <c r="NG707" s="11"/>
      <c r="NH707" s="11"/>
      <c r="NI707" s="11"/>
      <c r="NJ707" s="11"/>
      <c r="NK707" s="11"/>
      <c r="NL707" s="11"/>
      <c r="NM707" s="11"/>
    </row>
    <row r="708" spans="1:377" s="12" customFormat="1" ht="25.8" x14ac:dyDescent="0.5">
      <c r="A708" s="230"/>
      <c r="B708" s="279"/>
      <c r="C708" s="280"/>
      <c r="D708" s="317"/>
      <c r="E708" s="34"/>
      <c r="F708" s="34"/>
      <c r="G708" s="34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334"/>
      <c r="AA708" s="34"/>
      <c r="AB708" s="34"/>
      <c r="AC708" s="34"/>
      <c r="AD708" s="34"/>
      <c r="AE708" s="34"/>
      <c r="AF708" s="34"/>
      <c r="AG708" s="34"/>
      <c r="AH708" s="34"/>
      <c r="AI708" s="334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3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34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334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334"/>
      <c r="EP708" s="9"/>
      <c r="EQ708" s="9"/>
      <c r="ER708" s="9"/>
      <c r="ES708" s="9"/>
      <c r="ET708" s="9"/>
      <c r="EU708" s="9"/>
      <c r="EV708" s="237"/>
      <c r="EW708" s="9"/>
      <c r="EX708" s="9"/>
      <c r="EY708" s="9"/>
      <c r="EZ708" s="9"/>
      <c r="FA708" s="410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334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10"/>
      <c r="IL708" s="11"/>
      <c r="IM708" s="11"/>
      <c r="IN708" s="11"/>
      <c r="IO708" s="11"/>
      <c r="IP708" s="11"/>
      <c r="IQ708" s="11"/>
      <c r="IR708" s="11"/>
      <c r="IS708" s="11"/>
      <c r="IT708" s="11"/>
      <c r="IU708" s="11"/>
      <c r="IV708" s="11"/>
      <c r="IW708" s="11"/>
      <c r="IX708" s="11"/>
      <c r="IY708" s="11"/>
      <c r="IZ708" s="11"/>
      <c r="JA708" s="11"/>
      <c r="JB708" s="11"/>
      <c r="JC708" s="11"/>
      <c r="JD708" s="11"/>
      <c r="JE708" s="11"/>
      <c r="JF708" s="11"/>
      <c r="JG708" s="11"/>
      <c r="JH708" s="11"/>
      <c r="JI708" s="11"/>
      <c r="JJ708" s="11"/>
      <c r="JK708" s="11"/>
      <c r="JL708" s="11"/>
      <c r="JM708" s="11"/>
      <c r="JN708" s="11"/>
      <c r="JO708" s="11"/>
      <c r="JP708" s="11"/>
      <c r="JQ708" s="11"/>
      <c r="JR708" s="11"/>
      <c r="JS708" s="11"/>
      <c r="JT708" s="11"/>
      <c r="JU708" s="11"/>
      <c r="JV708" s="11"/>
      <c r="JW708" s="11"/>
      <c r="JX708" s="11"/>
      <c r="JY708" s="11"/>
      <c r="JZ708" s="11"/>
      <c r="KA708" s="11"/>
      <c r="KB708" s="11"/>
      <c r="KC708" s="11"/>
      <c r="KD708" s="11"/>
      <c r="KE708" s="11"/>
      <c r="KF708" s="11"/>
      <c r="KG708" s="11"/>
      <c r="KH708" s="11"/>
      <c r="KI708" s="11"/>
      <c r="KJ708" s="11"/>
      <c r="KK708" s="11"/>
      <c r="KL708" s="11"/>
      <c r="KM708" s="11"/>
      <c r="KN708" s="11"/>
      <c r="KO708" s="11"/>
      <c r="KP708" s="11"/>
      <c r="KQ708" s="11"/>
      <c r="KR708" s="11"/>
      <c r="KS708" s="11"/>
      <c r="KT708" s="11"/>
      <c r="KU708" s="11"/>
      <c r="KV708" s="11"/>
      <c r="KW708" s="11"/>
      <c r="KX708" s="11"/>
      <c r="KY708" s="11"/>
      <c r="KZ708" s="11"/>
      <c r="LA708" s="11"/>
      <c r="LB708" s="11"/>
      <c r="LC708" s="11"/>
      <c r="LD708" s="11"/>
      <c r="LE708" s="11"/>
      <c r="LF708" s="11"/>
      <c r="LG708" s="11"/>
      <c r="LH708" s="11"/>
      <c r="LI708" s="11"/>
      <c r="LJ708" s="11"/>
      <c r="LK708" s="11"/>
      <c r="LL708" s="11"/>
      <c r="LM708" s="11"/>
      <c r="LN708" s="11"/>
      <c r="LO708" s="11"/>
      <c r="LP708" s="11"/>
      <c r="LQ708" s="11"/>
      <c r="LR708" s="11"/>
      <c r="LS708" s="11"/>
      <c r="LT708" s="11"/>
      <c r="LU708" s="11"/>
      <c r="LV708" s="11"/>
      <c r="LW708" s="11"/>
      <c r="LX708" s="11"/>
      <c r="LY708" s="11"/>
      <c r="LZ708" s="11"/>
      <c r="MA708" s="11"/>
      <c r="MB708" s="11"/>
      <c r="MC708" s="11"/>
      <c r="MD708" s="11"/>
      <c r="ME708" s="11"/>
      <c r="MF708" s="11"/>
      <c r="MG708" s="11"/>
      <c r="MH708" s="11"/>
      <c r="MI708" s="11"/>
      <c r="MJ708" s="11"/>
      <c r="MK708" s="11"/>
      <c r="ML708" s="11"/>
      <c r="MM708" s="11"/>
      <c r="MN708" s="11"/>
      <c r="MO708" s="11"/>
      <c r="MP708" s="11"/>
      <c r="MQ708" s="11"/>
      <c r="MR708" s="11"/>
      <c r="MS708" s="11"/>
      <c r="MT708" s="11"/>
      <c r="MU708" s="11"/>
      <c r="MV708" s="11"/>
      <c r="MW708" s="11"/>
      <c r="MX708" s="11"/>
      <c r="MY708" s="11"/>
      <c r="MZ708" s="11"/>
      <c r="NA708" s="11"/>
      <c r="NB708" s="11"/>
      <c r="NC708" s="11"/>
      <c r="ND708" s="11"/>
      <c r="NE708" s="11"/>
      <c r="NF708" s="11"/>
      <c r="NG708" s="11"/>
      <c r="NH708" s="11"/>
      <c r="NI708" s="11"/>
      <c r="NJ708" s="11"/>
      <c r="NK708" s="11"/>
      <c r="NL708" s="11"/>
      <c r="NM708" s="11"/>
    </row>
    <row r="709" spans="1:377" s="12" customFormat="1" ht="25.8" x14ac:dyDescent="0.5">
      <c r="A709" s="230"/>
      <c r="B709" s="279"/>
      <c r="C709" s="280"/>
      <c r="D709" s="317"/>
      <c r="E709" s="34"/>
      <c r="F709" s="34"/>
      <c r="G709" s="34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334"/>
      <c r="AA709" s="34"/>
      <c r="AB709" s="34"/>
      <c r="AC709" s="34"/>
      <c r="AD709" s="34"/>
      <c r="AE709" s="34"/>
      <c r="AF709" s="34"/>
      <c r="AG709" s="34"/>
      <c r="AH709" s="34"/>
      <c r="AI709" s="334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3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34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334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334"/>
      <c r="EP709" s="9"/>
      <c r="EQ709" s="9"/>
      <c r="ER709" s="9"/>
      <c r="ES709" s="9"/>
      <c r="ET709" s="9"/>
      <c r="EU709" s="9"/>
      <c r="EV709" s="237"/>
      <c r="EW709" s="9"/>
      <c r="EX709" s="9"/>
      <c r="EY709" s="9"/>
      <c r="EZ709" s="9"/>
      <c r="FA709" s="410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334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10"/>
      <c r="IL709" s="11"/>
      <c r="IM709" s="11"/>
      <c r="IN709" s="11"/>
      <c r="IO709" s="11"/>
      <c r="IP709" s="11"/>
      <c r="IQ709" s="11"/>
      <c r="IR709" s="11"/>
      <c r="IS709" s="11"/>
      <c r="IT709" s="11"/>
      <c r="IU709" s="11"/>
      <c r="IV709" s="11"/>
      <c r="IW709" s="11"/>
      <c r="IX709" s="11"/>
      <c r="IY709" s="11"/>
      <c r="IZ709" s="11"/>
      <c r="JA709" s="11"/>
      <c r="JB709" s="11"/>
      <c r="JC709" s="11"/>
      <c r="JD709" s="11"/>
      <c r="JE709" s="11"/>
      <c r="JF709" s="11"/>
      <c r="JG709" s="11"/>
      <c r="JH709" s="11"/>
      <c r="JI709" s="11"/>
      <c r="JJ709" s="11"/>
      <c r="JK709" s="11"/>
      <c r="JL709" s="11"/>
      <c r="JM709" s="11"/>
      <c r="JN709" s="11"/>
      <c r="JO709" s="11"/>
      <c r="JP709" s="11"/>
      <c r="JQ709" s="11"/>
      <c r="JR709" s="11"/>
      <c r="JS709" s="11"/>
      <c r="JT709" s="11"/>
      <c r="JU709" s="11"/>
      <c r="JV709" s="11"/>
      <c r="JW709" s="11"/>
      <c r="JX709" s="11"/>
      <c r="JY709" s="11"/>
      <c r="JZ709" s="11"/>
      <c r="KA709" s="11"/>
      <c r="KB709" s="11"/>
      <c r="KC709" s="11"/>
      <c r="KD709" s="11"/>
      <c r="KE709" s="11"/>
      <c r="KF709" s="11"/>
      <c r="KG709" s="11"/>
      <c r="KH709" s="11"/>
      <c r="KI709" s="11"/>
      <c r="KJ709" s="11"/>
      <c r="KK709" s="11"/>
      <c r="KL709" s="11"/>
      <c r="KM709" s="11"/>
      <c r="KN709" s="11"/>
      <c r="KO709" s="11"/>
      <c r="KP709" s="11"/>
      <c r="KQ709" s="11"/>
      <c r="KR709" s="11"/>
      <c r="KS709" s="11"/>
      <c r="KT709" s="11"/>
      <c r="KU709" s="11"/>
      <c r="KV709" s="11"/>
      <c r="KW709" s="11"/>
      <c r="KX709" s="11"/>
      <c r="KY709" s="11"/>
      <c r="KZ709" s="11"/>
      <c r="LA709" s="11"/>
      <c r="LB709" s="11"/>
      <c r="LC709" s="11"/>
      <c r="LD709" s="11"/>
      <c r="LE709" s="11"/>
      <c r="LF709" s="11"/>
      <c r="LG709" s="11"/>
      <c r="LH709" s="11"/>
      <c r="LI709" s="11"/>
      <c r="LJ709" s="11"/>
      <c r="LK709" s="11"/>
      <c r="LL709" s="11"/>
      <c r="LM709" s="11"/>
      <c r="LN709" s="11"/>
      <c r="LO709" s="11"/>
      <c r="LP709" s="11"/>
      <c r="LQ709" s="11"/>
      <c r="LR709" s="11"/>
      <c r="LS709" s="11"/>
      <c r="LT709" s="11"/>
      <c r="LU709" s="11"/>
      <c r="LV709" s="11"/>
      <c r="LW709" s="11"/>
      <c r="LX709" s="11"/>
      <c r="LY709" s="11"/>
      <c r="LZ709" s="11"/>
      <c r="MA709" s="11"/>
      <c r="MB709" s="11"/>
      <c r="MC709" s="11"/>
      <c r="MD709" s="11"/>
      <c r="ME709" s="11"/>
      <c r="MF709" s="11"/>
      <c r="MG709" s="11"/>
      <c r="MH709" s="11"/>
      <c r="MI709" s="11"/>
      <c r="MJ709" s="11"/>
      <c r="MK709" s="11"/>
      <c r="ML709" s="11"/>
      <c r="MM709" s="11"/>
      <c r="MN709" s="11"/>
      <c r="MO709" s="11"/>
      <c r="MP709" s="11"/>
      <c r="MQ709" s="11"/>
      <c r="MR709" s="11"/>
      <c r="MS709" s="11"/>
      <c r="MT709" s="11"/>
      <c r="MU709" s="11"/>
      <c r="MV709" s="11"/>
      <c r="MW709" s="11"/>
      <c r="MX709" s="11"/>
      <c r="MY709" s="11"/>
      <c r="MZ709" s="11"/>
      <c r="NA709" s="11"/>
      <c r="NB709" s="11"/>
      <c r="NC709" s="11"/>
      <c r="ND709" s="11"/>
      <c r="NE709" s="11"/>
      <c r="NF709" s="11"/>
      <c r="NG709" s="11"/>
      <c r="NH709" s="11"/>
      <c r="NI709" s="11"/>
      <c r="NJ709" s="11"/>
      <c r="NK709" s="11"/>
      <c r="NL709" s="11"/>
      <c r="NM709" s="11"/>
    </row>
    <row r="710" spans="1:377" s="12" customFormat="1" ht="25.8" x14ac:dyDescent="0.5">
      <c r="A710" s="230"/>
      <c r="B710" s="279"/>
      <c r="C710" s="280"/>
      <c r="D710" s="317"/>
      <c r="E710" s="34"/>
      <c r="F710" s="34"/>
      <c r="G710" s="34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334"/>
      <c r="AA710" s="34"/>
      <c r="AB710" s="34"/>
      <c r="AC710" s="34"/>
      <c r="AD710" s="34"/>
      <c r="AE710" s="34"/>
      <c r="AF710" s="34"/>
      <c r="AG710" s="34"/>
      <c r="AH710" s="34"/>
      <c r="AI710" s="334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3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34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334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334"/>
      <c r="EP710" s="9"/>
      <c r="EQ710" s="9"/>
      <c r="ER710" s="9"/>
      <c r="ES710" s="9"/>
      <c r="ET710" s="9"/>
      <c r="EU710" s="9"/>
      <c r="EV710" s="237"/>
      <c r="EW710" s="9"/>
      <c r="EX710" s="9"/>
      <c r="EY710" s="9"/>
      <c r="EZ710" s="9"/>
      <c r="FA710" s="410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334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10"/>
      <c r="IL710" s="11"/>
      <c r="IM710" s="11"/>
      <c r="IN710" s="11"/>
      <c r="IO710" s="11"/>
      <c r="IP710" s="11"/>
      <c r="IQ710" s="11"/>
      <c r="IR710" s="11"/>
      <c r="IS710" s="11"/>
      <c r="IT710" s="11"/>
      <c r="IU710" s="11"/>
      <c r="IV710" s="11"/>
      <c r="IW710" s="11"/>
      <c r="IX710" s="11"/>
      <c r="IY710" s="11"/>
      <c r="IZ710" s="11"/>
      <c r="JA710" s="11"/>
      <c r="JB710" s="11"/>
      <c r="JC710" s="11"/>
      <c r="JD710" s="11"/>
      <c r="JE710" s="11"/>
      <c r="JF710" s="11"/>
      <c r="JG710" s="11"/>
      <c r="JH710" s="11"/>
      <c r="JI710" s="11"/>
      <c r="JJ710" s="11"/>
      <c r="JK710" s="11"/>
      <c r="JL710" s="11"/>
      <c r="JM710" s="11"/>
      <c r="JN710" s="11"/>
      <c r="JO710" s="11"/>
      <c r="JP710" s="11"/>
      <c r="JQ710" s="11"/>
      <c r="JR710" s="11"/>
      <c r="JS710" s="11"/>
      <c r="JT710" s="11"/>
      <c r="JU710" s="11"/>
      <c r="JV710" s="11"/>
      <c r="JW710" s="11"/>
      <c r="JX710" s="11"/>
      <c r="JY710" s="11"/>
      <c r="JZ710" s="11"/>
      <c r="KA710" s="11"/>
      <c r="KB710" s="11"/>
      <c r="KC710" s="11"/>
      <c r="KD710" s="11"/>
      <c r="KE710" s="11"/>
      <c r="KF710" s="11"/>
      <c r="KG710" s="11"/>
      <c r="KH710" s="11"/>
      <c r="KI710" s="11"/>
      <c r="KJ710" s="11"/>
      <c r="KK710" s="11"/>
      <c r="KL710" s="11"/>
      <c r="KM710" s="11"/>
      <c r="KN710" s="11"/>
      <c r="KO710" s="11"/>
      <c r="KP710" s="11"/>
      <c r="KQ710" s="11"/>
      <c r="KR710" s="11"/>
      <c r="KS710" s="11"/>
      <c r="KT710" s="11"/>
      <c r="KU710" s="11"/>
      <c r="KV710" s="11"/>
      <c r="KW710" s="11"/>
      <c r="KX710" s="11"/>
      <c r="KY710" s="11"/>
      <c r="KZ710" s="11"/>
      <c r="LA710" s="11"/>
      <c r="LB710" s="11"/>
      <c r="LC710" s="11"/>
      <c r="LD710" s="11"/>
      <c r="LE710" s="11"/>
      <c r="LF710" s="11"/>
      <c r="LG710" s="11"/>
      <c r="LH710" s="11"/>
      <c r="LI710" s="11"/>
      <c r="LJ710" s="11"/>
      <c r="LK710" s="11"/>
      <c r="LL710" s="11"/>
      <c r="LM710" s="11"/>
      <c r="LN710" s="11"/>
      <c r="LO710" s="11"/>
      <c r="LP710" s="11"/>
      <c r="LQ710" s="11"/>
      <c r="LR710" s="11"/>
      <c r="LS710" s="11"/>
      <c r="LT710" s="11"/>
      <c r="LU710" s="11"/>
      <c r="LV710" s="11"/>
      <c r="LW710" s="11"/>
      <c r="LX710" s="11"/>
      <c r="LY710" s="11"/>
      <c r="LZ710" s="11"/>
      <c r="MA710" s="11"/>
      <c r="MB710" s="11"/>
      <c r="MC710" s="11"/>
      <c r="MD710" s="11"/>
      <c r="ME710" s="11"/>
      <c r="MF710" s="11"/>
      <c r="MG710" s="11"/>
      <c r="MH710" s="11"/>
      <c r="MI710" s="11"/>
      <c r="MJ710" s="11"/>
      <c r="MK710" s="11"/>
      <c r="ML710" s="11"/>
      <c r="MM710" s="11"/>
      <c r="MN710" s="11"/>
      <c r="MO710" s="11"/>
      <c r="MP710" s="11"/>
      <c r="MQ710" s="11"/>
      <c r="MR710" s="11"/>
      <c r="MS710" s="11"/>
      <c r="MT710" s="11"/>
      <c r="MU710" s="11"/>
      <c r="MV710" s="11"/>
      <c r="MW710" s="11"/>
      <c r="MX710" s="11"/>
      <c r="MY710" s="11"/>
      <c r="MZ710" s="11"/>
      <c r="NA710" s="11"/>
      <c r="NB710" s="11"/>
      <c r="NC710" s="11"/>
      <c r="ND710" s="11"/>
      <c r="NE710" s="11"/>
      <c r="NF710" s="11"/>
      <c r="NG710" s="11"/>
      <c r="NH710" s="11"/>
      <c r="NI710" s="11"/>
      <c r="NJ710" s="11"/>
      <c r="NK710" s="11"/>
      <c r="NL710" s="11"/>
      <c r="NM710" s="11"/>
    </row>
    <row r="711" spans="1:377" s="12" customFormat="1" ht="25.8" x14ac:dyDescent="0.5">
      <c r="A711" s="230"/>
      <c r="B711" s="279"/>
      <c r="C711" s="280"/>
      <c r="D711" s="317"/>
      <c r="E711" s="34"/>
      <c r="F711" s="34"/>
      <c r="G711" s="34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334"/>
      <c r="AA711" s="34"/>
      <c r="AB711" s="34"/>
      <c r="AC711" s="34"/>
      <c r="AD711" s="34"/>
      <c r="AE711" s="34"/>
      <c r="AF711" s="34"/>
      <c r="AG711" s="34"/>
      <c r="AH711" s="34"/>
      <c r="AI711" s="334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3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34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334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334"/>
      <c r="EP711" s="9"/>
      <c r="EQ711" s="9"/>
      <c r="ER711" s="9"/>
      <c r="ES711" s="9"/>
      <c r="ET711" s="9"/>
      <c r="EU711" s="9"/>
      <c r="EV711" s="237"/>
      <c r="EW711" s="9"/>
      <c r="EX711" s="9"/>
      <c r="EY711" s="9"/>
      <c r="EZ711" s="9"/>
      <c r="FA711" s="410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334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  <c r="IG711" s="9"/>
      <c r="IH711" s="9"/>
      <c r="II711" s="9"/>
      <c r="IJ711" s="9"/>
      <c r="IK711" s="10"/>
      <c r="IL711" s="11"/>
      <c r="IM711" s="11"/>
      <c r="IN711" s="11"/>
      <c r="IO711" s="11"/>
      <c r="IP711" s="11"/>
      <c r="IQ711" s="11"/>
      <c r="IR711" s="11"/>
      <c r="IS711" s="11"/>
      <c r="IT711" s="11"/>
      <c r="IU711" s="11"/>
      <c r="IV711" s="11"/>
      <c r="IW711" s="11"/>
      <c r="IX711" s="11"/>
      <c r="IY711" s="11"/>
      <c r="IZ711" s="11"/>
      <c r="JA711" s="11"/>
      <c r="JB711" s="11"/>
      <c r="JC711" s="11"/>
      <c r="JD711" s="11"/>
      <c r="JE711" s="11"/>
      <c r="JF711" s="11"/>
      <c r="JG711" s="11"/>
      <c r="JH711" s="11"/>
      <c r="JI711" s="11"/>
      <c r="JJ711" s="11"/>
      <c r="JK711" s="11"/>
      <c r="JL711" s="11"/>
      <c r="JM711" s="11"/>
      <c r="JN711" s="11"/>
      <c r="JO711" s="11"/>
      <c r="JP711" s="11"/>
      <c r="JQ711" s="11"/>
      <c r="JR711" s="11"/>
      <c r="JS711" s="11"/>
      <c r="JT711" s="11"/>
      <c r="JU711" s="11"/>
      <c r="JV711" s="11"/>
      <c r="JW711" s="11"/>
      <c r="JX711" s="11"/>
      <c r="JY711" s="11"/>
      <c r="JZ711" s="11"/>
      <c r="KA711" s="11"/>
      <c r="KB711" s="11"/>
      <c r="KC711" s="11"/>
      <c r="KD711" s="11"/>
      <c r="KE711" s="11"/>
      <c r="KF711" s="11"/>
      <c r="KG711" s="11"/>
      <c r="KH711" s="11"/>
      <c r="KI711" s="11"/>
      <c r="KJ711" s="11"/>
      <c r="KK711" s="11"/>
      <c r="KL711" s="11"/>
      <c r="KM711" s="11"/>
      <c r="KN711" s="11"/>
      <c r="KO711" s="11"/>
      <c r="KP711" s="11"/>
      <c r="KQ711" s="11"/>
      <c r="KR711" s="11"/>
      <c r="KS711" s="11"/>
      <c r="KT711" s="11"/>
      <c r="KU711" s="11"/>
      <c r="KV711" s="11"/>
      <c r="KW711" s="11"/>
      <c r="KX711" s="11"/>
      <c r="KY711" s="11"/>
      <c r="KZ711" s="11"/>
      <c r="LA711" s="11"/>
      <c r="LB711" s="11"/>
      <c r="LC711" s="11"/>
      <c r="LD711" s="11"/>
      <c r="LE711" s="11"/>
      <c r="LF711" s="11"/>
      <c r="LG711" s="11"/>
      <c r="LH711" s="11"/>
      <c r="LI711" s="11"/>
      <c r="LJ711" s="11"/>
      <c r="LK711" s="11"/>
      <c r="LL711" s="11"/>
      <c r="LM711" s="11"/>
      <c r="LN711" s="11"/>
      <c r="LO711" s="11"/>
      <c r="LP711" s="11"/>
      <c r="LQ711" s="11"/>
      <c r="LR711" s="11"/>
      <c r="LS711" s="11"/>
      <c r="LT711" s="11"/>
      <c r="LU711" s="11"/>
      <c r="LV711" s="11"/>
      <c r="LW711" s="11"/>
      <c r="LX711" s="11"/>
      <c r="LY711" s="11"/>
      <c r="LZ711" s="11"/>
      <c r="MA711" s="11"/>
      <c r="MB711" s="11"/>
      <c r="MC711" s="11"/>
      <c r="MD711" s="11"/>
      <c r="ME711" s="11"/>
      <c r="MF711" s="11"/>
      <c r="MG711" s="11"/>
      <c r="MH711" s="11"/>
      <c r="MI711" s="11"/>
      <c r="MJ711" s="11"/>
      <c r="MK711" s="11"/>
      <c r="ML711" s="11"/>
      <c r="MM711" s="11"/>
      <c r="MN711" s="11"/>
      <c r="MO711" s="11"/>
      <c r="MP711" s="11"/>
      <c r="MQ711" s="11"/>
      <c r="MR711" s="11"/>
      <c r="MS711" s="11"/>
      <c r="MT711" s="11"/>
      <c r="MU711" s="11"/>
      <c r="MV711" s="11"/>
      <c r="MW711" s="11"/>
      <c r="MX711" s="11"/>
      <c r="MY711" s="11"/>
      <c r="MZ711" s="11"/>
      <c r="NA711" s="11"/>
      <c r="NB711" s="11"/>
      <c r="NC711" s="11"/>
      <c r="ND711" s="11"/>
      <c r="NE711" s="11"/>
      <c r="NF711" s="11"/>
      <c r="NG711" s="11"/>
      <c r="NH711" s="11"/>
      <c r="NI711" s="11"/>
      <c r="NJ711" s="11"/>
      <c r="NK711" s="11"/>
      <c r="NL711" s="11"/>
      <c r="NM711" s="11"/>
    </row>
    <row r="712" spans="1:377" s="12" customFormat="1" ht="25.8" x14ac:dyDescent="0.5">
      <c r="A712" s="230"/>
      <c r="B712" s="279"/>
      <c r="C712" s="280"/>
      <c r="D712" s="317"/>
      <c r="E712" s="34"/>
      <c r="F712" s="34"/>
      <c r="G712" s="34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334"/>
      <c r="AA712" s="34"/>
      <c r="AB712" s="34"/>
      <c r="AC712" s="34"/>
      <c r="AD712" s="34"/>
      <c r="AE712" s="34"/>
      <c r="AF712" s="34"/>
      <c r="AG712" s="34"/>
      <c r="AH712" s="34"/>
      <c r="AI712" s="334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3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34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334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334"/>
      <c r="EP712" s="9"/>
      <c r="EQ712" s="9"/>
      <c r="ER712" s="9"/>
      <c r="ES712" s="9"/>
      <c r="ET712" s="9"/>
      <c r="EU712" s="9"/>
      <c r="EV712" s="237"/>
      <c r="EW712" s="9"/>
      <c r="EX712" s="9"/>
      <c r="EY712" s="9"/>
      <c r="EZ712" s="9"/>
      <c r="FA712" s="410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334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10"/>
      <c r="IL712" s="11"/>
      <c r="IM712" s="11"/>
      <c r="IN712" s="11"/>
      <c r="IO712" s="11"/>
      <c r="IP712" s="11"/>
      <c r="IQ712" s="11"/>
      <c r="IR712" s="11"/>
      <c r="IS712" s="11"/>
      <c r="IT712" s="11"/>
      <c r="IU712" s="11"/>
      <c r="IV712" s="11"/>
      <c r="IW712" s="11"/>
      <c r="IX712" s="11"/>
      <c r="IY712" s="11"/>
      <c r="IZ712" s="11"/>
      <c r="JA712" s="11"/>
      <c r="JB712" s="11"/>
      <c r="JC712" s="11"/>
      <c r="JD712" s="11"/>
      <c r="JE712" s="11"/>
      <c r="JF712" s="11"/>
      <c r="JG712" s="11"/>
      <c r="JH712" s="11"/>
      <c r="JI712" s="11"/>
      <c r="JJ712" s="11"/>
      <c r="JK712" s="11"/>
      <c r="JL712" s="11"/>
      <c r="JM712" s="11"/>
      <c r="JN712" s="11"/>
      <c r="JO712" s="11"/>
      <c r="JP712" s="11"/>
      <c r="JQ712" s="11"/>
      <c r="JR712" s="11"/>
      <c r="JS712" s="11"/>
      <c r="JT712" s="11"/>
      <c r="JU712" s="11"/>
      <c r="JV712" s="11"/>
      <c r="JW712" s="11"/>
      <c r="JX712" s="11"/>
      <c r="JY712" s="11"/>
      <c r="JZ712" s="11"/>
      <c r="KA712" s="11"/>
      <c r="KB712" s="11"/>
      <c r="KC712" s="11"/>
      <c r="KD712" s="11"/>
      <c r="KE712" s="11"/>
      <c r="KF712" s="11"/>
      <c r="KG712" s="11"/>
      <c r="KH712" s="11"/>
      <c r="KI712" s="11"/>
      <c r="KJ712" s="11"/>
      <c r="KK712" s="11"/>
      <c r="KL712" s="11"/>
      <c r="KM712" s="11"/>
      <c r="KN712" s="11"/>
      <c r="KO712" s="11"/>
      <c r="KP712" s="11"/>
      <c r="KQ712" s="11"/>
      <c r="KR712" s="11"/>
      <c r="KS712" s="11"/>
      <c r="KT712" s="11"/>
      <c r="KU712" s="11"/>
      <c r="KV712" s="11"/>
      <c r="KW712" s="11"/>
      <c r="KX712" s="11"/>
      <c r="KY712" s="11"/>
      <c r="KZ712" s="11"/>
      <c r="LA712" s="11"/>
      <c r="LB712" s="11"/>
      <c r="LC712" s="11"/>
      <c r="LD712" s="11"/>
      <c r="LE712" s="11"/>
      <c r="LF712" s="11"/>
      <c r="LG712" s="11"/>
      <c r="LH712" s="11"/>
      <c r="LI712" s="11"/>
      <c r="LJ712" s="11"/>
      <c r="LK712" s="11"/>
      <c r="LL712" s="11"/>
      <c r="LM712" s="11"/>
      <c r="LN712" s="11"/>
      <c r="LO712" s="11"/>
      <c r="LP712" s="11"/>
      <c r="LQ712" s="11"/>
      <c r="LR712" s="11"/>
      <c r="LS712" s="11"/>
      <c r="LT712" s="11"/>
      <c r="LU712" s="11"/>
      <c r="LV712" s="11"/>
      <c r="LW712" s="11"/>
      <c r="LX712" s="11"/>
      <c r="LY712" s="11"/>
      <c r="LZ712" s="11"/>
      <c r="MA712" s="11"/>
      <c r="MB712" s="11"/>
      <c r="MC712" s="11"/>
      <c r="MD712" s="11"/>
      <c r="ME712" s="11"/>
      <c r="MF712" s="11"/>
      <c r="MG712" s="11"/>
      <c r="MH712" s="11"/>
      <c r="MI712" s="11"/>
      <c r="MJ712" s="11"/>
      <c r="MK712" s="11"/>
      <c r="ML712" s="11"/>
      <c r="MM712" s="11"/>
      <c r="MN712" s="11"/>
      <c r="MO712" s="11"/>
      <c r="MP712" s="11"/>
      <c r="MQ712" s="11"/>
      <c r="MR712" s="11"/>
      <c r="MS712" s="11"/>
      <c r="MT712" s="11"/>
      <c r="MU712" s="11"/>
      <c r="MV712" s="11"/>
      <c r="MW712" s="11"/>
      <c r="MX712" s="11"/>
      <c r="MY712" s="11"/>
      <c r="MZ712" s="11"/>
      <c r="NA712" s="11"/>
      <c r="NB712" s="11"/>
      <c r="NC712" s="11"/>
      <c r="ND712" s="11"/>
      <c r="NE712" s="11"/>
      <c r="NF712" s="11"/>
      <c r="NG712" s="11"/>
      <c r="NH712" s="11"/>
      <c r="NI712" s="11"/>
      <c r="NJ712" s="11"/>
      <c r="NK712" s="11"/>
      <c r="NL712" s="11"/>
      <c r="NM712" s="11"/>
    </row>
    <row r="713" spans="1:377" s="12" customFormat="1" ht="25.8" x14ac:dyDescent="0.5">
      <c r="A713" s="230"/>
      <c r="B713" s="279"/>
      <c r="C713" s="280"/>
      <c r="D713" s="317"/>
      <c r="E713" s="34"/>
      <c r="F713" s="34"/>
      <c r="G713" s="34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334"/>
      <c r="AA713" s="34"/>
      <c r="AB713" s="34"/>
      <c r="AC713" s="34"/>
      <c r="AD713" s="34"/>
      <c r="AE713" s="34"/>
      <c r="AF713" s="34"/>
      <c r="AG713" s="34"/>
      <c r="AH713" s="34"/>
      <c r="AI713" s="334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3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34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334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334"/>
      <c r="EP713" s="9"/>
      <c r="EQ713" s="9"/>
      <c r="ER713" s="9"/>
      <c r="ES713" s="9"/>
      <c r="ET713" s="9"/>
      <c r="EU713" s="9"/>
      <c r="EV713" s="237"/>
      <c r="EW713" s="9"/>
      <c r="EX713" s="9"/>
      <c r="EY713" s="9"/>
      <c r="EZ713" s="9"/>
      <c r="FA713" s="410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334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10"/>
      <c r="IL713" s="11"/>
      <c r="IM713" s="11"/>
      <c r="IN713" s="11"/>
      <c r="IO713" s="11"/>
      <c r="IP713" s="11"/>
      <c r="IQ713" s="11"/>
      <c r="IR713" s="11"/>
      <c r="IS713" s="11"/>
      <c r="IT713" s="11"/>
      <c r="IU713" s="11"/>
      <c r="IV713" s="11"/>
      <c r="IW713" s="11"/>
      <c r="IX713" s="11"/>
      <c r="IY713" s="11"/>
      <c r="IZ713" s="11"/>
      <c r="JA713" s="11"/>
      <c r="JB713" s="11"/>
      <c r="JC713" s="11"/>
      <c r="JD713" s="11"/>
      <c r="JE713" s="11"/>
      <c r="JF713" s="11"/>
      <c r="JG713" s="11"/>
      <c r="JH713" s="11"/>
      <c r="JI713" s="11"/>
      <c r="JJ713" s="11"/>
      <c r="JK713" s="11"/>
      <c r="JL713" s="11"/>
      <c r="JM713" s="11"/>
      <c r="JN713" s="11"/>
      <c r="JO713" s="11"/>
      <c r="JP713" s="11"/>
      <c r="JQ713" s="11"/>
      <c r="JR713" s="11"/>
      <c r="JS713" s="11"/>
      <c r="JT713" s="11"/>
      <c r="JU713" s="11"/>
      <c r="JV713" s="11"/>
      <c r="JW713" s="11"/>
      <c r="JX713" s="11"/>
      <c r="JY713" s="11"/>
      <c r="JZ713" s="11"/>
      <c r="KA713" s="11"/>
      <c r="KB713" s="11"/>
      <c r="KC713" s="11"/>
      <c r="KD713" s="11"/>
      <c r="KE713" s="11"/>
      <c r="KF713" s="11"/>
      <c r="KG713" s="11"/>
      <c r="KH713" s="11"/>
      <c r="KI713" s="11"/>
      <c r="KJ713" s="11"/>
      <c r="KK713" s="11"/>
      <c r="KL713" s="11"/>
      <c r="KM713" s="11"/>
      <c r="KN713" s="11"/>
      <c r="KO713" s="11"/>
      <c r="KP713" s="11"/>
      <c r="KQ713" s="11"/>
      <c r="KR713" s="11"/>
      <c r="KS713" s="11"/>
      <c r="KT713" s="11"/>
      <c r="KU713" s="11"/>
      <c r="KV713" s="11"/>
      <c r="KW713" s="11"/>
      <c r="KX713" s="11"/>
      <c r="KY713" s="11"/>
      <c r="KZ713" s="11"/>
      <c r="LA713" s="11"/>
      <c r="LB713" s="11"/>
      <c r="LC713" s="11"/>
      <c r="LD713" s="11"/>
      <c r="LE713" s="11"/>
      <c r="LF713" s="11"/>
      <c r="LG713" s="11"/>
      <c r="LH713" s="11"/>
      <c r="LI713" s="11"/>
      <c r="LJ713" s="11"/>
      <c r="LK713" s="11"/>
      <c r="LL713" s="11"/>
      <c r="LM713" s="11"/>
      <c r="LN713" s="11"/>
      <c r="LO713" s="11"/>
      <c r="LP713" s="11"/>
      <c r="LQ713" s="11"/>
      <c r="LR713" s="11"/>
      <c r="LS713" s="11"/>
      <c r="LT713" s="11"/>
      <c r="LU713" s="11"/>
      <c r="LV713" s="11"/>
      <c r="LW713" s="11"/>
      <c r="LX713" s="11"/>
      <c r="LY713" s="11"/>
      <c r="LZ713" s="11"/>
      <c r="MA713" s="11"/>
      <c r="MB713" s="11"/>
      <c r="MC713" s="11"/>
      <c r="MD713" s="11"/>
      <c r="ME713" s="11"/>
      <c r="MF713" s="11"/>
      <c r="MG713" s="11"/>
      <c r="MH713" s="11"/>
      <c r="MI713" s="11"/>
      <c r="MJ713" s="11"/>
      <c r="MK713" s="11"/>
      <c r="ML713" s="11"/>
      <c r="MM713" s="11"/>
      <c r="MN713" s="11"/>
      <c r="MO713" s="11"/>
      <c r="MP713" s="11"/>
      <c r="MQ713" s="11"/>
      <c r="MR713" s="11"/>
      <c r="MS713" s="11"/>
      <c r="MT713" s="11"/>
      <c r="MU713" s="11"/>
      <c r="MV713" s="11"/>
      <c r="MW713" s="11"/>
      <c r="MX713" s="11"/>
      <c r="MY713" s="11"/>
      <c r="MZ713" s="11"/>
      <c r="NA713" s="11"/>
      <c r="NB713" s="11"/>
      <c r="NC713" s="11"/>
      <c r="ND713" s="11"/>
      <c r="NE713" s="11"/>
      <c r="NF713" s="11"/>
      <c r="NG713" s="11"/>
      <c r="NH713" s="11"/>
      <c r="NI713" s="11"/>
      <c r="NJ713" s="11"/>
      <c r="NK713" s="11"/>
      <c r="NL713" s="11"/>
      <c r="NM713" s="11"/>
    </row>
    <row r="714" spans="1:377" s="12" customFormat="1" ht="25.8" x14ac:dyDescent="0.5">
      <c r="A714" s="230"/>
      <c r="B714" s="279"/>
      <c r="C714" s="280"/>
      <c r="D714" s="317"/>
      <c r="E714" s="34"/>
      <c r="F714" s="34"/>
      <c r="G714" s="34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334"/>
      <c r="AA714" s="34"/>
      <c r="AB714" s="34"/>
      <c r="AC714" s="34"/>
      <c r="AD714" s="34"/>
      <c r="AE714" s="34"/>
      <c r="AF714" s="34"/>
      <c r="AG714" s="34"/>
      <c r="AH714" s="34"/>
      <c r="AI714" s="334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3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34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334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334"/>
      <c r="EP714" s="9"/>
      <c r="EQ714" s="9"/>
      <c r="ER714" s="9"/>
      <c r="ES714" s="9"/>
      <c r="ET714" s="9"/>
      <c r="EU714" s="9"/>
      <c r="EV714" s="237"/>
      <c r="EW714" s="9"/>
      <c r="EX714" s="9"/>
      <c r="EY714" s="9"/>
      <c r="EZ714" s="9"/>
      <c r="FA714" s="410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334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10"/>
      <c r="IL714" s="11"/>
      <c r="IM714" s="11"/>
      <c r="IN714" s="11"/>
      <c r="IO714" s="11"/>
      <c r="IP714" s="11"/>
      <c r="IQ714" s="11"/>
      <c r="IR714" s="11"/>
      <c r="IS714" s="11"/>
      <c r="IT714" s="11"/>
      <c r="IU714" s="11"/>
      <c r="IV714" s="11"/>
      <c r="IW714" s="11"/>
      <c r="IX714" s="11"/>
      <c r="IY714" s="11"/>
      <c r="IZ714" s="11"/>
      <c r="JA714" s="11"/>
      <c r="JB714" s="11"/>
      <c r="JC714" s="11"/>
      <c r="JD714" s="11"/>
      <c r="JE714" s="11"/>
      <c r="JF714" s="11"/>
      <c r="JG714" s="11"/>
      <c r="JH714" s="11"/>
      <c r="JI714" s="11"/>
      <c r="JJ714" s="11"/>
      <c r="JK714" s="11"/>
      <c r="JL714" s="11"/>
      <c r="JM714" s="11"/>
      <c r="JN714" s="11"/>
      <c r="JO714" s="11"/>
      <c r="JP714" s="11"/>
      <c r="JQ714" s="11"/>
      <c r="JR714" s="11"/>
      <c r="JS714" s="11"/>
      <c r="JT714" s="11"/>
      <c r="JU714" s="11"/>
      <c r="JV714" s="11"/>
      <c r="JW714" s="11"/>
      <c r="JX714" s="11"/>
      <c r="JY714" s="11"/>
      <c r="JZ714" s="11"/>
      <c r="KA714" s="11"/>
      <c r="KB714" s="11"/>
      <c r="KC714" s="11"/>
      <c r="KD714" s="11"/>
      <c r="KE714" s="11"/>
      <c r="KF714" s="11"/>
      <c r="KG714" s="11"/>
      <c r="KH714" s="11"/>
      <c r="KI714" s="11"/>
      <c r="KJ714" s="11"/>
      <c r="KK714" s="11"/>
      <c r="KL714" s="11"/>
      <c r="KM714" s="11"/>
      <c r="KN714" s="11"/>
      <c r="KO714" s="11"/>
      <c r="KP714" s="11"/>
      <c r="KQ714" s="11"/>
      <c r="KR714" s="11"/>
      <c r="KS714" s="11"/>
      <c r="KT714" s="11"/>
      <c r="KU714" s="11"/>
      <c r="KV714" s="11"/>
      <c r="KW714" s="11"/>
      <c r="KX714" s="11"/>
      <c r="KY714" s="11"/>
      <c r="KZ714" s="11"/>
      <c r="LA714" s="11"/>
      <c r="LB714" s="11"/>
      <c r="LC714" s="11"/>
      <c r="LD714" s="11"/>
      <c r="LE714" s="11"/>
      <c r="LF714" s="11"/>
      <c r="LG714" s="11"/>
      <c r="LH714" s="11"/>
      <c r="LI714" s="11"/>
      <c r="LJ714" s="11"/>
      <c r="LK714" s="11"/>
      <c r="LL714" s="11"/>
      <c r="LM714" s="11"/>
      <c r="LN714" s="11"/>
      <c r="LO714" s="11"/>
      <c r="LP714" s="11"/>
      <c r="LQ714" s="11"/>
      <c r="LR714" s="11"/>
      <c r="LS714" s="11"/>
      <c r="LT714" s="11"/>
      <c r="LU714" s="11"/>
      <c r="LV714" s="11"/>
      <c r="LW714" s="11"/>
      <c r="LX714" s="11"/>
      <c r="LY714" s="11"/>
      <c r="LZ714" s="11"/>
      <c r="MA714" s="11"/>
      <c r="MB714" s="11"/>
      <c r="MC714" s="11"/>
      <c r="MD714" s="11"/>
      <c r="ME714" s="11"/>
      <c r="MF714" s="11"/>
      <c r="MG714" s="11"/>
      <c r="MH714" s="11"/>
      <c r="MI714" s="11"/>
      <c r="MJ714" s="11"/>
      <c r="MK714" s="11"/>
      <c r="ML714" s="11"/>
      <c r="MM714" s="11"/>
      <c r="MN714" s="11"/>
      <c r="MO714" s="11"/>
      <c r="MP714" s="11"/>
      <c r="MQ714" s="11"/>
      <c r="MR714" s="11"/>
      <c r="MS714" s="11"/>
      <c r="MT714" s="11"/>
      <c r="MU714" s="11"/>
      <c r="MV714" s="11"/>
      <c r="MW714" s="11"/>
      <c r="MX714" s="11"/>
      <c r="MY714" s="11"/>
      <c r="MZ714" s="11"/>
      <c r="NA714" s="11"/>
      <c r="NB714" s="11"/>
      <c r="NC714" s="11"/>
      <c r="ND714" s="11"/>
      <c r="NE714" s="11"/>
      <c r="NF714" s="11"/>
      <c r="NG714" s="11"/>
      <c r="NH714" s="11"/>
      <c r="NI714" s="11"/>
      <c r="NJ714" s="11"/>
      <c r="NK714" s="11"/>
      <c r="NL714" s="11"/>
      <c r="NM714" s="11"/>
    </row>
    <row r="715" spans="1:377" s="12" customFormat="1" ht="25.8" x14ac:dyDescent="0.5">
      <c r="A715" s="230"/>
      <c r="B715" s="279"/>
      <c r="C715" s="280"/>
      <c r="D715" s="317"/>
      <c r="E715" s="34"/>
      <c r="F715" s="34"/>
      <c r="G715" s="34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334"/>
      <c r="AA715" s="34"/>
      <c r="AB715" s="34"/>
      <c r="AC715" s="34"/>
      <c r="AD715" s="34"/>
      <c r="AE715" s="34"/>
      <c r="AF715" s="34"/>
      <c r="AG715" s="34"/>
      <c r="AH715" s="34"/>
      <c r="AI715" s="334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3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34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334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334"/>
      <c r="EP715" s="9"/>
      <c r="EQ715" s="9"/>
      <c r="ER715" s="9"/>
      <c r="ES715" s="9"/>
      <c r="ET715" s="9"/>
      <c r="EU715" s="9"/>
      <c r="EV715" s="237"/>
      <c r="EW715" s="9"/>
      <c r="EX715" s="9"/>
      <c r="EY715" s="9"/>
      <c r="EZ715" s="9"/>
      <c r="FA715" s="410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334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10"/>
      <c r="IL715" s="11"/>
      <c r="IM715" s="11"/>
      <c r="IN715" s="11"/>
      <c r="IO715" s="11"/>
      <c r="IP715" s="11"/>
      <c r="IQ715" s="11"/>
      <c r="IR715" s="11"/>
      <c r="IS715" s="11"/>
      <c r="IT715" s="11"/>
      <c r="IU715" s="11"/>
      <c r="IV715" s="11"/>
      <c r="IW715" s="11"/>
      <c r="IX715" s="11"/>
      <c r="IY715" s="11"/>
      <c r="IZ715" s="11"/>
      <c r="JA715" s="11"/>
      <c r="JB715" s="11"/>
      <c r="JC715" s="11"/>
      <c r="JD715" s="11"/>
      <c r="JE715" s="11"/>
      <c r="JF715" s="11"/>
      <c r="JG715" s="11"/>
      <c r="JH715" s="11"/>
      <c r="JI715" s="11"/>
      <c r="JJ715" s="11"/>
      <c r="JK715" s="11"/>
      <c r="JL715" s="11"/>
      <c r="JM715" s="11"/>
      <c r="JN715" s="11"/>
      <c r="JO715" s="11"/>
      <c r="JP715" s="11"/>
      <c r="JQ715" s="11"/>
      <c r="JR715" s="11"/>
      <c r="JS715" s="11"/>
      <c r="JT715" s="11"/>
      <c r="JU715" s="11"/>
      <c r="JV715" s="11"/>
      <c r="JW715" s="11"/>
      <c r="JX715" s="11"/>
      <c r="JY715" s="11"/>
      <c r="JZ715" s="11"/>
      <c r="KA715" s="11"/>
      <c r="KB715" s="11"/>
      <c r="KC715" s="11"/>
      <c r="KD715" s="11"/>
      <c r="KE715" s="11"/>
      <c r="KF715" s="11"/>
      <c r="KG715" s="11"/>
      <c r="KH715" s="11"/>
      <c r="KI715" s="11"/>
      <c r="KJ715" s="11"/>
      <c r="KK715" s="11"/>
      <c r="KL715" s="11"/>
      <c r="KM715" s="11"/>
      <c r="KN715" s="11"/>
      <c r="KO715" s="11"/>
      <c r="KP715" s="11"/>
      <c r="KQ715" s="11"/>
      <c r="KR715" s="11"/>
      <c r="KS715" s="11"/>
      <c r="KT715" s="11"/>
      <c r="KU715" s="11"/>
      <c r="KV715" s="11"/>
      <c r="KW715" s="11"/>
      <c r="KX715" s="11"/>
      <c r="KY715" s="11"/>
      <c r="KZ715" s="11"/>
      <c r="LA715" s="11"/>
      <c r="LB715" s="11"/>
      <c r="LC715" s="11"/>
      <c r="LD715" s="11"/>
      <c r="LE715" s="11"/>
      <c r="LF715" s="11"/>
      <c r="LG715" s="11"/>
      <c r="LH715" s="11"/>
      <c r="LI715" s="11"/>
      <c r="LJ715" s="11"/>
      <c r="LK715" s="11"/>
      <c r="LL715" s="11"/>
      <c r="LM715" s="11"/>
      <c r="LN715" s="11"/>
      <c r="LO715" s="11"/>
      <c r="LP715" s="11"/>
      <c r="LQ715" s="11"/>
      <c r="LR715" s="11"/>
      <c r="LS715" s="11"/>
      <c r="LT715" s="11"/>
      <c r="LU715" s="11"/>
      <c r="LV715" s="11"/>
      <c r="LW715" s="11"/>
      <c r="LX715" s="11"/>
      <c r="LY715" s="11"/>
      <c r="LZ715" s="11"/>
      <c r="MA715" s="11"/>
      <c r="MB715" s="11"/>
      <c r="MC715" s="11"/>
      <c r="MD715" s="11"/>
      <c r="ME715" s="11"/>
      <c r="MF715" s="11"/>
      <c r="MG715" s="11"/>
      <c r="MH715" s="11"/>
      <c r="MI715" s="11"/>
      <c r="MJ715" s="11"/>
      <c r="MK715" s="11"/>
      <c r="ML715" s="11"/>
      <c r="MM715" s="11"/>
      <c r="MN715" s="11"/>
      <c r="MO715" s="11"/>
      <c r="MP715" s="11"/>
      <c r="MQ715" s="11"/>
      <c r="MR715" s="11"/>
      <c r="MS715" s="11"/>
      <c r="MT715" s="11"/>
      <c r="MU715" s="11"/>
      <c r="MV715" s="11"/>
      <c r="MW715" s="11"/>
      <c r="MX715" s="11"/>
      <c r="MY715" s="11"/>
      <c r="MZ715" s="11"/>
      <c r="NA715" s="11"/>
      <c r="NB715" s="11"/>
      <c r="NC715" s="11"/>
      <c r="ND715" s="11"/>
      <c r="NE715" s="11"/>
      <c r="NF715" s="11"/>
      <c r="NG715" s="11"/>
      <c r="NH715" s="11"/>
      <c r="NI715" s="11"/>
      <c r="NJ715" s="11"/>
      <c r="NK715" s="11"/>
      <c r="NL715" s="11"/>
      <c r="NM715" s="11"/>
    </row>
    <row r="716" spans="1:377" s="12" customFormat="1" ht="25.8" x14ac:dyDescent="0.5">
      <c r="A716" s="230"/>
      <c r="B716" s="279"/>
      <c r="C716" s="280"/>
      <c r="D716" s="317"/>
      <c r="E716" s="34"/>
      <c r="F716" s="34"/>
      <c r="G716" s="34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334"/>
      <c r="AA716" s="34"/>
      <c r="AB716" s="34"/>
      <c r="AC716" s="34"/>
      <c r="AD716" s="34"/>
      <c r="AE716" s="34"/>
      <c r="AF716" s="34"/>
      <c r="AG716" s="34"/>
      <c r="AH716" s="34"/>
      <c r="AI716" s="334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3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34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334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334"/>
      <c r="EP716" s="9"/>
      <c r="EQ716" s="9"/>
      <c r="ER716" s="9"/>
      <c r="ES716" s="9"/>
      <c r="ET716" s="9"/>
      <c r="EU716" s="9"/>
      <c r="EV716" s="237"/>
      <c r="EW716" s="9"/>
      <c r="EX716" s="9"/>
      <c r="EY716" s="9"/>
      <c r="EZ716" s="9"/>
      <c r="FA716" s="410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334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10"/>
      <c r="IL716" s="11"/>
      <c r="IM716" s="11"/>
      <c r="IN716" s="11"/>
      <c r="IO716" s="11"/>
      <c r="IP716" s="11"/>
      <c r="IQ716" s="11"/>
      <c r="IR716" s="11"/>
      <c r="IS716" s="11"/>
      <c r="IT716" s="11"/>
      <c r="IU716" s="11"/>
      <c r="IV716" s="11"/>
      <c r="IW716" s="11"/>
      <c r="IX716" s="11"/>
      <c r="IY716" s="11"/>
      <c r="IZ716" s="11"/>
      <c r="JA716" s="11"/>
      <c r="JB716" s="11"/>
      <c r="JC716" s="11"/>
      <c r="JD716" s="11"/>
      <c r="JE716" s="11"/>
      <c r="JF716" s="11"/>
      <c r="JG716" s="11"/>
      <c r="JH716" s="11"/>
      <c r="JI716" s="11"/>
      <c r="JJ716" s="11"/>
      <c r="JK716" s="11"/>
      <c r="JL716" s="11"/>
      <c r="JM716" s="11"/>
      <c r="JN716" s="11"/>
      <c r="JO716" s="11"/>
      <c r="JP716" s="11"/>
      <c r="JQ716" s="11"/>
      <c r="JR716" s="11"/>
      <c r="JS716" s="11"/>
      <c r="JT716" s="11"/>
      <c r="JU716" s="11"/>
      <c r="JV716" s="11"/>
      <c r="JW716" s="11"/>
      <c r="JX716" s="11"/>
      <c r="JY716" s="11"/>
      <c r="JZ716" s="11"/>
      <c r="KA716" s="11"/>
      <c r="KB716" s="11"/>
      <c r="KC716" s="11"/>
      <c r="KD716" s="11"/>
      <c r="KE716" s="11"/>
      <c r="KF716" s="11"/>
      <c r="KG716" s="11"/>
      <c r="KH716" s="11"/>
      <c r="KI716" s="11"/>
      <c r="KJ716" s="11"/>
      <c r="KK716" s="11"/>
      <c r="KL716" s="11"/>
      <c r="KM716" s="11"/>
      <c r="KN716" s="11"/>
      <c r="KO716" s="11"/>
      <c r="KP716" s="11"/>
      <c r="KQ716" s="11"/>
      <c r="KR716" s="11"/>
      <c r="KS716" s="11"/>
      <c r="KT716" s="11"/>
      <c r="KU716" s="11"/>
      <c r="KV716" s="11"/>
      <c r="KW716" s="11"/>
      <c r="KX716" s="11"/>
      <c r="KY716" s="11"/>
      <c r="KZ716" s="11"/>
      <c r="LA716" s="11"/>
      <c r="LB716" s="11"/>
      <c r="LC716" s="11"/>
      <c r="LD716" s="11"/>
      <c r="LE716" s="11"/>
      <c r="LF716" s="11"/>
      <c r="LG716" s="11"/>
      <c r="LH716" s="11"/>
      <c r="LI716" s="11"/>
      <c r="LJ716" s="11"/>
      <c r="LK716" s="11"/>
      <c r="LL716" s="11"/>
      <c r="LM716" s="11"/>
      <c r="LN716" s="11"/>
      <c r="LO716" s="11"/>
      <c r="LP716" s="11"/>
      <c r="LQ716" s="11"/>
      <c r="LR716" s="11"/>
      <c r="LS716" s="11"/>
      <c r="LT716" s="11"/>
      <c r="LU716" s="11"/>
      <c r="LV716" s="11"/>
      <c r="LW716" s="11"/>
      <c r="LX716" s="11"/>
      <c r="LY716" s="11"/>
      <c r="LZ716" s="11"/>
      <c r="MA716" s="11"/>
      <c r="MB716" s="11"/>
      <c r="MC716" s="11"/>
      <c r="MD716" s="11"/>
      <c r="ME716" s="11"/>
      <c r="MF716" s="11"/>
      <c r="MG716" s="11"/>
      <c r="MH716" s="11"/>
      <c r="MI716" s="11"/>
      <c r="MJ716" s="11"/>
      <c r="MK716" s="11"/>
      <c r="ML716" s="11"/>
      <c r="MM716" s="11"/>
      <c r="MN716" s="11"/>
      <c r="MO716" s="11"/>
      <c r="MP716" s="11"/>
      <c r="MQ716" s="11"/>
      <c r="MR716" s="11"/>
      <c r="MS716" s="11"/>
      <c r="MT716" s="11"/>
      <c r="MU716" s="11"/>
      <c r="MV716" s="11"/>
      <c r="MW716" s="11"/>
      <c r="MX716" s="11"/>
      <c r="MY716" s="11"/>
      <c r="MZ716" s="11"/>
      <c r="NA716" s="11"/>
      <c r="NB716" s="11"/>
      <c r="NC716" s="11"/>
      <c r="ND716" s="11"/>
      <c r="NE716" s="11"/>
      <c r="NF716" s="11"/>
      <c r="NG716" s="11"/>
      <c r="NH716" s="11"/>
      <c r="NI716" s="11"/>
      <c r="NJ716" s="11"/>
      <c r="NK716" s="11"/>
      <c r="NL716" s="11"/>
      <c r="NM716" s="11"/>
    </row>
    <row r="717" spans="1:377" s="12" customFormat="1" ht="25.8" x14ac:dyDescent="0.5">
      <c r="A717" s="230"/>
      <c r="B717" s="279"/>
      <c r="C717" s="280"/>
      <c r="D717" s="317"/>
      <c r="E717" s="34"/>
      <c r="F717" s="34"/>
      <c r="G717" s="34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334"/>
      <c r="AA717" s="34"/>
      <c r="AB717" s="34"/>
      <c r="AC717" s="34"/>
      <c r="AD717" s="34"/>
      <c r="AE717" s="34"/>
      <c r="AF717" s="34"/>
      <c r="AG717" s="34"/>
      <c r="AH717" s="34"/>
      <c r="AI717" s="334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3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34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334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334"/>
      <c r="EP717" s="9"/>
      <c r="EQ717" s="9"/>
      <c r="ER717" s="9"/>
      <c r="ES717" s="9"/>
      <c r="ET717" s="9"/>
      <c r="EU717" s="9"/>
      <c r="EV717" s="237"/>
      <c r="EW717" s="9"/>
      <c r="EX717" s="9"/>
      <c r="EY717" s="9"/>
      <c r="EZ717" s="9"/>
      <c r="FA717" s="410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334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10"/>
      <c r="IL717" s="11"/>
      <c r="IM717" s="11"/>
      <c r="IN717" s="11"/>
      <c r="IO717" s="11"/>
      <c r="IP717" s="11"/>
      <c r="IQ717" s="11"/>
      <c r="IR717" s="11"/>
      <c r="IS717" s="11"/>
      <c r="IT717" s="11"/>
      <c r="IU717" s="11"/>
      <c r="IV717" s="11"/>
      <c r="IW717" s="11"/>
      <c r="IX717" s="11"/>
      <c r="IY717" s="11"/>
      <c r="IZ717" s="11"/>
      <c r="JA717" s="11"/>
      <c r="JB717" s="11"/>
      <c r="JC717" s="11"/>
      <c r="JD717" s="11"/>
      <c r="JE717" s="11"/>
      <c r="JF717" s="11"/>
      <c r="JG717" s="11"/>
      <c r="JH717" s="11"/>
      <c r="JI717" s="11"/>
      <c r="JJ717" s="11"/>
      <c r="JK717" s="11"/>
      <c r="JL717" s="11"/>
      <c r="JM717" s="11"/>
      <c r="JN717" s="11"/>
      <c r="JO717" s="11"/>
      <c r="JP717" s="11"/>
      <c r="JQ717" s="11"/>
      <c r="JR717" s="11"/>
      <c r="JS717" s="11"/>
      <c r="JT717" s="11"/>
      <c r="JU717" s="11"/>
      <c r="JV717" s="11"/>
      <c r="JW717" s="11"/>
      <c r="JX717" s="11"/>
      <c r="JY717" s="11"/>
      <c r="JZ717" s="11"/>
      <c r="KA717" s="11"/>
      <c r="KB717" s="11"/>
      <c r="KC717" s="11"/>
      <c r="KD717" s="11"/>
      <c r="KE717" s="11"/>
      <c r="KF717" s="11"/>
      <c r="KG717" s="11"/>
      <c r="KH717" s="11"/>
      <c r="KI717" s="11"/>
      <c r="KJ717" s="11"/>
      <c r="KK717" s="11"/>
      <c r="KL717" s="11"/>
      <c r="KM717" s="11"/>
      <c r="KN717" s="11"/>
      <c r="KO717" s="11"/>
      <c r="KP717" s="11"/>
      <c r="KQ717" s="11"/>
      <c r="KR717" s="11"/>
      <c r="KS717" s="11"/>
      <c r="KT717" s="11"/>
      <c r="KU717" s="11"/>
      <c r="KV717" s="11"/>
      <c r="KW717" s="11"/>
      <c r="KX717" s="11"/>
      <c r="KY717" s="11"/>
      <c r="KZ717" s="11"/>
      <c r="LA717" s="11"/>
      <c r="LB717" s="11"/>
      <c r="LC717" s="11"/>
      <c r="LD717" s="11"/>
      <c r="LE717" s="11"/>
      <c r="LF717" s="11"/>
      <c r="LG717" s="11"/>
      <c r="LH717" s="11"/>
      <c r="LI717" s="11"/>
      <c r="LJ717" s="11"/>
      <c r="LK717" s="11"/>
      <c r="LL717" s="11"/>
      <c r="LM717" s="11"/>
      <c r="LN717" s="11"/>
      <c r="LO717" s="11"/>
      <c r="LP717" s="11"/>
      <c r="LQ717" s="11"/>
      <c r="LR717" s="11"/>
      <c r="LS717" s="11"/>
      <c r="LT717" s="11"/>
      <c r="LU717" s="11"/>
      <c r="LV717" s="11"/>
      <c r="LW717" s="11"/>
      <c r="LX717" s="11"/>
      <c r="LY717" s="11"/>
      <c r="LZ717" s="11"/>
      <c r="MA717" s="11"/>
      <c r="MB717" s="11"/>
      <c r="MC717" s="11"/>
      <c r="MD717" s="11"/>
      <c r="ME717" s="11"/>
      <c r="MF717" s="11"/>
      <c r="MG717" s="11"/>
      <c r="MH717" s="11"/>
      <c r="MI717" s="11"/>
      <c r="MJ717" s="11"/>
      <c r="MK717" s="11"/>
      <c r="ML717" s="11"/>
      <c r="MM717" s="11"/>
      <c r="MN717" s="11"/>
      <c r="MO717" s="11"/>
      <c r="MP717" s="11"/>
      <c r="MQ717" s="11"/>
      <c r="MR717" s="11"/>
      <c r="MS717" s="11"/>
      <c r="MT717" s="11"/>
      <c r="MU717" s="11"/>
      <c r="MV717" s="11"/>
      <c r="MW717" s="11"/>
      <c r="MX717" s="11"/>
      <c r="MY717" s="11"/>
      <c r="MZ717" s="11"/>
      <c r="NA717" s="11"/>
      <c r="NB717" s="11"/>
      <c r="NC717" s="11"/>
      <c r="ND717" s="11"/>
      <c r="NE717" s="11"/>
      <c r="NF717" s="11"/>
      <c r="NG717" s="11"/>
      <c r="NH717" s="11"/>
      <c r="NI717" s="11"/>
      <c r="NJ717" s="11"/>
      <c r="NK717" s="11"/>
      <c r="NL717" s="11"/>
      <c r="NM717" s="11"/>
    </row>
    <row r="718" spans="1:377" s="12" customFormat="1" ht="25.8" x14ac:dyDescent="0.5">
      <c r="A718" s="230"/>
      <c r="B718" s="279"/>
      <c r="C718" s="280"/>
      <c r="D718" s="317"/>
      <c r="E718" s="34"/>
      <c r="F718" s="34"/>
      <c r="G718" s="34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334"/>
      <c r="AA718" s="34"/>
      <c r="AB718" s="34"/>
      <c r="AC718" s="34"/>
      <c r="AD718" s="34"/>
      <c r="AE718" s="34"/>
      <c r="AF718" s="34"/>
      <c r="AG718" s="34"/>
      <c r="AH718" s="34"/>
      <c r="AI718" s="334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3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34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334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334"/>
      <c r="EP718" s="9"/>
      <c r="EQ718" s="9"/>
      <c r="ER718" s="9"/>
      <c r="ES718" s="9"/>
      <c r="ET718" s="9"/>
      <c r="EU718" s="9"/>
      <c r="EV718" s="237"/>
      <c r="EW718" s="9"/>
      <c r="EX718" s="9"/>
      <c r="EY718" s="9"/>
      <c r="EZ718" s="9"/>
      <c r="FA718" s="410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334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10"/>
      <c r="IL718" s="11"/>
      <c r="IM718" s="11"/>
      <c r="IN718" s="11"/>
      <c r="IO718" s="11"/>
      <c r="IP718" s="11"/>
      <c r="IQ718" s="11"/>
      <c r="IR718" s="11"/>
      <c r="IS718" s="11"/>
      <c r="IT718" s="11"/>
      <c r="IU718" s="11"/>
      <c r="IV718" s="11"/>
      <c r="IW718" s="11"/>
      <c r="IX718" s="11"/>
      <c r="IY718" s="11"/>
      <c r="IZ718" s="11"/>
      <c r="JA718" s="11"/>
      <c r="JB718" s="11"/>
      <c r="JC718" s="11"/>
      <c r="JD718" s="11"/>
      <c r="JE718" s="11"/>
      <c r="JF718" s="11"/>
      <c r="JG718" s="11"/>
      <c r="JH718" s="11"/>
      <c r="JI718" s="11"/>
      <c r="JJ718" s="11"/>
      <c r="JK718" s="11"/>
      <c r="JL718" s="11"/>
      <c r="JM718" s="11"/>
      <c r="JN718" s="11"/>
      <c r="JO718" s="11"/>
      <c r="JP718" s="11"/>
      <c r="JQ718" s="11"/>
      <c r="JR718" s="11"/>
      <c r="JS718" s="11"/>
      <c r="JT718" s="11"/>
      <c r="JU718" s="11"/>
      <c r="JV718" s="11"/>
      <c r="JW718" s="11"/>
      <c r="JX718" s="11"/>
      <c r="JY718" s="11"/>
      <c r="JZ718" s="11"/>
      <c r="KA718" s="11"/>
      <c r="KB718" s="11"/>
      <c r="KC718" s="11"/>
      <c r="KD718" s="11"/>
      <c r="KE718" s="11"/>
      <c r="KF718" s="11"/>
      <c r="KG718" s="11"/>
      <c r="KH718" s="11"/>
      <c r="KI718" s="11"/>
      <c r="KJ718" s="11"/>
      <c r="KK718" s="11"/>
      <c r="KL718" s="11"/>
      <c r="KM718" s="11"/>
      <c r="KN718" s="11"/>
      <c r="KO718" s="11"/>
      <c r="KP718" s="11"/>
      <c r="KQ718" s="11"/>
      <c r="KR718" s="11"/>
      <c r="KS718" s="11"/>
      <c r="KT718" s="11"/>
      <c r="KU718" s="11"/>
      <c r="KV718" s="11"/>
      <c r="KW718" s="11"/>
      <c r="KX718" s="11"/>
      <c r="KY718" s="11"/>
      <c r="KZ718" s="11"/>
      <c r="LA718" s="11"/>
      <c r="LB718" s="11"/>
      <c r="LC718" s="11"/>
      <c r="LD718" s="11"/>
      <c r="LE718" s="11"/>
      <c r="LF718" s="11"/>
      <c r="LG718" s="11"/>
      <c r="LH718" s="11"/>
      <c r="LI718" s="11"/>
      <c r="LJ718" s="11"/>
      <c r="LK718" s="11"/>
      <c r="LL718" s="11"/>
      <c r="LM718" s="11"/>
      <c r="LN718" s="11"/>
      <c r="LO718" s="11"/>
      <c r="LP718" s="11"/>
      <c r="LQ718" s="11"/>
      <c r="LR718" s="11"/>
      <c r="LS718" s="11"/>
      <c r="LT718" s="11"/>
      <c r="LU718" s="11"/>
      <c r="LV718" s="11"/>
      <c r="LW718" s="11"/>
      <c r="LX718" s="11"/>
      <c r="LY718" s="11"/>
      <c r="LZ718" s="11"/>
      <c r="MA718" s="11"/>
      <c r="MB718" s="11"/>
      <c r="MC718" s="11"/>
      <c r="MD718" s="11"/>
      <c r="ME718" s="11"/>
      <c r="MF718" s="11"/>
      <c r="MG718" s="11"/>
      <c r="MH718" s="11"/>
      <c r="MI718" s="11"/>
      <c r="MJ718" s="11"/>
      <c r="MK718" s="11"/>
      <c r="ML718" s="11"/>
      <c r="MM718" s="11"/>
      <c r="MN718" s="11"/>
      <c r="MO718" s="11"/>
      <c r="MP718" s="11"/>
      <c r="MQ718" s="11"/>
      <c r="MR718" s="11"/>
      <c r="MS718" s="11"/>
      <c r="MT718" s="11"/>
      <c r="MU718" s="11"/>
      <c r="MV718" s="11"/>
      <c r="MW718" s="11"/>
      <c r="MX718" s="11"/>
      <c r="MY718" s="11"/>
      <c r="MZ718" s="11"/>
      <c r="NA718" s="11"/>
      <c r="NB718" s="11"/>
      <c r="NC718" s="11"/>
      <c r="ND718" s="11"/>
      <c r="NE718" s="11"/>
      <c r="NF718" s="11"/>
      <c r="NG718" s="11"/>
      <c r="NH718" s="11"/>
      <c r="NI718" s="11"/>
      <c r="NJ718" s="11"/>
      <c r="NK718" s="11"/>
      <c r="NL718" s="11"/>
      <c r="NM718" s="11"/>
    </row>
    <row r="719" spans="1:377" s="12" customFormat="1" ht="25.8" x14ac:dyDescent="0.5">
      <c r="A719" s="230"/>
      <c r="B719" s="279"/>
      <c r="C719" s="280"/>
      <c r="D719" s="317"/>
      <c r="E719" s="34"/>
      <c r="F719" s="34"/>
      <c r="G719" s="34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334"/>
      <c r="AA719" s="34"/>
      <c r="AB719" s="34"/>
      <c r="AC719" s="34"/>
      <c r="AD719" s="34"/>
      <c r="AE719" s="34"/>
      <c r="AF719" s="34"/>
      <c r="AG719" s="34"/>
      <c r="AH719" s="34"/>
      <c r="AI719" s="334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3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34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334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334"/>
      <c r="EP719" s="9"/>
      <c r="EQ719" s="9"/>
      <c r="ER719" s="9"/>
      <c r="ES719" s="9"/>
      <c r="ET719" s="9"/>
      <c r="EU719" s="9"/>
      <c r="EV719" s="237"/>
      <c r="EW719" s="9"/>
      <c r="EX719" s="9"/>
      <c r="EY719" s="9"/>
      <c r="EZ719" s="9"/>
      <c r="FA719" s="410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334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10"/>
      <c r="IL719" s="11"/>
      <c r="IM719" s="11"/>
      <c r="IN719" s="11"/>
      <c r="IO719" s="11"/>
      <c r="IP719" s="11"/>
      <c r="IQ719" s="11"/>
      <c r="IR719" s="11"/>
      <c r="IS719" s="11"/>
      <c r="IT719" s="11"/>
      <c r="IU719" s="11"/>
      <c r="IV719" s="11"/>
      <c r="IW719" s="11"/>
      <c r="IX719" s="11"/>
      <c r="IY719" s="11"/>
      <c r="IZ719" s="11"/>
      <c r="JA719" s="11"/>
      <c r="JB719" s="11"/>
      <c r="JC719" s="11"/>
      <c r="JD719" s="11"/>
      <c r="JE719" s="11"/>
      <c r="JF719" s="11"/>
      <c r="JG719" s="11"/>
      <c r="JH719" s="11"/>
      <c r="JI719" s="11"/>
      <c r="JJ719" s="11"/>
      <c r="JK719" s="11"/>
      <c r="JL719" s="11"/>
      <c r="JM719" s="11"/>
      <c r="JN719" s="11"/>
      <c r="JO719" s="11"/>
      <c r="JP719" s="11"/>
      <c r="JQ719" s="11"/>
      <c r="JR719" s="11"/>
      <c r="JS719" s="11"/>
      <c r="JT719" s="11"/>
      <c r="JU719" s="11"/>
      <c r="JV719" s="11"/>
      <c r="JW719" s="11"/>
      <c r="JX719" s="11"/>
      <c r="JY719" s="11"/>
      <c r="JZ719" s="11"/>
      <c r="KA719" s="11"/>
      <c r="KB719" s="11"/>
      <c r="KC719" s="11"/>
      <c r="KD719" s="11"/>
      <c r="KE719" s="11"/>
      <c r="KF719" s="11"/>
      <c r="KG719" s="11"/>
      <c r="KH719" s="11"/>
      <c r="KI719" s="11"/>
      <c r="KJ719" s="11"/>
      <c r="KK719" s="11"/>
      <c r="KL719" s="11"/>
      <c r="KM719" s="11"/>
      <c r="KN719" s="11"/>
      <c r="KO719" s="11"/>
      <c r="KP719" s="11"/>
      <c r="KQ719" s="11"/>
      <c r="KR719" s="11"/>
      <c r="KS719" s="11"/>
      <c r="KT719" s="11"/>
      <c r="KU719" s="11"/>
      <c r="KV719" s="11"/>
      <c r="KW719" s="11"/>
      <c r="KX719" s="11"/>
      <c r="KY719" s="11"/>
      <c r="KZ719" s="11"/>
      <c r="LA719" s="11"/>
      <c r="LB719" s="11"/>
      <c r="LC719" s="11"/>
      <c r="LD719" s="11"/>
      <c r="LE719" s="11"/>
      <c r="LF719" s="11"/>
      <c r="LG719" s="11"/>
      <c r="LH719" s="11"/>
      <c r="LI719" s="11"/>
      <c r="LJ719" s="11"/>
      <c r="LK719" s="11"/>
      <c r="LL719" s="11"/>
      <c r="LM719" s="11"/>
      <c r="LN719" s="11"/>
      <c r="LO719" s="11"/>
      <c r="LP719" s="11"/>
      <c r="LQ719" s="11"/>
      <c r="LR719" s="11"/>
      <c r="LS719" s="11"/>
      <c r="LT719" s="11"/>
      <c r="LU719" s="11"/>
      <c r="LV719" s="11"/>
      <c r="LW719" s="11"/>
      <c r="LX719" s="11"/>
      <c r="LY719" s="11"/>
      <c r="LZ719" s="11"/>
      <c r="MA719" s="11"/>
      <c r="MB719" s="11"/>
      <c r="MC719" s="11"/>
      <c r="MD719" s="11"/>
      <c r="ME719" s="11"/>
      <c r="MF719" s="11"/>
      <c r="MG719" s="11"/>
      <c r="MH719" s="11"/>
      <c r="MI719" s="11"/>
      <c r="MJ719" s="11"/>
      <c r="MK719" s="11"/>
      <c r="ML719" s="11"/>
      <c r="MM719" s="11"/>
      <c r="MN719" s="11"/>
      <c r="MO719" s="11"/>
      <c r="MP719" s="11"/>
      <c r="MQ719" s="11"/>
      <c r="MR719" s="11"/>
      <c r="MS719" s="11"/>
      <c r="MT719" s="11"/>
      <c r="MU719" s="11"/>
      <c r="MV719" s="11"/>
      <c r="MW719" s="11"/>
      <c r="MX719" s="11"/>
      <c r="MY719" s="11"/>
      <c r="MZ719" s="11"/>
      <c r="NA719" s="11"/>
      <c r="NB719" s="11"/>
      <c r="NC719" s="11"/>
      <c r="ND719" s="11"/>
      <c r="NE719" s="11"/>
      <c r="NF719" s="11"/>
      <c r="NG719" s="11"/>
      <c r="NH719" s="11"/>
      <c r="NI719" s="11"/>
      <c r="NJ719" s="11"/>
      <c r="NK719" s="11"/>
      <c r="NL719" s="11"/>
      <c r="NM719" s="11"/>
    </row>
    <row r="720" spans="1:377" s="12" customFormat="1" ht="25.8" x14ac:dyDescent="0.5">
      <c r="A720" s="230"/>
      <c r="B720" s="279"/>
      <c r="C720" s="280"/>
      <c r="D720" s="317"/>
      <c r="E720" s="34"/>
      <c r="F720" s="34"/>
      <c r="G720" s="34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334"/>
      <c r="AA720" s="34"/>
      <c r="AB720" s="34"/>
      <c r="AC720" s="34"/>
      <c r="AD720" s="34"/>
      <c r="AE720" s="34"/>
      <c r="AF720" s="34"/>
      <c r="AG720" s="34"/>
      <c r="AH720" s="34"/>
      <c r="AI720" s="334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3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34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334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334"/>
      <c r="EP720" s="9"/>
      <c r="EQ720" s="9"/>
      <c r="ER720" s="9"/>
      <c r="ES720" s="9"/>
      <c r="ET720" s="9"/>
      <c r="EU720" s="9"/>
      <c r="EV720" s="237"/>
      <c r="EW720" s="9"/>
      <c r="EX720" s="9"/>
      <c r="EY720" s="9"/>
      <c r="EZ720" s="9"/>
      <c r="FA720" s="410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334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10"/>
      <c r="IL720" s="11"/>
      <c r="IM720" s="11"/>
      <c r="IN720" s="11"/>
      <c r="IO720" s="11"/>
      <c r="IP720" s="11"/>
      <c r="IQ720" s="11"/>
      <c r="IR720" s="11"/>
      <c r="IS720" s="11"/>
      <c r="IT720" s="11"/>
      <c r="IU720" s="11"/>
      <c r="IV720" s="11"/>
      <c r="IW720" s="11"/>
      <c r="IX720" s="11"/>
      <c r="IY720" s="11"/>
      <c r="IZ720" s="11"/>
      <c r="JA720" s="11"/>
      <c r="JB720" s="11"/>
      <c r="JC720" s="11"/>
      <c r="JD720" s="11"/>
      <c r="JE720" s="11"/>
      <c r="JF720" s="11"/>
      <c r="JG720" s="11"/>
      <c r="JH720" s="11"/>
      <c r="JI720" s="11"/>
      <c r="JJ720" s="11"/>
      <c r="JK720" s="11"/>
      <c r="JL720" s="11"/>
      <c r="JM720" s="11"/>
      <c r="JN720" s="11"/>
      <c r="JO720" s="11"/>
      <c r="JP720" s="11"/>
      <c r="JQ720" s="11"/>
      <c r="JR720" s="11"/>
      <c r="JS720" s="11"/>
      <c r="JT720" s="11"/>
      <c r="JU720" s="11"/>
      <c r="JV720" s="11"/>
      <c r="JW720" s="11"/>
      <c r="JX720" s="11"/>
      <c r="JY720" s="11"/>
      <c r="JZ720" s="11"/>
      <c r="KA720" s="11"/>
      <c r="KB720" s="11"/>
      <c r="KC720" s="11"/>
      <c r="KD720" s="11"/>
      <c r="KE720" s="11"/>
      <c r="KF720" s="11"/>
      <c r="KG720" s="11"/>
      <c r="KH720" s="11"/>
      <c r="KI720" s="11"/>
      <c r="KJ720" s="11"/>
      <c r="KK720" s="11"/>
      <c r="KL720" s="11"/>
      <c r="KM720" s="11"/>
      <c r="KN720" s="11"/>
      <c r="KO720" s="11"/>
      <c r="KP720" s="11"/>
      <c r="KQ720" s="11"/>
      <c r="KR720" s="11"/>
      <c r="KS720" s="11"/>
      <c r="KT720" s="11"/>
      <c r="KU720" s="11"/>
      <c r="KV720" s="11"/>
      <c r="KW720" s="11"/>
      <c r="KX720" s="11"/>
      <c r="KY720" s="11"/>
      <c r="KZ720" s="11"/>
      <c r="LA720" s="11"/>
      <c r="LB720" s="11"/>
      <c r="LC720" s="11"/>
      <c r="LD720" s="11"/>
      <c r="LE720" s="11"/>
      <c r="LF720" s="11"/>
      <c r="LG720" s="11"/>
      <c r="LH720" s="11"/>
      <c r="LI720" s="11"/>
      <c r="LJ720" s="11"/>
      <c r="LK720" s="11"/>
      <c r="LL720" s="11"/>
      <c r="LM720" s="11"/>
      <c r="LN720" s="11"/>
      <c r="LO720" s="11"/>
      <c r="LP720" s="11"/>
      <c r="LQ720" s="11"/>
      <c r="LR720" s="11"/>
      <c r="LS720" s="11"/>
      <c r="LT720" s="11"/>
      <c r="LU720" s="11"/>
      <c r="LV720" s="11"/>
      <c r="LW720" s="11"/>
      <c r="LX720" s="11"/>
      <c r="LY720" s="11"/>
      <c r="LZ720" s="11"/>
      <c r="MA720" s="11"/>
      <c r="MB720" s="11"/>
      <c r="MC720" s="11"/>
      <c r="MD720" s="11"/>
      <c r="ME720" s="11"/>
      <c r="MF720" s="11"/>
      <c r="MG720" s="11"/>
      <c r="MH720" s="11"/>
      <c r="MI720" s="11"/>
      <c r="MJ720" s="11"/>
      <c r="MK720" s="11"/>
      <c r="ML720" s="11"/>
      <c r="MM720" s="11"/>
      <c r="MN720" s="11"/>
      <c r="MO720" s="11"/>
      <c r="MP720" s="11"/>
      <c r="MQ720" s="11"/>
      <c r="MR720" s="11"/>
      <c r="MS720" s="11"/>
      <c r="MT720" s="11"/>
      <c r="MU720" s="11"/>
      <c r="MV720" s="11"/>
      <c r="MW720" s="11"/>
      <c r="MX720" s="11"/>
      <c r="MY720" s="11"/>
      <c r="MZ720" s="11"/>
      <c r="NA720" s="11"/>
      <c r="NB720" s="11"/>
      <c r="NC720" s="11"/>
      <c r="ND720" s="11"/>
      <c r="NE720" s="11"/>
      <c r="NF720" s="11"/>
      <c r="NG720" s="11"/>
      <c r="NH720" s="11"/>
      <c r="NI720" s="11"/>
      <c r="NJ720" s="11"/>
      <c r="NK720" s="11"/>
      <c r="NL720" s="11"/>
      <c r="NM720" s="11"/>
    </row>
    <row r="721" spans="1:377" s="12" customFormat="1" ht="25.8" x14ac:dyDescent="0.5">
      <c r="A721" s="230"/>
      <c r="B721" s="279"/>
      <c r="C721" s="280"/>
      <c r="D721" s="317"/>
      <c r="E721" s="34"/>
      <c r="F721" s="34"/>
      <c r="G721" s="34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334"/>
      <c r="AA721" s="34"/>
      <c r="AB721" s="34"/>
      <c r="AC721" s="34"/>
      <c r="AD721" s="34"/>
      <c r="AE721" s="34"/>
      <c r="AF721" s="34"/>
      <c r="AG721" s="34"/>
      <c r="AH721" s="34"/>
      <c r="AI721" s="334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3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34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334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334"/>
      <c r="EP721" s="9"/>
      <c r="EQ721" s="9"/>
      <c r="ER721" s="9"/>
      <c r="ES721" s="9"/>
      <c r="ET721" s="9"/>
      <c r="EU721" s="9"/>
      <c r="EV721" s="237"/>
      <c r="EW721" s="9"/>
      <c r="EX721" s="9"/>
      <c r="EY721" s="9"/>
      <c r="EZ721" s="9"/>
      <c r="FA721" s="410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334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10"/>
      <c r="IL721" s="11"/>
      <c r="IM721" s="11"/>
      <c r="IN721" s="11"/>
      <c r="IO721" s="11"/>
      <c r="IP721" s="11"/>
      <c r="IQ721" s="11"/>
      <c r="IR721" s="11"/>
      <c r="IS721" s="11"/>
      <c r="IT721" s="11"/>
      <c r="IU721" s="11"/>
      <c r="IV721" s="11"/>
      <c r="IW721" s="11"/>
      <c r="IX721" s="11"/>
      <c r="IY721" s="11"/>
      <c r="IZ721" s="11"/>
      <c r="JA721" s="11"/>
      <c r="JB721" s="11"/>
      <c r="JC721" s="11"/>
      <c r="JD721" s="11"/>
      <c r="JE721" s="11"/>
      <c r="JF721" s="11"/>
      <c r="JG721" s="11"/>
      <c r="JH721" s="11"/>
      <c r="JI721" s="11"/>
      <c r="JJ721" s="11"/>
      <c r="JK721" s="11"/>
      <c r="JL721" s="11"/>
      <c r="JM721" s="11"/>
      <c r="JN721" s="11"/>
      <c r="JO721" s="11"/>
      <c r="JP721" s="11"/>
      <c r="JQ721" s="11"/>
      <c r="JR721" s="11"/>
      <c r="JS721" s="11"/>
      <c r="JT721" s="11"/>
      <c r="JU721" s="11"/>
      <c r="JV721" s="11"/>
      <c r="JW721" s="11"/>
      <c r="JX721" s="11"/>
      <c r="JY721" s="11"/>
      <c r="JZ721" s="11"/>
      <c r="KA721" s="11"/>
      <c r="KB721" s="11"/>
      <c r="KC721" s="11"/>
      <c r="KD721" s="11"/>
      <c r="KE721" s="11"/>
      <c r="KF721" s="11"/>
      <c r="KG721" s="11"/>
      <c r="KH721" s="11"/>
      <c r="KI721" s="11"/>
      <c r="KJ721" s="11"/>
      <c r="KK721" s="11"/>
      <c r="KL721" s="11"/>
      <c r="KM721" s="11"/>
      <c r="KN721" s="11"/>
      <c r="KO721" s="11"/>
      <c r="KP721" s="11"/>
      <c r="KQ721" s="11"/>
      <c r="KR721" s="11"/>
      <c r="KS721" s="11"/>
      <c r="KT721" s="11"/>
      <c r="KU721" s="11"/>
      <c r="KV721" s="11"/>
      <c r="KW721" s="11"/>
      <c r="KX721" s="11"/>
      <c r="KY721" s="11"/>
      <c r="KZ721" s="11"/>
      <c r="LA721" s="11"/>
      <c r="LB721" s="11"/>
      <c r="LC721" s="11"/>
      <c r="LD721" s="11"/>
      <c r="LE721" s="11"/>
      <c r="LF721" s="11"/>
      <c r="LG721" s="11"/>
      <c r="LH721" s="11"/>
      <c r="LI721" s="11"/>
      <c r="LJ721" s="11"/>
      <c r="LK721" s="11"/>
      <c r="LL721" s="11"/>
      <c r="LM721" s="11"/>
      <c r="LN721" s="11"/>
      <c r="LO721" s="11"/>
      <c r="LP721" s="11"/>
      <c r="LQ721" s="11"/>
      <c r="LR721" s="11"/>
      <c r="LS721" s="11"/>
      <c r="LT721" s="11"/>
      <c r="LU721" s="11"/>
      <c r="LV721" s="11"/>
      <c r="LW721" s="11"/>
      <c r="LX721" s="11"/>
      <c r="LY721" s="11"/>
      <c r="LZ721" s="11"/>
      <c r="MA721" s="11"/>
      <c r="MB721" s="11"/>
      <c r="MC721" s="11"/>
      <c r="MD721" s="11"/>
      <c r="ME721" s="11"/>
      <c r="MF721" s="11"/>
      <c r="MG721" s="11"/>
      <c r="MH721" s="11"/>
      <c r="MI721" s="11"/>
      <c r="MJ721" s="11"/>
      <c r="MK721" s="11"/>
      <c r="ML721" s="11"/>
      <c r="MM721" s="11"/>
      <c r="MN721" s="11"/>
      <c r="MO721" s="11"/>
      <c r="MP721" s="11"/>
      <c r="MQ721" s="11"/>
      <c r="MR721" s="11"/>
      <c r="MS721" s="11"/>
      <c r="MT721" s="11"/>
      <c r="MU721" s="11"/>
      <c r="MV721" s="11"/>
      <c r="MW721" s="11"/>
      <c r="MX721" s="11"/>
      <c r="MY721" s="11"/>
      <c r="MZ721" s="11"/>
      <c r="NA721" s="11"/>
      <c r="NB721" s="11"/>
      <c r="NC721" s="11"/>
      <c r="ND721" s="11"/>
      <c r="NE721" s="11"/>
      <c r="NF721" s="11"/>
      <c r="NG721" s="11"/>
      <c r="NH721" s="11"/>
      <c r="NI721" s="11"/>
      <c r="NJ721" s="11"/>
      <c r="NK721" s="11"/>
      <c r="NL721" s="11"/>
      <c r="NM721" s="11"/>
    </row>
    <row r="722" spans="1:377" s="12" customFormat="1" ht="25.8" x14ac:dyDescent="0.5">
      <c r="A722" s="230"/>
      <c r="B722" s="279"/>
      <c r="C722" s="280"/>
      <c r="D722" s="317"/>
      <c r="E722" s="34"/>
      <c r="F722" s="34"/>
      <c r="G722" s="34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334"/>
      <c r="AA722" s="34"/>
      <c r="AB722" s="34"/>
      <c r="AC722" s="34"/>
      <c r="AD722" s="34"/>
      <c r="AE722" s="34"/>
      <c r="AF722" s="34"/>
      <c r="AG722" s="34"/>
      <c r="AH722" s="34"/>
      <c r="AI722" s="334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3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34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334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334"/>
      <c r="EP722" s="9"/>
      <c r="EQ722" s="9"/>
      <c r="ER722" s="9"/>
      <c r="ES722" s="9"/>
      <c r="ET722" s="9"/>
      <c r="EU722" s="9"/>
      <c r="EV722" s="237"/>
      <c r="EW722" s="9"/>
      <c r="EX722" s="9"/>
      <c r="EY722" s="9"/>
      <c r="EZ722" s="9"/>
      <c r="FA722" s="410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334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10"/>
      <c r="IL722" s="11"/>
      <c r="IM722" s="11"/>
      <c r="IN722" s="11"/>
      <c r="IO722" s="11"/>
      <c r="IP722" s="11"/>
      <c r="IQ722" s="11"/>
      <c r="IR722" s="11"/>
      <c r="IS722" s="11"/>
      <c r="IT722" s="11"/>
      <c r="IU722" s="11"/>
      <c r="IV722" s="11"/>
      <c r="IW722" s="11"/>
      <c r="IX722" s="11"/>
      <c r="IY722" s="11"/>
      <c r="IZ722" s="11"/>
      <c r="JA722" s="11"/>
      <c r="JB722" s="11"/>
      <c r="JC722" s="11"/>
      <c r="JD722" s="11"/>
      <c r="JE722" s="11"/>
      <c r="JF722" s="11"/>
      <c r="JG722" s="11"/>
      <c r="JH722" s="11"/>
      <c r="JI722" s="11"/>
      <c r="JJ722" s="11"/>
      <c r="JK722" s="11"/>
      <c r="JL722" s="11"/>
      <c r="JM722" s="11"/>
      <c r="JN722" s="11"/>
      <c r="JO722" s="11"/>
      <c r="JP722" s="11"/>
      <c r="JQ722" s="11"/>
      <c r="JR722" s="11"/>
      <c r="JS722" s="11"/>
      <c r="JT722" s="11"/>
      <c r="JU722" s="11"/>
      <c r="JV722" s="11"/>
      <c r="JW722" s="11"/>
      <c r="JX722" s="11"/>
      <c r="JY722" s="11"/>
      <c r="JZ722" s="11"/>
      <c r="KA722" s="11"/>
      <c r="KB722" s="11"/>
      <c r="KC722" s="11"/>
      <c r="KD722" s="11"/>
      <c r="KE722" s="11"/>
      <c r="KF722" s="11"/>
      <c r="KG722" s="11"/>
      <c r="KH722" s="11"/>
      <c r="KI722" s="11"/>
      <c r="KJ722" s="11"/>
      <c r="KK722" s="11"/>
      <c r="KL722" s="11"/>
      <c r="KM722" s="11"/>
      <c r="KN722" s="11"/>
      <c r="KO722" s="11"/>
      <c r="KP722" s="11"/>
      <c r="KQ722" s="11"/>
      <c r="KR722" s="11"/>
      <c r="KS722" s="11"/>
      <c r="KT722" s="11"/>
      <c r="KU722" s="11"/>
      <c r="KV722" s="11"/>
      <c r="KW722" s="11"/>
      <c r="KX722" s="11"/>
      <c r="KY722" s="11"/>
      <c r="KZ722" s="11"/>
      <c r="LA722" s="11"/>
      <c r="LB722" s="11"/>
      <c r="LC722" s="11"/>
      <c r="LD722" s="11"/>
      <c r="LE722" s="11"/>
      <c r="LF722" s="11"/>
      <c r="LG722" s="11"/>
      <c r="LH722" s="11"/>
      <c r="LI722" s="11"/>
      <c r="LJ722" s="11"/>
      <c r="LK722" s="11"/>
      <c r="LL722" s="11"/>
      <c r="LM722" s="11"/>
      <c r="LN722" s="11"/>
      <c r="LO722" s="11"/>
      <c r="LP722" s="11"/>
      <c r="LQ722" s="11"/>
      <c r="LR722" s="11"/>
      <c r="LS722" s="11"/>
      <c r="LT722" s="11"/>
      <c r="LU722" s="11"/>
      <c r="LV722" s="11"/>
      <c r="LW722" s="11"/>
      <c r="LX722" s="11"/>
      <c r="LY722" s="11"/>
      <c r="LZ722" s="11"/>
      <c r="MA722" s="11"/>
      <c r="MB722" s="11"/>
      <c r="MC722" s="11"/>
      <c r="MD722" s="11"/>
      <c r="ME722" s="11"/>
      <c r="MF722" s="11"/>
      <c r="MG722" s="11"/>
      <c r="MH722" s="11"/>
      <c r="MI722" s="11"/>
      <c r="MJ722" s="11"/>
      <c r="MK722" s="11"/>
      <c r="ML722" s="11"/>
      <c r="MM722" s="11"/>
      <c r="MN722" s="11"/>
      <c r="MO722" s="11"/>
      <c r="MP722" s="11"/>
      <c r="MQ722" s="11"/>
      <c r="MR722" s="11"/>
      <c r="MS722" s="11"/>
      <c r="MT722" s="11"/>
      <c r="MU722" s="11"/>
      <c r="MV722" s="11"/>
      <c r="MW722" s="11"/>
      <c r="MX722" s="11"/>
      <c r="MY722" s="11"/>
      <c r="MZ722" s="11"/>
      <c r="NA722" s="11"/>
      <c r="NB722" s="11"/>
      <c r="NC722" s="11"/>
      <c r="ND722" s="11"/>
      <c r="NE722" s="11"/>
      <c r="NF722" s="11"/>
      <c r="NG722" s="11"/>
      <c r="NH722" s="11"/>
      <c r="NI722" s="11"/>
      <c r="NJ722" s="11"/>
      <c r="NK722" s="11"/>
      <c r="NL722" s="11"/>
      <c r="NM722" s="11"/>
    </row>
    <row r="723" spans="1:377" s="12" customFormat="1" ht="25.8" x14ac:dyDescent="0.5">
      <c r="A723" s="230"/>
      <c r="B723" s="279"/>
      <c r="C723" s="280"/>
      <c r="D723" s="317"/>
      <c r="E723" s="34"/>
      <c r="F723" s="34"/>
      <c r="G723" s="34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334"/>
      <c r="AA723" s="34"/>
      <c r="AB723" s="34"/>
      <c r="AC723" s="34"/>
      <c r="AD723" s="34"/>
      <c r="AE723" s="34"/>
      <c r="AF723" s="34"/>
      <c r="AG723" s="34"/>
      <c r="AH723" s="34"/>
      <c r="AI723" s="334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3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34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334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334"/>
      <c r="EP723" s="9"/>
      <c r="EQ723" s="9"/>
      <c r="ER723" s="9"/>
      <c r="ES723" s="9"/>
      <c r="ET723" s="9"/>
      <c r="EU723" s="9"/>
      <c r="EV723" s="237"/>
      <c r="EW723" s="9"/>
      <c r="EX723" s="9"/>
      <c r="EY723" s="9"/>
      <c r="EZ723" s="9"/>
      <c r="FA723" s="410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334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10"/>
      <c r="IL723" s="11"/>
      <c r="IM723" s="11"/>
      <c r="IN723" s="11"/>
      <c r="IO723" s="11"/>
      <c r="IP723" s="11"/>
      <c r="IQ723" s="11"/>
      <c r="IR723" s="11"/>
      <c r="IS723" s="11"/>
      <c r="IT723" s="11"/>
      <c r="IU723" s="11"/>
      <c r="IV723" s="11"/>
      <c r="IW723" s="11"/>
      <c r="IX723" s="11"/>
      <c r="IY723" s="11"/>
      <c r="IZ723" s="11"/>
      <c r="JA723" s="11"/>
      <c r="JB723" s="11"/>
      <c r="JC723" s="11"/>
      <c r="JD723" s="11"/>
      <c r="JE723" s="11"/>
      <c r="JF723" s="11"/>
      <c r="JG723" s="11"/>
      <c r="JH723" s="11"/>
      <c r="JI723" s="11"/>
      <c r="JJ723" s="11"/>
      <c r="JK723" s="11"/>
      <c r="JL723" s="11"/>
      <c r="JM723" s="11"/>
      <c r="JN723" s="11"/>
      <c r="JO723" s="11"/>
      <c r="JP723" s="11"/>
      <c r="JQ723" s="11"/>
      <c r="JR723" s="11"/>
      <c r="JS723" s="11"/>
      <c r="JT723" s="11"/>
      <c r="JU723" s="11"/>
      <c r="JV723" s="11"/>
      <c r="JW723" s="11"/>
      <c r="JX723" s="11"/>
      <c r="JY723" s="11"/>
      <c r="JZ723" s="11"/>
      <c r="KA723" s="11"/>
      <c r="KB723" s="11"/>
      <c r="KC723" s="11"/>
      <c r="KD723" s="11"/>
      <c r="KE723" s="11"/>
      <c r="KF723" s="11"/>
      <c r="KG723" s="11"/>
      <c r="KH723" s="11"/>
      <c r="KI723" s="11"/>
      <c r="KJ723" s="11"/>
      <c r="KK723" s="11"/>
      <c r="KL723" s="11"/>
      <c r="KM723" s="11"/>
      <c r="KN723" s="11"/>
      <c r="KO723" s="11"/>
      <c r="KP723" s="11"/>
      <c r="KQ723" s="11"/>
      <c r="KR723" s="11"/>
      <c r="KS723" s="11"/>
      <c r="KT723" s="11"/>
      <c r="KU723" s="11"/>
      <c r="KV723" s="11"/>
      <c r="KW723" s="11"/>
      <c r="KX723" s="11"/>
      <c r="KY723" s="11"/>
      <c r="KZ723" s="11"/>
      <c r="LA723" s="11"/>
      <c r="LB723" s="11"/>
      <c r="LC723" s="11"/>
      <c r="LD723" s="11"/>
      <c r="LE723" s="11"/>
      <c r="LF723" s="11"/>
      <c r="LG723" s="11"/>
      <c r="LH723" s="11"/>
      <c r="LI723" s="11"/>
      <c r="LJ723" s="11"/>
      <c r="LK723" s="11"/>
      <c r="LL723" s="11"/>
      <c r="LM723" s="11"/>
      <c r="LN723" s="11"/>
      <c r="LO723" s="11"/>
      <c r="LP723" s="11"/>
      <c r="LQ723" s="11"/>
      <c r="LR723" s="11"/>
      <c r="LS723" s="11"/>
      <c r="LT723" s="11"/>
      <c r="LU723" s="11"/>
      <c r="LV723" s="11"/>
      <c r="LW723" s="11"/>
      <c r="LX723" s="11"/>
      <c r="LY723" s="11"/>
      <c r="LZ723" s="11"/>
      <c r="MA723" s="11"/>
      <c r="MB723" s="11"/>
      <c r="MC723" s="11"/>
      <c r="MD723" s="11"/>
      <c r="ME723" s="11"/>
      <c r="MF723" s="11"/>
      <c r="MG723" s="11"/>
      <c r="MH723" s="11"/>
      <c r="MI723" s="11"/>
      <c r="MJ723" s="11"/>
      <c r="MK723" s="11"/>
      <c r="ML723" s="11"/>
      <c r="MM723" s="11"/>
      <c r="MN723" s="11"/>
      <c r="MO723" s="11"/>
      <c r="MP723" s="11"/>
      <c r="MQ723" s="11"/>
      <c r="MR723" s="11"/>
      <c r="MS723" s="11"/>
      <c r="MT723" s="11"/>
      <c r="MU723" s="11"/>
      <c r="MV723" s="11"/>
      <c r="MW723" s="11"/>
      <c r="MX723" s="11"/>
      <c r="MY723" s="11"/>
      <c r="MZ723" s="11"/>
      <c r="NA723" s="11"/>
      <c r="NB723" s="11"/>
      <c r="NC723" s="11"/>
      <c r="ND723" s="11"/>
      <c r="NE723" s="11"/>
      <c r="NF723" s="11"/>
      <c r="NG723" s="11"/>
      <c r="NH723" s="11"/>
      <c r="NI723" s="11"/>
      <c r="NJ723" s="11"/>
      <c r="NK723" s="11"/>
      <c r="NL723" s="11"/>
      <c r="NM723" s="11"/>
    </row>
    <row r="724" spans="1:377" s="12" customFormat="1" ht="25.8" x14ac:dyDescent="0.5">
      <c r="A724" s="230"/>
      <c r="B724" s="279"/>
      <c r="C724" s="280"/>
      <c r="D724" s="317"/>
      <c r="E724" s="34"/>
      <c r="F724" s="34"/>
      <c r="G724" s="34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334"/>
      <c r="AA724" s="34"/>
      <c r="AB724" s="34"/>
      <c r="AC724" s="34"/>
      <c r="AD724" s="34"/>
      <c r="AE724" s="34"/>
      <c r="AF724" s="34"/>
      <c r="AG724" s="34"/>
      <c r="AH724" s="34"/>
      <c r="AI724" s="334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3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34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334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334"/>
      <c r="EP724" s="9"/>
      <c r="EQ724" s="9"/>
      <c r="ER724" s="9"/>
      <c r="ES724" s="9"/>
      <c r="ET724" s="9"/>
      <c r="EU724" s="9"/>
      <c r="EV724" s="237"/>
      <c r="EW724" s="9"/>
      <c r="EX724" s="9"/>
      <c r="EY724" s="9"/>
      <c r="EZ724" s="9"/>
      <c r="FA724" s="410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334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10"/>
      <c r="IL724" s="11"/>
      <c r="IM724" s="11"/>
      <c r="IN724" s="11"/>
      <c r="IO724" s="11"/>
      <c r="IP724" s="11"/>
      <c r="IQ724" s="11"/>
      <c r="IR724" s="11"/>
      <c r="IS724" s="11"/>
      <c r="IT724" s="11"/>
      <c r="IU724" s="11"/>
      <c r="IV724" s="11"/>
      <c r="IW724" s="11"/>
      <c r="IX724" s="11"/>
      <c r="IY724" s="11"/>
      <c r="IZ724" s="11"/>
      <c r="JA724" s="11"/>
      <c r="JB724" s="11"/>
      <c r="JC724" s="11"/>
      <c r="JD724" s="11"/>
      <c r="JE724" s="11"/>
      <c r="JF724" s="11"/>
      <c r="JG724" s="11"/>
      <c r="JH724" s="11"/>
      <c r="JI724" s="11"/>
      <c r="JJ724" s="11"/>
      <c r="JK724" s="11"/>
      <c r="JL724" s="11"/>
      <c r="JM724" s="11"/>
      <c r="JN724" s="11"/>
      <c r="JO724" s="11"/>
      <c r="JP724" s="11"/>
      <c r="JQ724" s="11"/>
      <c r="JR724" s="11"/>
      <c r="JS724" s="11"/>
      <c r="JT724" s="11"/>
      <c r="JU724" s="11"/>
      <c r="JV724" s="11"/>
      <c r="JW724" s="11"/>
      <c r="JX724" s="11"/>
      <c r="JY724" s="11"/>
      <c r="JZ724" s="11"/>
      <c r="KA724" s="11"/>
      <c r="KB724" s="11"/>
      <c r="KC724" s="11"/>
      <c r="KD724" s="11"/>
      <c r="KE724" s="11"/>
      <c r="KF724" s="11"/>
      <c r="KG724" s="11"/>
      <c r="KH724" s="11"/>
      <c r="KI724" s="11"/>
      <c r="KJ724" s="11"/>
      <c r="KK724" s="11"/>
      <c r="KL724" s="11"/>
      <c r="KM724" s="11"/>
      <c r="KN724" s="11"/>
      <c r="KO724" s="11"/>
      <c r="KP724" s="11"/>
      <c r="KQ724" s="11"/>
      <c r="KR724" s="11"/>
      <c r="KS724" s="11"/>
      <c r="KT724" s="11"/>
      <c r="KU724" s="11"/>
      <c r="KV724" s="11"/>
      <c r="KW724" s="11"/>
      <c r="KX724" s="11"/>
      <c r="KY724" s="11"/>
      <c r="KZ724" s="11"/>
      <c r="LA724" s="11"/>
      <c r="LB724" s="11"/>
      <c r="LC724" s="11"/>
      <c r="LD724" s="11"/>
      <c r="LE724" s="11"/>
      <c r="LF724" s="11"/>
      <c r="LG724" s="11"/>
      <c r="LH724" s="11"/>
      <c r="LI724" s="11"/>
      <c r="LJ724" s="11"/>
      <c r="LK724" s="11"/>
      <c r="LL724" s="11"/>
      <c r="LM724" s="11"/>
      <c r="LN724" s="11"/>
      <c r="LO724" s="11"/>
      <c r="LP724" s="11"/>
      <c r="LQ724" s="11"/>
      <c r="LR724" s="11"/>
      <c r="LS724" s="11"/>
      <c r="LT724" s="11"/>
      <c r="LU724" s="11"/>
      <c r="LV724" s="11"/>
      <c r="LW724" s="11"/>
      <c r="LX724" s="11"/>
      <c r="LY724" s="11"/>
      <c r="LZ724" s="11"/>
      <c r="MA724" s="11"/>
      <c r="MB724" s="11"/>
      <c r="MC724" s="11"/>
      <c r="MD724" s="11"/>
      <c r="ME724" s="11"/>
      <c r="MF724" s="11"/>
      <c r="MG724" s="11"/>
      <c r="MH724" s="11"/>
      <c r="MI724" s="11"/>
      <c r="MJ724" s="11"/>
      <c r="MK724" s="11"/>
      <c r="ML724" s="11"/>
      <c r="MM724" s="11"/>
      <c r="MN724" s="11"/>
      <c r="MO724" s="11"/>
      <c r="MP724" s="11"/>
      <c r="MQ724" s="11"/>
      <c r="MR724" s="11"/>
      <c r="MS724" s="11"/>
      <c r="MT724" s="11"/>
      <c r="MU724" s="11"/>
      <c r="MV724" s="11"/>
      <c r="MW724" s="11"/>
      <c r="MX724" s="11"/>
      <c r="MY724" s="11"/>
      <c r="MZ724" s="11"/>
      <c r="NA724" s="11"/>
      <c r="NB724" s="11"/>
      <c r="NC724" s="11"/>
      <c r="ND724" s="11"/>
      <c r="NE724" s="11"/>
      <c r="NF724" s="11"/>
      <c r="NG724" s="11"/>
      <c r="NH724" s="11"/>
      <c r="NI724" s="11"/>
      <c r="NJ724" s="11"/>
      <c r="NK724" s="11"/>
      <c r="NL724" s="11"/>
      <c r="NM724" s="11"/>
    </row>
    <row r="725" spans="1:377" s="12" customFormat="1" ht="25.8" x14ac:dyDescent="0.5">
      <c r="A725" s="230"/>
      <c r="B725" s="279"/>
      <c r="C725" s="280"/>
      <c r="D725" s="317"/>
      <c r="E725" s="34"/>
      <c r="F725" s="34"/>
      <c r="G725" s="34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334"/>
      <c r="AA725" s="34"/>
      <c r="AB725" s="34"/>
      <c r="AC725" s="34"/>
      <c r="AD725" s="34"/>
      <c r="AE725" s="34"/>
      <c r="AF725" s="34"/>
      <c r="AG725" s="34"/>
      <c r="AH725" s="34"/>
      <c r="AI725" s="334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3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34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334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334"/>
      <c r="EP725" s="9"/>
      <c r="EQ725" s="9"/>
      <c r="ER725" s="9"/>
      <c r="ES725" s="9"/>
      <c r="ET725" s="9"/>
      <c r="EU725" s="9"/>
      <c r="EV725" s="237"/>
      <c r="EW725" s="9"/>
      <c r="EX725" s="9"/>
      <c r="EY725" s="9"/>
      <c r="EZ725" s="9"/>
      <c r="FA725" s="410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334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10"/>
      <c r="IL725" s="11"/>
      <c r="IM725" s="11"/>
      <c r="IN725" s="11"/>
      <c r="IO725" s="11"/>
      <c r="IP725" s="11"/>
      <c r="IQ725" s="11"/>
      <c r="IR725" s="11"/>
      <c r="IS725" s="11"/>
      <c r="IT725" s="11"/>
      <c r="IU725" s="11"/>
      <c r="IV725" s="11"/>
      <c r="IW725" s="11"/>
      <c r="IX725" s="11"/>
      <c r="IY725" s="11"/>
      <c r="IZ725" s="11"/>
      <c r="JA725" s="11"/>
      <c r="JB725" s="11"/>
      <c r="JC725" s="11"/>
      <c r="JD725" s="11"/>
      <c r="JE725" s="11"/>
      <c r="JF725" s="11"/>
      <c r="JG725" s="11"/>
      <c r="JH725" s="11"/>
      <c r="JI725" s="11"/>
      <c r="JJ725" s="11"/>
      <c r="JK725" s="11"/>
      <c r="JL725" s="11"/>
      <c r="JM725" s="11"/>
      <c r="JN725" s="11"/>
      <c r="JO725" s="11"/>
      <c r="JP725" s="11"/>
      <c r="JQ725" s="11"/>
      <c r="JR725" s="11"/>
      <c r="JS725" s="11"/>
      <c r="JT725" s="11"/>
      <c r="JU725" s="11"/>
      <c r="JV725" s="11"/>
      <c r="JW725" s="11"/>
      <c r="JX725" s="11"/>
      <c r="JY725" s="11"/>
      <c r="JZ725" s="11"/>
      <c r="KA725" s="11"/>
      <c r="KB725" s="11"/>
      <c r="KC725" s="11"/>
      <c r="KD725" s="11"/>
      <c r="KE725" s="11"/>
      <c r="KF725" s="11"/>
      <c r="KG725" s="11"/>
      <c r="KH725" s="11"/>
      <c r="KI725" s="11"/>
      <c r="KJ725" s="11"/>
      <c r="KK725" s="11"/>
      <c r="KL725" s="11"/>
      <c r="KM725" s="11"/>
      <c r="KN725" s="11"/>
      <c r="KO725" s="11"/>
      <c r="KP725" s="11"/>
      <c r="KQ725" s="11"/>
      <c r="KR725" s="11"/>
      <c r="KS725" s="11"/>
      <c r="KT725" s="11"/>
      <c r="KU725" s="11"/>
      <c r="KV725" s="11"/>
      <c r="KW725" s="11"/>
      <c r="KX725" s="11"/>
      <c r="KY725" s="11"/>
      <c r="KZ725" s="11"/>
      <c r="LA725" s="11"/>
      <c r="LB725" s="11"/>
      <c r="LC725" s="11"/>
      <c r="LD725" s="11"/>
      <c r="LE725" s="11"/>
      <c r="LF725" s="11"/>
      <c r="LG725" s="11"/>
      <c r="LH725" s="11"/>
      <c r="LI725" s="11"/>
      <c r="LJ725" s="11"/>
      <c r="LK725" s="11"/>
      <c r="LL725" s="11"/>
      <c r="LM725" s="11"/>
      <c r="LN725" s="11"/>
      <c r="LO725" s="11"/>
      <c r="LP725" s="11"/>
      <c r="LQ725" s="11"/>
      <c r="LR725" s="11"/>
      <c r="LS725" s="11"/>
      <c r="LT725" s="11"/>
      <c r="LU725" s="11"/>
      <c r="LV725" s="11"/>
      <c r="LW725" s="11"/>
      <c r="LX725" s="11"/>
      <c r="LY725" s="11"/>
      <c r="LZ725" s="11"/>
      <c r="MA725" s="11"/>
      <c r="MB725" s="11"/>
      <c r="MC725" s="11"/>
      <c r="MD725" s="11"/>
      <c r="ME725" s="11"/>
      <c r="MF725" s="11"/>
      <c r="MG725" s="11"/>
      <c r="MH725" s="11"/>
      <c r="MI725" s="11"/>
      <c r="MJ725" s="11"/>
      <c r="MK725" s="11"/>
      <c r="ML725" s="11"/>
      <c r="MM725" s="11"/>
      <c r="MN725" s="11"/>
      <c r="MO725" s="11"/>
      <c r="MP725" s="11"/>
      <c r="MQ725" s="11"/>
      <c r="MR725" s="11"/>
      <c r="MS725" s="11"/>
      <c r="MT725" s="11"/>
      <c r="MU725" s="11"/>
      <c r="MV725" s="11"/>
      <c r="MW725" s="11"/>
      <c r="MX725" s="11"/>
      <c r="MY725" s="11"/>
      <c r="MZ725" s="11"/>
      <c r="NA725" s="11"/>
      <c r="NB725" s="11"/>
      <c r="NC725" s="11"/>
      <c r="ND725" s="11"/>
      <c r="NE725" s="11"/>
      <c r="NF725" s="11"/>
      <c r="NG725" s="11"/>
      <c r="NH725" s="11"/>
      <c r="NI725" s="11"/>
      <c r="NJ725" s="11"/>
      <c r="NK725" s="11"/>
      <c r="NL725" s="11"/>
      <c r="NM725" s="11"/>
    </row>
    <row r="726" spans="1:377" s="12" customFormat="1" ht="25.8" x14ac:dyDescent="0.5">
      <c r="A726" s="230"/>
      <c r="B726" s="279"/>
      <c r="C726" s="280"/>
      <c r="D726" s="317"/>
      <c r="E726" s="34"/>
      <c r="F726" s="34"/>
      <c r="G726" s="34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334"/>
      <c r="AA726" s="34"/>
      <c r="AB726" s="34"/>
      <c r="AC726" s="34"/>
      <c r="AD726" s="34"/>
      <c r="AE726" s="34"/>
      <c r="AF726" s="34"/>
      <c r="AG726" s="34"/>
      <c r="AH726" s="34"/>
      <c r="AI726" s="334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3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34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334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334"/>
      <c r="EP726" s="9"/>
      <c r="EQ726" s="9"/>
      <c r="ER726" s="9"/>
      <c r="ES726" s="9"/>
      <c r="ET726" s="9"/>
      <c r="EU726" s="9"/>
      <c r="EV726" s="237"/>
      <c r="EW726" s="9"/>
      <c r="EX726" s="9"/>
      <c r="EY726" s="9"/>
      <c r="EZ726" s="9"/>
      <c r="FA726" s="410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334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10"/>
      <c r="IL726" s="11"/>
      <c r="IM726" s="11"/>
      <c r="IN726" s="11"/>
      <c r="IO726" s="11"/>
      <c r="IP726" s="11"/>
      <c r="IQ726" s="11"/>
      <c r="IR726" s="11"/>
      <c r="IS726" s="11"/>
      <c r="IT726" s="11"/>
      <c r="IU726" s="11"/>
      <c r="IV726" s="11"/>
      <c r="IW726" s="11"/>
      <c r="IX726" s="11"/>
      <c r="IY726" s="11"/>
      <c r="IZ726" s="11"/>
      <c r="JA726" s="11"/>
      <c r="JB726" s="11"/>
      <c r="JC726" s="11"/>
      <c r="JD726" s="11"/>
      <c r="JE726" s="11"/>
      <c r="JF726" s="11"/>
      <c r="JG726" s="11"/>
      <c r="JH726" s="11"/>
      <c r="JI726" s="11"/>
      <c r="JJ726" s="11"/>
      <c r="JK726" s="11"/>
      <c r="JL726" s="11"/>
      <c r="JM726" s="11"/>
      <c r="JN726" s="11"/>
      <c r="JO726" s="11"/>
      <c r="JP726" s="11"/>
      <c r="JQ726" s="11"/>
      <c r="JR726" s="11"/>
      <c r="JS726" s="11"/>
      <c r="JT726" s="11"/>
      <c r="JU726" s="11"/>
      <c r="JV726" s="11"/>
      <c r="JW726" s="11"/>
      <c r="JX726" s="11"/>
      <c r="JY726" s="11"/>
      <c r="JZ726" s="11"/>
      <c r="KA726" s="11"/>
      <c r="KB726" s="11"/>
      <c r="KC726" s="11"/>
      <c r="KD726" s="11"/>
      <c r="KE726" s="11"/>
      <c r="KF726" s="11"/>
      <c r="KG726" s="11"/>
      <c r="KH726" s="11"/>
      <c r="KI726" s="11"/>
      <c r="KJ726" s="11"/>
      <c r="KK726" s="11"/>
      <c r="KL726" s="11"/>
      <c r="KM726" s="11"/>
      <c r="KN726" s="11"/>
      <c r="KO726" s="11"/>
      <c r="KP726" s="11"/>
      <c r="KQ726" s="11"/>
      <c r="KR726" s="11"/>
      <c r="KS726" s="11"/>
      <c r="KT726" s="11"/>
      <c r="KU726" s="11"/>
      <c r="KV726" s="11"/>
      <c r="KW726" s="11"/>
      <c r="KX726" s="11"/>
      <c r="KY726" s="11"/>
      <c r="KZ726" s="11"/>
      <c r="LA726" s="11"/>
      <c r="LB726" s="11"/>
      <c r="LC726" s="11"/>
      <c r="LD726" s="11"/>
      <c r="LE726" s="11"/>
      <c r="LF726" s="11"/>
      <c r="LG726" s="11"/>
      <c r="LH726" s="11"/>
      <c r="LI726" s="11"/>
      <c r="LJ726" s="11"/>
      <c r="LK726" s="11"/>
      <c r="LL726" s="11"/>
      <c r="LM726" s="11"/>
      <c r="LN726" s="11"/>
      <c r="LO726" s="11"/>
      <c r="LP726" s="11"/>
      <c r="LQ726" s="11"/>
      <c r="LR726" s="11"/>
      <c r="LS726" s="11"/>
      <c r="LT726" s="11"/>
      <c r="LU726" s="11"/>
      <c r="LV726" s="11"/>
      <c r="LW726" s="11"/>
      <c r="LX726" s="11"/>
      <c r="LY726" s="11"/>
      <c r="LZ726" s="11"/>
      <c r="MA726" s="11"/>
      <c r="MB726" s="11"/>
      <c r="MC726" s="11"/>
      <c r="MD726" s="11"/>
      <c r="ME726" s="11"/>
      <c r="MF726" s="11"/>
      <c r="MG726" s="11"/>
      <c r="MH726" s="11"/>
      <c r="MI726" s="11"/>
      <c r="MJ726" s="11"/>
      <c r="MK726" s="11"/>
      <c r="ML726" s="11"/>
      <c r="MM726" s="11"/>
      <c r="MN726" s="11"/>
      <c r="MO726" s="11"/>
      <c r="MP726" s="11"/>
      <c r="MQ726" s="11"/>
      <c r="MR726" s="11"/>
      <c r="MS726" s="11"/>
      <c r="MT726" s="11"/>
      <c r="MU726" s="11"/>
      <c r="MV726" s="11"/>
      <c r="MW726" s="11"/>
      <c r="MX726" s="11"/>
      <c r="MY726" s="11"/>
      <c r="MZ726" s="11"/>
      <c r="NA726" s="11"/>
      <c r="NB726" s="11"/>
      <c r="NC726" s="11"/>
      <c r="ND726" s="11"/>
      <c r="NE726" s="11"/>
      <c r="NF726" s="11"/>
      <c r="NG726" s="11"/>
      <c r="NH726" s="11"/>
      <c r="NI726" s="11"/>
      <c r="NJ726" s="11"/>
      <c r="NK726" s="11"/>
      <c r="NL726" s="11"/>
      <c r="NM726" s="11"/>
    </row>
    <row r="727" spans="1:377" s="12" customFormat="1" ht="25.8" x14ac:dyDescent="0.5">
      <c r="A727" s="230"/>
      <c r="B727" s="279"/>
      <c r="C727" s="280"/>
      <c r="D727" s="317"/>
      <c r="E727" s="34"/>
      <c r="F727" s="34"/>
      <c r="G727" s="34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334"/>
      <c r="AA727" s="34"/>
      <c r="AB727" s="34"/>
      <c r="AC727" s="34"/>
      <c r="AD727" s="34"/>
      <c r="AE727" s="34"/>
      <c r="AF727" s="34"/>
      <c r="AG727" s="34"/>
      <c r="AH727" s="34"/>
      <c r="AI727" s="334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3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34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334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334"/>
      <c r="EP727" s="9"/>
      <c r="EQ727" s="9"/>
      <c r="ER727" s="9"/>
      <c r="ES727" s="9"/>
      <c r="ET727" s="9"/>
      <c r="EU727" s="9"/>
      <c r="EV727" s="237"/>
      <c r="EW727" s="9"/>
      <c r="EX727" s="9"/>
      <c r="EY727" s="9"/>
      <c r="EZ727" s="9"/>
      <c r="FA727" s="410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334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10"/>
      <c r="IL727" s="11"/>
      <c r="IM727" s="11"/>
      <c r="IN727" s="11"/>
      <c r="IO727" s="11"/>
      <c r="IP727" s="11"/>
      <c r="IQ727" s="11"/>
      <c r="IR727" s="11"/>
      <c r="IS727" s="11"/>
      <c r="IT727" s="11"/>
      <c r="IU727" s="11"/>
      <c r="IV727" s="11"/>
      <c r="IW727" s="11"/>
      <c r="IX727" s="11"/>
      <c r="IY727" s="11"/>
      <c r="IZ727" s="11"/>
      <c r="JA727" s="11"/>
      <c r="JB727" s="11"/>
      <c r="JC727" s="11"/>
      <c r="JD727" s="11"/>
      <c r="JE727" s="11"/>
      <c r="JF727" s="11"/>
      <c r="JG727" s="11"/>
      <c r="JH727" s="11"/>
      <c r="JI727" s="11"/>
      <c r="JJ727" s="11"/>
      <c r="JK727" s="11"/>
      <c r="JL727" s="11"/>
      <c r="JM727" s="11"/>
      <c r="JN727" s="11"/>
      <c r="JO727" s="11"/>
      <c r="JP727" s="11"/>
      <c r="JQ727" s="11"/>
      <c r="JR727" s="11"/>
      <c r="JS727" s="11"/>
      <c r="JT727" s="11"/>
      <c r="JU727" s="11"/>
      <c r="JV727" s="11"/>
      <c r="JW727" s="11"/>
      <c r="JX727" s="11"/>
      <c r="JY727" s="11"/>
      <c r="JZ727" s="11"/>
      <c r="KA727" s="11"/>
      <c r="KB727" s="11"/>
      <c r="KC727" s="11"/>
      <c r="KD727" s="11"/>
      <c r="KE727" s="11"/>
      <c r="KF727" s="11"/>
      <c r="KG727" s="11"/>
      <c r="KH727" s="11"/>
      <c r="KI727" s="11"/>
      <c r="KJ727" s="11"/>
      <c r="KK727" s="11"/>
      <c r="KL727" s="11"/>
      <c r="KM727" s="11"/>
      <c r="KN727" s="11"/>
      <c r="KO727" s="11"/>
      <c r="KP727" s="11"/>
      <c r="KQ727" s="11"/>
      <c r="KR727" s="11"/>
      <c r="KS727" s="11"/>
      <c r="KT727" s="11"/>
      <c r="KU727" s="11"/>
      <c r="KV727" s="11"/>
      <c r="KW727" s="11"/>
      <c r="KX727" s="11"/>
      <c r="KY727" s="11"/>
      <c r="KZ727" s="11"/>
      <c r="LA727" s="11"/>
      <c r="LB727" s="11"/>
      <c r="LC727" s="11"/>
      <c r="LD727" s="11"/>
      <c r="LE727" s="11"/>
      <c r="LF727" s="11"/>
      <c r="LG727" s="11"/>
      <c r="LH727" s="11"/>
      <c r="LI727" s="11"/>
      <c r="LJ727" s="11"/>
      <c r="LK727" s="11"/>
      <c r="LL727" s="11"/>
      <c r="LM727" s="11"/>
      <c r="LN727" s="11"/>
      <c r="LO727" s="11"/>
      <c r="LP727" s="11"/>
      <c r="LQ727" s="11"/>
      <c r="LR727" s="11"/>
      <c r="LS727" s="11"/>
      <c r="LT727" s="11"/>
      <c r="LU727" s="11"/>
      <c r="LV727" s="11"/>
      <c r="LW727" s="11"/>
      <c r="LX727" s="11"/>
      <c r="LY727" s="11"/>
      <c r="LZ727" s="11"/>
      <c r="MA727" s="11"/>
      <c r="MB727" s="11"/>
      <c r="MC727" s="11"/>
      <c r="MD727" s="11"/>
      <c r="ME727" s="11"/>
      <c r="MF727" s="11"/>
      <c r="MG727" s="11"/>
      <c r="MH727" s="11"/>
      <c r="MI727" s="11"/>
      <c r="MJ727" s="11"/>
      <c r="MK727" s="11"/>
      <c r="ML727" s="11"/>
      <c r="MM727" s="11"/>
      <c r="MN727" s="11"/>
      <c r="MO727" s="11"/>
      <c r="MP727" s="11"/>
      <c r="MQ727" s="11"/>
      <c r="MR727" s="11"/>
      <c r="MS727" s="11"/>
      <c r="MT727" s="11"/>
      <c r="MU727" s="11"/>
      <c r="MV727" s="11"/>
      <c r="MW727" s="11"/>
      <c r="MX727" s="11"/>
      <c r="MY727" s="11"/>
      <c r="MZ727" s="11"/>
      <c r="NA727" s="11"/>
      <c r="NB727" s="11"/>
      <c r="NC727" s="11"/>
      <c r="ND727" s="11"/>
      <c r="NE727" s="11"/>
      <c r="NF727" s="11"/>
      <c r="NG727" s="11"/>
      <c r="NH727" s="11"/>
      <c r="NI727" s="11"/>
      <c r="NJ727" s="11"/>
      <c r="NK727" s="11"/>
      <c r="NL727" s="11"/>
      <c r="NM727" s="11"/>
    </row>
    <row r="728" spans="1:377" s="12" customFormat="1" ht="25.8" x14ac:dyDescent="0.5">
      <c r="A728" s="230"/>
      <c r="B728" s="279"/>
      <c r="C728" s="280"/>
      <c r="D728" s="317"/>
      <c r="E728" s="34"/>
      <c r="F728" s="34"/>
      <c r="G728" s="34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334"/>
      <c r="AA728" s="34"/>
      <c r="AB728" s="34"/>
      <c r="AC728" s="34"/>
      <c r="AD728" s="34"/>
      <c r="AE728" s="34"/>
      <c r="AF728" s="34"/>
      <c r="AG728" s="34"/>
      <c r="AH728" s="34"/>
      <c r="AI728" s="334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3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34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334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334"/>
      <c r="EP728" s="9"/>
      <c r="EQ728" s="9"/>
      <c r="ER728" s="9"/>
      <c r="ES728" s="9"/>
      <c r="ET728" s="9"/>
      <c r="EU728" s="9"/>
      <c r="EV728" s="237"/>
      <c r="EW728" s="9"/>
      <c r="EX728" s="9"/>
      <c r="EY728" s="9"/>
      <c r="EZ728" s="9"/>
      <c r="FA728" s="410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334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10"/>
      <c r="IL728" s="11"/>
      <c r="IM728" s="11"/>
      <c r="IN728" s="11"/>
      <c r="IO728" s="11"/>
      <c r="IP728" s="11"/>
      <c r="IQ728" s="11"/>
      <c r="IR728" s="11"/>
      <c r="IS728" s="11"/>
      <c r="IT728" s="11"/>
      <c r="IU728" s="11"/>
      <c r="IV728" s="11"/>
      <c r="IW728" s="11"/>
      <c r="IX728" s="11"/>
      <c r="IY728" s="11"/>
      <c r="IZ728" s="11"/>
      <c r="JA728" s="11"/>
      <c r="JB728" s="11"/>
      <c r="JC728" s="11"/>
      <c r="JD728" s="11"/>
      <c r="JE728" s="11"/>
      <c r="JF728" s="11"/>
      <c r="JG728" s="11"/>
      <c r="JH728" s="11"/>
      <c r="JI728" s="11"/>
      <c r="JJ728" s="11"/>
      <c r="JK728" s="11"/>
      <c r="JL728" s="11"/>
      <c r="JM728" s="11"/>
      <c r="JN728" s="11"/>
      <c r="JO728" s="11"/>
      <c r="JP728" s="11"/>
      <c r="JQ728" s="11"/>
      <c r="JR728" s="11"/>
      <c r="JS728" s="11"/>
      <c r="JT728" s="11"/>
      <c r="JU728" s="11"/>
      <c r="JV728" s="11"/>
      <c r="JW728" s="11"/>
      <c r="JX728" s="11"/>
      <c r="JY728" s="11"/>
      <c r="JZ728" s="11"/>
      <c r="KA728" s="11"/>
      <c r="KB728" s="11"/>
      <c r="KC728" s="11"/>
      <c r="KD728" s="11"/>
      <c r="KE728" s="11"/>
      <c r="KF728" s="11"/>
      <c r="KG728" s="11"/>
      <c r="KH728" s="11"/>
      <c r="KI728" s="11"/>
      <c r="KJ728" s="11"/>
      <c r="KK728" s="11"/>
      <c r="KL728" s="11"/>
      <c r="KM728" s="11"/>
      <c r="KN728" s="11"/>
      <c r="KO728" s="11"/>
      <c r="KP728" s="11"/>
      <c r="KQ728" s="11"/>
      <c r="KR728" s="11"/>
      <c r="KS728" s="11"/>
      <c r="KT728" s="11"/>
      <c r="KU728" s="11"/>
      <c r="KV728" s="11"/>
      <c r="KW728" s="11"/>
      <c r="KX728" s="11"/>
      <c r="KY728" s="11"/>
      <c r="KZ728" s="11"/>
      <c r="LA728" s="11"/>
      <c r="LB728" s="11"/>
      <c r="LC728" s="11"/>
      <c r="LD728" s="11"/>
      <c r="LE728" s="11"/>
      <c r="LF728" s="11"/>
      <c r="LG728" s="11"/>
      <c r="LH728" s="11"/>
      <c r="LI728" s="11"/>
      <c r="LJ728" s="11"/>
      <c r="LK728" s="11"/>
      <c r="LL728" s="11"/>
      <c r="LM728" s="11"/>
      <c r="LN728" s="11"/>
      <c r="LO728" s="11"/>
      <c r="LP728" s="11"/>
      <c r="LQ728" s="11"/>
      <c r="LR728" s="11"/>
      <c r="LS728" s="11"/>
      <c r="LT728" s="11"/>
      <c r="LU728" s="11"/>
      <c r="LV728" s="11"/>
      <c r="LW728" s="11"/>
      <c r="LX728" s="11"/>
      <c r="LY728" s="11"/>
      <c r="LZ728" s="11"/>
      <c r="MA728" s="11"/>
      <c r="MB728" s="11"/>
      <c r="MC728" s="11"/>
      <c r="MD728" s="11"/>
      <c r="ME728" s="11"/>
      <c r="MF728" s="11"/>
      <c r="MG728" s="11"/>
      <c r="MH728" s="11"/>
      <c r="MI728" s="11"/>
      <c r="MJ728" s="11"/>
      <c r="MK728" s="11"/>
      <c r="ML728" s="11"/>
      <c r="MM728" s="11"/>
      <c r="MN728" s="11"/>
      <c r="MO728" s="11"/>
      <c r="MP728" s="11"/>
      <c r="MQ728" s="11"/>
      <c r="MR728" s="11"/>
      <c r="MS728" s="11"/>
      <c r="MT728" s="11"/>
      <c r="MU728" s="11"/>
      <c r="MV728" s="11"/>
      <c r="MW728" s="11"/>
      <c r="MX728" s="11"/>
      <c r="MY728" s="11"/>
      <c r="MZ728" s="11"/>
      <c r="NA728" s="11"/>
      <c r="NB728" s="11"/>
      <c r="NC728" s="11"/>
      <c r="ND728" s="11"/>
      <c r="NE728" s="11"/>
      <c r="NF728" s="11"/>
      <c r="NG728" s="11"/>
      <c r="NH728" s="11"/>
      <c r="NI728" s="11"/>
      <c r="NJ728" s="11"/>
      <c r="NK728" s="11"/>
      <c r="NL728" s="11"/>
      <c r="NM728" s="11"/>
    </row>
    <row r="729" spans="1:377" s="12" customFormat="1" ht="25.8" x14ac:dyDescent="0.5">
      <c r="A729" s="230"/>
      <c r="B729" s="279"/>
      <c r="C729" s="280"/>
      <c r="D729" s="317"/>
      <c r="E729" s="34"/>
      <c r="F729" s="34"/>
      <c r="G729" s="34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334"/>
      <c r="AA729" s="34"/>
      <c r="AB729" s="34"/>
      <c r="AC729" s="34"/>
      <c r="AD729" s="34"/>
      <c r="AE729" s="34"/>
      <c r="AF729" s="34"/>
      <c r="AG729" s="34"/>
      <c r="AH729" s="34"/>
      <c r="AI729" s="334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3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34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334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334"/>
      <c r="EP729" s="9"/>
      <c r="EQ729" s="9"/>
      <c r="ER729" s="9"/>
      <c r="ES729" s="9"/>
      <c r="ET729" s="9"/>
      <c r="EU729" s="9"/>
      <c r="EV729" s="237"/>
      <c r="EW729" s="9"/>
      <c r="EX729" s="9"/>
      <c r="EY729" s="9"/>
      <c r="EZ729" s="9"/>
      <c r="FA729" s="410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334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10"/>
      <c r="IL729" s="11"/>
      <c r="IM729" s="11"/>
      <c r="IN729" s="11"/>
      <c r="IO729" s="11"/>
      <c r="IP729" s="11"/>
      <c r="IQ729" s="11"/>
      <c r="IR729" s="11"/>
      <c r="IS729" s="11"/>
      <c r="IT729" s="11"/>
      <c r="IU729" s="11"/>
      <c r="IV729" s="11"/>
      <c r="IW729" s="11"/>
      <c r="IX729" s="11"/>
      <c r="IY729" s="11"/>
      <c r="IZ729" s="11"/>
      <c r="JA729" s="11"/>
      <c r="JB729" s="11"/>
      <c r="JC729" s="11"/>
      <c r="JD729" s="11"/>
      <c r="JE729" s="11"/>
      <c r="JF729" s="11"/>
      <c r="JG729" s="11"/>
      <c r="JH729" s="11"/>
      <c r="JI729" s="11"/>
      <c r="JJ729" s="11"/>
      <c r="JK729" s="11"/>
      <c r="JL729" s="11"/>
      <c r="JM729" s="11"/>
      <c r="JN729" s="11"/>
      <c r="JO729" s="11"/>
      <c r="JP729" s="11"/>
      <c r="JQ729" s="11"/>
      <c r="JR729" s="11"/>
      <c r="JS729" s="11"/>
      <c r="JT729" s="11"/>
      <c r="JU729" s="11"/>
      <c r="JV729" s="11"/>
      <c r="JW729" s="11"/>
      <c r="JX729" s="11"/>
      <c r="JY729" s="11"/>
      <c r="JZ729" s="11"/>
      <c r="KA729" s="11"/>
      <c r="KB729" s="11"/>
      <c r="KC729" s="11"/>
      <c r="KD729" s="11"/>
      <c r="KE729" s="11"/>
      <c r="KF729" s="11"/>
      <c r="KG729" s="11"/>
      <c r="KH729" s="11"/>
      <c r="KI729" s="11"/>
      <c r="KJ729" s="11"/>
      <c r="KK729" s="11"/>
      <c r="KL729" s="11"/>
      <c r="KM729" s="11"/>
      <c r="KN729" s="11"/>
      <c r="KO729" s="11"/>
      <c r="KP729" s="11"/>
      <c r="KQ729" s="11"/>
      <c r="KR729" s="11"/>
      <c r="KS729" s="11"/>
      <c r="KT729" s="11"/>
      <c r="KU729" s="11"/>
      <c r="KV729" s="11"/>
      <c r="KW729" s="11"/>
      <c r="KX729" s="11"/>
      <c r="KY729" s="11"/>
      <c r="KZ729" s="11"/>
      <c r="LA729" s="11"/>
      <c r="LB729" s="11"/>
      <c r="LC729" s="11"/>
      <c r="LD729" s="11"/>
      <c r="LE729" s="11"/>
      <c r="LF729" s="11"/>
      <c r="LG729" s="11"/>
      <c r="LH729" s="11"/>
      <c r="LI729" s="11"/>
      <c r="LJ729" s="11"/>
      <c r="LK729" s="11"/>
      <c r="LL729" s="11"/>
      <c r="LM729" s="11"/>
      <c r="LN729" s="11"/>
      <c r="LO729" s="11"/>
      <c r="LP729" s="11"/>
      <c r="LQ729" s="11"/>
      <c r="LR729" s="11"/>
      <c r="LS729" s="11"/>
      <c r="LT729" s="11"/>
      <c r="LU729" s="11"/>
      <c r="LV729" s="11"/>
      <c r="LW729" s="11"/>
      <c r="LX729" s="11"/>
      <c r="LY729" s="11"/>
      <c r="LZ729" s="11"/>
      <c r="MA729" s="11"/>
      <c r="MB729" s="11"/>
      <c r="MC729" s="11"/>
      <c r="MD729" s="11"/>
      <c r="ME729" s="11"/>
      <c r="MF729" s="11"/>
      <c r="MG729" s="11"/>
      <c r="MH729" s="11"/>
      <c r="MI729" s="11"/>
      <c r="MJ729" s="11"/>
      <c r="MK729" s="11"/>
      <c r="ML729" s="11"/>
      <c r="MM729" s="11"/>
      <c r="MN729" s="11"/>
      <c r="MO729" s="11"/>
      <c r="MP729" s="11"/>
      <c r="MQ729" s="11"/>
      <c r="MR729" s="11"/>
      <c r="MS729" s="11"/>
      <c r="MT729" s="11"/>
      <c r="MU729" s="11"/>
      <c r="MV729" s="11"/>
      <c r="MW729" s="11"/>
      <c r="MX729" s="11"/>
      <c r="MY729" s="11"/>
      <c r="MZ729" s="11"/>
      <c r="NA729" s="11"/>
      <c r="NB729" s="11"/>
      <c r="NC729" s="11"/>
      <c r="ND729" s="11"/>
      <c r="NE729" s="11"/>
      <c r="NF729" s="11"/>
      <c r="NG729" s="11"/>
      <c r="NH729" s="11"/>
      <c r="NI729" s="11"/>
      <c r="NJ729" s="11"/>
      <c r="NK729" s="11"/>
      <c r="NL729" s="11"/>
      <c r="NM729" s="11"/>
    </row>
    <row r="730" spans="1:377" s="12" customFormat="1" ht="25.8" x14ac:dyDescent="0.5">
      <c r="A730" s="230"/>
      <c r="B730" s="279"/>
      <c r="C730" s="280"/>
      <c r="D730" s="317"/>
      <c r="E730" s="34"/>
      <c r="F730" s="34"/>
      <c r="G730" s="34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334"/>
      <c r="AA730" s="34"/>
      <c r="AB730" s="34"/>
      <c r="AC730" s="34"/>
      <c r="AD730" s="34"/>
      <c r="AE730" s="34"/>
      <c r="AF730" s="34"/>
      <c r="AG730" s="34"/>
      <c r="AH730" s="34"/>
      <c r="AI730" s="334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3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34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334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334"/>
      <c r="EP730" s="9"/>
      <c r="EQ730" s="9"/>
      <c r="ER730" s="9"/>
      <c r="ES730" s="9"/>
      <c r="ET730" s="9"/>
      <c r="EU730" s="9"/>
      <c r="EV730" s="237"/>
      <c r="EW730" s="9"/>
      <c r="EX730" s="9"/>
      <c r="EY730" s="9"/>
      <c r="EZ730" s="9"/>
      <c r="FA730" s="410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334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  <c r="IF730" s="9"/>
      <c r="IG730" s="9"/>
      <c r="IH730" s="9"/>
      <c r="II730" s="9"/>
      <c r="IJ730" s="9"/>
      <c r="IK730" s="10"/>
      <c r="IL730" s="11"/>
      <c r="IM730" s="11"/>
      <c r="IN730" s="11"/>
      <c r="IO730" s="11"/>
      <c r="IP730" s="11"/>
      <c r="IQ730" s="11"/>
      <c r="IR730" s="11"/>
      <c r="IS730" s="11"/>
      <c r="IT730" s="11"/>
      <c r="IU730" s="11"/>
      <c r="IV730" s="11"/>
      <c r="IW730" s="11"/>
      <c r="IX730" s="11"/>
      <c r="IY730" s="11"/>
      <c r="IZ730" s="11"/>
      <c r="JA730" s="11"/>
      <c r="JB730" s="11"/>
      <c r="JC730" s="11"/>
      <c r="JD730" s="11"/>
      <c r="JE730" s="11"/>
      <c r="JF730" s="11"/>
      <c r="JG730" s="11"/>
      <c r="JH730" s="11"/>
      <c r="JI730" s="11"/>
      <c r="JJ730" s="11"/>
      <c r="JK730" s="11"/>
      <c r="JL730" s="11"/>
      <c r="JM730" s="11"/>
      <c r="JN730" s="11"/>
      <c r="JO730" s="11"/>
      <c r="JP730" s="11"/>
      <c r="JQ730" s="11"/>
      <c r="JR730" s="11"/>
      <c r="JS730" s="11"/>
      <c r="JT730" s="11"/>
      <c r="JU730" s="11"/>
      <c r="JV730" s="11"/>
      <c r="JW730" s="11"/>
      <c r="JX730" s="11"/>
      <c r="JY730" s="11"/>
      <c r="JZ730" s="11"/>
      <c r="KA730" s="11"/>
      <c r="KB730" s="11"/>
      <c r="KC730" s="11"/>
      <c r="KD730" s="11"/>
      <c r="KE730" s="11"/>
      <c r="KF730" s="11"/>
      <c r="KG730" s="11"/>
      <c r="KH730" s="11"/>
      <c r="KI730" s="11"/>
      <c r="KJ730" s="11"/>
      <c r="KK730" s="11"/>
      <c r="KL730" s="11"/>
      <c r="KM730" s="11"/>
      <c r="KN730" s="11"/>
      <c r="KO730" s="11"/>
      <c r="KP730" s="11"/>
      <c r="KQ730" s="11"/>
      <c r="KR730" s="11"/>
      <c r="KS730" s="11"/>
      <c r="KT730" s="11"/>
      <c r="KU730" s="11"/>
      <c r="KV730" s="11"/>
      <c r="KW730" s="11"/>
      <c r="KX730" s="11"/>
      <c r="KY730" s="11"/>
      <c r="KZ730" s="11"/>
      <c r="LA730" s="11"/>
      <c r="LB730" s="11"/>
      <c r="LC730" s="11"/>
      <c r="LD730" s="11"/>
      <c r="LE730" s="11"/>
      <c r="LF730" s="11"/>
      <c r="LG730" s="11"/>
      <c r="LH730" s="11"/>
      <c r="LI730" s="11"/>
      <c r="LJ730" s="11"/>
      <c r="LK730" s="11"/>
      <c r="LL730" s="11"/>
      <c r="LM730" s="11"/>
      <c r="LN730" s="11"/>
      <c r="LO730" s="11"/>
      <c r="LP730" s="11"/>
      <c r="LQ730" s="11"/>
      <c r="LR730" s="11"/>
      <c r="LS730" s="11"/>
      <c r="LT730" s="11"/>
      <c r="LU730" s="11"/>
      <c r="LV730" s="11"/>
      <c r="LW730" s="11"/>
      <c r="LX730" s="11"/>
      <c r="LY730" s="11"/>
      <c r="LZ730" s="11"/>
      <c r="MA730" s="11"/>
      <c r="MB730" s="11"/>
      <c r="MC730" s="11"/>
      <c r="MD730" s="11"/>
      <c r="ME730" s="11"/>
      <c r="MF730" s="11"/>
      <c r="MG730" s="11"/>
      <c r="MH730" s="11"/>
      <c r="MI730" s="11"/>
      <c r="MJ730" s="11"/>
      <c r="MK730" s="11"/>
      <c r="ML730" s="11"/>
      <c r="MM730" s="11"/>
      <c r="MN730" s="11"/>
      <c r="MO730" s="11"/>
      <c r="MP730" s="11"/>
      <c r="MQ730" s="11"/>
      <c r="MR730" s="11"/>
      <c r="MS730" s="11"/>
      <c r="MT730" s="11"/>
      <c r="MU730" s="11"/>
      <c r="MV730" s="11"/>
      <c r="MW730" s="11"/>
      <c r="MX730" s="11"/>
      <c r="MY730" s="11"/>
      <c r="MZ730" s="11"/>
      <c r="NA730" s="11"/>
      <c r="NB730" s="11"/>
      <c r="NC730" s="11"/>
      <c r="ND730" s="11"/>
      <c r="NE730" s="11"/>
      <c r="NF730" s="11"/>
      <c r="NG730" s="11"/>
      <c r="NH730" s="11"/>
      <c r="NI730" s="11"/>
      <c r="NJ730" s="11"/>
      <c r="NK730" s="11"/>
      <c r="NL730" s="11"/>
      <c r="NM730" s="11"/>
    </row>
    <row r="731" spans="1:377" s="12" customFormat="1" ht="25.8" x14ac:dyDescent="0.5">
      <c r="A731" s="230"/>
      <c r="B731" s="279"/>
      <c r="C731" s="280"/>
      <c r="D731" s="317"/>
      <c r="E731" s="34"/>
      <c r="F731" s="34"/>
      <c r="G731" s="34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334"/>
      <c r="AA731" s="34"/>
      <c r="AB731" s="34"/>
      <c r="AC731" s="34"/>
      <c r="AD731" s="34"/>
      <c r="AE731" s="34"/>
      <c r="AF731" s="34"/>
      <c r="AG731" s="34"/>
      <c r="AH731" s="34"/>
      <c r="AI731" s="334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334"/>
      <c r="BZ731" s="34"/>
      <c r="CA731" s="34"/>
      <c r="CB731" s="34"/>
      <c r="CC731" s="34"/>
      <c r="CD731" s="34"/>
      <c r="CE731" s="34"/>
      <c r="CF731" s="34"/>
      <c r="CG731" s="34"/>
      <c r="CH731" s="34"/>
      <c r="CI731" s="34"/>
      <c r="CJ731" s="34"/>
      <c r="CK731" s="34"/>
      <c r="CL731" s="34"/>
      <c r="CM731" s="34"/>
      <c r="CN731" s="34"/>
      <c r="CO731" s="34"/>
      <c r="CP731" s="34"/>
      <c r="CQ731" s="34"/>
      <c r="CR731" s="34"/>
      <c r="CS731" s="34"/>
      <c r="CT731" s="34"/>
      <c r="CU731" s="34"/>
      <c r="CV731" s="34"/>
      <c r="CW731" s="34"/>
      <c r="CX731" s="34"/>
      <c r="CY731" s="334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334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334"/>
      <c r="EP731" s="9"/>
      <c r="EQ731" s="9"/>
      <c r="ER731" s="9"/>
      <c r="ES731" s="9"/>
      <c r="ET731" s="9"/>
      <c r="EU731" s="9"/>
      <c r="EV731" s="237"/>
      <c r="EW731" s="9"/>
      <c r="EX731" s="9"/>
      <c r="EY731" s="9"/>
      <c r="EZ731" s="9"/>
      <c r="FA731" s="410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334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10"/>
      <c r="IL731" s="11"/>
      <c r="IM731" s="11"/>
      <c r="IN731" s="11"/>
      <c r="IO731" s="11"/>
      <c r="IP731" s="11"/>
      <c r="IQ731" s="11"/>
      <c r="IR731" s="11"/>
      <c r="IS731" s="11"/>
      <c r="IT731" s="11"/>
      <c r="IU731" s="11"/>
      <c r="IV731" s="11"/>
      <c r="IW731" s="11"/>
      <c r="IX731" s="11"/>
      <c r="IY731" s="11"/>
      <c r="IZ731" s="11"/>
      <c r="JA731" s="11"/>
      <c r="JB731" s="11"/>
      <c r="JC731" s="11"/>
      <c r="JD731" s="11"/>
      <c r="JE731" s="11"/>
      <c r="JF731" s="11"/>
      <c r="JG731" s="11"/>
      <c r="JH731" s="11"/>
      <c r="JI731" s="11"/>
      <c r="JJ731" s="11"/>
      <c r="JK731" s="11"/>
      <c r="JL731" s="11"/>
      <c r="JM731" s="11"/>
      <c r="JN731" s="11"/>
      <c r="JO731" s="11"/>
      <c r="JP731" s="11"/>
      <c r="JQ731" s="11"/>
      <c r="JR731" s="11"/>
      <c r="JS731" s="11"/>
      <c r="JT731" s="11"/>
      <c r="JU731" s="11"/>
      <c r="JV731" s="11"/>
      <c r="JW731" s="11"/>
      <c r="JX731" s="11"/>
      <c r="JY731" s="11"/>
      <c r="JZ731" s="11"/>
      <c r="KA731" s="11"/>
      <c r="KB731" s="11"/>
      <c r="KC731" s="11"/>
      <c r="KD731" s="11"/>
      <c r="KE731" s="11"/>
      <c r="KF731" s="11"/>
      <c r="KG731" s="11"/>
      <c r="KH731" s="11"/>
      <c r="KI731" s="11"/>
      <c r="KJ731" s="11"/>
      <c r="KK731" s="11"/>
      <c r="KL731" s="11"/>
      <c r="KM731" s="11"/>
      <c r="KN731" s="11"/>
      <c r="KO731" s="11"/>
      <c r="KP731" s="11"/>
      <c r="KQ731" s="11"/>
      <c r="KR731" s="11"/>
      <c r="KS731" s="11"/>
      <c r="KT731" s="11"/>
      <c r="KU731" s="11"/>
      <c r="KV731" s="11"/>
      <c r="KW731" s="11"/>
      <c r="KX731" s="11"/>
      <c r="KY731" s="11"/>
      <c r="KZ731" s="11"/>
      <c r="LA731" s="11"/>
      <c r="LB731" s="11"/>
      <c r="LC731" s="11"/>
      <c r="LD731" s="11"/>
      <c r="LE731" s="11"/>
      <c r="LF731" s="11"/>
      <c r="LG731" s="11"/>
      <c r="LH731" s="11"/>
      <c r="LI731" s="11"/>
      <c r="LJ731" s="11"/>
      <c r="LK731" s="11"/>
      <c r="LL731" s="11"/>
      <c r="LM731" s="11"/>
      <c r="LN731" s="11"/>
      <c r="LO731" s="11"/>
      <c r="LP731" s="11"/>
      <c r="LQ731" s="11"/>
      <c r="LR731" s="11"/>
      <c r="LS731" s="11"/>
      <c r="LT731" s="11"/>
      <c r="LU731" s="11"/>
      <c r="LV731" s="11"/>
      <c r="LW731" s="11"/>
      <c r="LX731" s="11"/>
      <c r="LY731" s="11"/>
      <c r="LZ731" s="11"/>
      <c r="MA731" s="11"/>
      <c r="MB731" s="11"/>
      <c r="MC731" s="11"/>
      <c r="MD731" s="11"/>
      <c r="ME731" s="11"/>
      <c r="MF731" s="11"/>
      <c r="MG731" s="11"/>
      <c r="MH731" s="11"/>
      <c r="MI731" s="11"/>
      <c r="MJ731" s="11"/>
      <c r="MK731" s="11"/>
      <c r="ML731" s="11"/>
      <c r="MM731" s="11"/>
      <c r="MN731" s="11"/>
      <c r="MO731" s="11"/>
      <c r="MP731" s="11"/>
      <c r="MQ731" s="11"/>
      <c r="MR731" s="11"/>
      <c r="MS731" s="11"/>
      <c r="MT731" s="11"/>
      <c r="MU731" s="11"/>
      <c r="MV731" s="11"/>
      <c r="MW731" s="11"/>
      <c r="MX731" s="11"/>
      <c r="MY731" s="11"/>
      <c r="MZ731" s="11"/>
      <c r="NA731" s="11"/>
      <c r="NB731" s="11"/>
      <c r="NC731" s="11"/>
      <c r="ND731" s="11"/>
      <c r="NE731" s="11"/>
      <c r="NF731" s="11"/>
      <c r="NG731" s="11"/>
      <c r="NH731" s="11"/>
      <c r="NI731" s="11"/>
      <c r="NJ731" s="11"/>
      <c r="NK731" s="11"/>
      <c r="NL731" s="11"/>
      <c r="NM731" s="11"/>
    </row>
    <row r="732" spans="1:377" s="12" customFormat="1" ht="25.8" x14ac:dyDescent="0.5">
      <c r="A732" s="230"/>
      <c r="B732" s="279"/>
      <c r="C732" s="280"/>
      <c r="D732" s="317"/>
      <c r="E732" s="34"/>
      <c r="F732" s="34"/>
      <c r="G732" s="34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334"/>
      <c r="AA732" s="34"/>
      <c r="AB732" s="34"/>
      <c r="AC732" s="34"/>
      <c r="AD732" s="34"/>
      <c r="AE732" s="34"/>
      <c r="AF732" s="34"/>
      <c r="AG732" s="34"/>
      <c r="AH732" s="34"/>
      <c r="AI732" s="334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334"/>
      <c r="BZ732" s="34"/>
      <c r="CA732" s="34"/>
      <c r="CB732" s="34"/>
      <c r="CC732" s="34"/>
      <c r="CD732" s="34"/>
      <c r="CE732" s="34"/>
      <c r="CF732" s="34"/>
      <c r="CG732" s="34"/>
      <c r="CH732" s="34"/>
      <c r="CI732" s="34"/>
      <c r="CJ732" s="34"/>
      <c r="CK732" s="34"/>
      <c r="CL732" s="34"/>
      <c r="CM732" s="34"/>
      <c r="CN732" s="34"/>
      <c r="CO732" s="34"/>
      <c r="CP732" s="34"/>
      <c r="CQ732" s="34"/>
      <c r="CR732" s="34"/>
      <c r="CS732" s="34"/>
      <c r="CT732" s="34"/>
      <c r="CU732" s="34"/>
      <c r="CV732" s="34"/>
      <c r="CW732" s="34"/>
      <c r="CX732" s="34"/>
      <c r="CY732" s="334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334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334"/>
      <c r="EP732" s="9"/>
      <c r="EQ732" s="9"/>
      <c r="ER732" s="9"/>
      <c r="ES732" s="9"/>
      <c r="ET732" s="9"/>
      <c r="EU732" s="9"/>
      <c r="EV732" s="237"/>
      <c r="EW732" s="9"/>
      <c r="EX732" s="9"/>
      <c r="EY732" s="9"/>
      <c r="EZ732" s="9"/>
      <c r="FA732" s="410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334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10"/>
      <c r="IL732" s="11"/>
      <c r="IM732" s="11"/>
      <c r="IN732" s="11"/>
      <c r="IO732" s="11"/>
      <c r="IP732" s="11"/>
      <c r="IQ732" s="11"/>
      <c r="IR732" s="11"/>
      <c r="IS732" s="11"/>
      <c r="IT732" s="11"/>
      <c r="IU732" s="11"/>
      <c r="IV732" s="11"/>
      <c r="IW732" s="11"/>
      <c r="IX732" s="11"/>
      <c r="IY732" s="11"/>
      <c r="IZ732" s="11"/>
      <c r="JA732" s="11"/>
      <c r="JB732" s="11"/>
      <c r="JC732" s="11"/>
      <c r="JD732" s="11"/>
      <c r="JE732" s="11"/>
      <c r="JF732" s="11"/>
      <c r="JG732" s="11"/>
      <c r="JH732" s="11"/>
      <c r="JI732" s="11"/>
      <c r="JJ732" s="11"/>
      <c r="JK732" s="11"/>
      <c r="JL732" s="11"/>
      <c r="JM732" s="11"/>
      <c r="JN732" s="11"/>
      <c r="JO732" s="11"/>
      <c r="JP732" s="11"/>
      <c r="JQ732" s="11"/>
      <c r="JR732" s="11"/>
      <c r="JS732" s="11"/>
      <c r="JT732" s="11"/>
      <c r="JU732" s="11"/>
      <c r="JV732" s="11"/>
      <c r="JW732" s="11"/>
      <c r="JX732" s="11"/>
      <c r="JY732" s="11"/>
      <c r="JZ732" s="11"/>
      <c r="KA732" s="11"/>
      <c r="KB732" s="11"/>
      <c r="KC732" s="11"/>
      <c r="KD732" s="11"/>
      <c r="KE732" s="11"/>
      <c r="KF732" s="11"/>
      <c r="KG732" s="11"/>
      <c r="KH732" s="11"/>
      <c r="KI732" s="11"/>
      <c r="KJ732" s="11"/>
      <c r="KK732" s="11"/>
      <c r="KL732" s="11"/>
      <c r="KM732" s="11"/>
      <c r="KN732" s="11"/>
      <c r="KO732" s="11"/>
      <c r="KP732" s="11"/>
      <c r="KQ732" s="11"/>
      <c r="KR732" s="11"/>
      <c r="KS732" s="11"/>
      <c r="KT732" s="11"/>
      <c r="KU732" s="11"/>
      <c r="KV732" s="11"/>
      <c r="KW732" s="11"/>
      <c r="KX732" s="11"/>
      <c r="KY732" s="11"/>
      <c r="KZ732" s="11"/>
      <c r="LA732" s="11"/>
      <c r="LB732" s="11"/>
      <c r="LC732" s="11"/>
      <c r="LD732" s="11"/>
      <c r="LE732" s="11"/>
      <c r="LF732" s="11"/>
      <c r="LG732" s="11"/>
      <c r="LH732" s="11"/>
      <c r="LI732" s="11"/>
      <c r="LJ732" s="11"/>
      <c r="LK732" s="11"/>
      <c r="LL732" s="11"/>
      <c r="LM732" s="11"/>
      <c r="LN732" s="11"/>
      <c r="LO732" s="11"/>
      <c r="LP732" s="11"/>
      <c r="LQ732" s="11"/>
      <c r="LR732" s="11"/>
      <c r="LS732" s="11"/>
      <c r="LT732" s="11"/>
      <c r="LU732" s="11"/>
      <c r="LV732" s="11"/>
      <c r="LW732" s="11"/>
      <c r="LX732" s="11"/>
      <c r="LY732" s="11"/>
      <c r="LZ732" s="11"/>
      <c r="MA732" s="11"/>
      <c r="MB732" s="11"/>
      <c r="MC732" s="11"/>
      <c r="MD732" s="11"/>
      <c r="ME732" s="11"/>
      <c r="MF732" s="11"/>
      <c r="MG732" s="11"/>
      <c r="MH732" s="11"/>
      <c r="MI732" s="11"/>
      <c r="MJ732" s="11"/>
      <c r="MK732" s="11"/>
      <c r="ML732" s="11"/>
      <c r="MM732" s="11"/>
      <c r="MN732" s="11"/>
      <c r="MO732" s="11"/>
      <c r="MP732" s="11"/>
      <c r="MQ732" s="11"/>
      <c r="MR732" s="11"/>
      <c r="MS732" s="11"/>
      <c r="MT732" s="11"/>
      <c r="MU732" s="11"/>
      <c r="MV732" s="11"/>
      <c r="MW732" s="11"/>
      <c r="MX732" s="11"/>
      <c r="MY732" s="11"/>
      <c r="MZ732" s="11"/>
      <c r="NA732" s="11"/>
      <c r="NB732" s="11"/>
      <c r="NC732" s="11"/>
      <c r="ND732" s="11"/>
      <c r="NE732" s="11"/>
      <c r="NF732" s="11"/>
      <c r="NG732" s="11"/>
      <c r="NH732" s="11"/>
      <c r="NI732" s="11"/>
      <c r="NJ732" s="11"/>
      <c r="NK732" s="11"/>
      <c r="NL732" s="11"/>
      <c r="NM732" s="11"/>
    </row>
    <row r="733" spans="1:377" s="12" customFormat="1" ht="25.8" x14ac:dyDescent="0.5">
      <c r="A733" s="230"/>
      <c r="B733" s="279"/>
      <c r="C733" s="280"/>
      <c r="D733" s="317"/>
      <c r="E733" s="34"/>
      <c r="F733" s="34"/>
      <c r="G733" s="34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334"/>
      <c r="AA733" s="34"/>
      <c r="AB733" s="34"/>
      <c r="AC733" s="34"/>
      <c r="AD733" s="34"/>
      <c r="AE733" s="34"/>
      <c r="AF733" s="34"/>
      <c r="AG733" s="34"/>
      <c r="AH733" s="34"/>
      <c r="AI733" s="334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334"/>
      <c r="BZ733" s="34"/>
      <c r="CA733" s="34"/>
      <c r="CB733" s="34"/>
      <c r="CC733" s="34"/>
      <c r="CD733" s="34"/>
      <c r="CE733" s="34"/>
      <c r="CF733" s="34"/>
      <c r="CG733" s="34"/>
      <c r="CH733" s="34"/>
      <c r="CI733" s="34"/>
      <c r="CJ733" s="34"/>
      <c r="CK733" s="34"/>
      <c r="CL733" s="34"/>
      <c r="CM733" s="34"/>
      <c r="CN733" s="34"/>
      <c r="CO733" s="34"/>
      <c r="CP733" s="34"/>
      <c r="CQ733" s="34"/>
      <c r="CR733" s="34"/>
      <c r="CS733" s="34"/>
      <c r="CT733" s="34"/>
      <c r="CU733" s="34"/>
      <c r="CV733" s="34"/>
      <c r="CW733" s="34"/>
      <c r="CX733" s="34"/>
      <c r="CY733" s="334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334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334"/>
      <c r="EP733" s="9"/>
      <c r="EQ733" s="9"/>
      <c r="ER733" s="9"/>
      <c r="ES733" s="9"/>
      <c r="ET733" s="9"/>
      <c r="EU733" s="9"/>
      <c r="EV733" s="237"/>
      <c r="EW733" s="9"/>
      <c r="EX733" s="9"/>
      <c r="EY733" s="9"/>
      <c r="EZ733" s="9"/>
      <c r="FA733" s="410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334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10"/>
      <c r="IL733" s="11"/>
      <c r="IM733" s="11"/>
      <c r="IN733" s="11"/>
      <c r="IO733" s="11"/>
      <c r="IP733" s="11"/>
      <c r="IQ733" s="11"/>
      <c r="IR733" s="11"/>
      <c r="IS733" s="11"/>
      <c r="IT733" s="11"/>
      <c r="IU733" s="11"/>
      <c r="IV733" s="11"/>
      <c r="IW733" s="11"/>
      <c r="IX733" s="11"/>
      <c r="IY733" s="11"/>
      <c r="IZ733" s="11"/>
      <c r="JA733" s="11"/>
      <c r="JB733" s="11"/>
      <c r="JC733" s="11"/>
      <c r="JD733" s="11"/>
      <c r="JE733" s="11"/>
      <c r="JF733" s="11"/>
      <c r="JG733" s="11"/>
      <c r="JH733" s="11"/>
      <c r="JI733" s="11"/>
      <c r="JJ733" s="11"/>
      <c r="JK733" s="11"/>
      <c r="JL733" s="11"/>
      <c r="JM733" s="11"/>
      <c r="JN733" s="11"/>
      <c r="JO733" s="11"/>
      <c r="JP733" s="11"/>
      <c r="JQ733" s="11"/>
      <c r="JR733" s="11"/>
      <c r="JS733" s="11"/>
      <c r="JT733" s="11"/>
      <c r="JU733" s="11"/>
      <c r="JV733" s="11"/>
      <c r="JW733" s="11"/>
      <c r="JX733" s="11"/>
      <c r="JY733" s="11"/>
      <c r="JZ733" s="11"/>
      <c r="KA733" s="11"/>
      <c r="KB733" s="11"/>
      <c r="KC733" s="11"/>
      <c r="KD733" s="11"/>
      <c r="KE733" s="11"/>
      <c r="KF733" s="11"/>
      <c r="KG733" s="11"/>
      <c r="KH733" s="11"/>
      <c r="KI733" s="11"/>
      <c r="KJ733" s="11"/>
      <c r="KK733" s="11"/>
      <c r="KL733" s="11"/>
      <c r="KM733" s="11"/>
      <c r="KN733" s="11"/>
      <c r="KO733" s="11"/>
      <c r="KP733" s="11"/>
      <c r="KQ733" s="11"/>
      <c r="KR733" s="11"/>
      <c r="KS733" s="11"/>
      <c r="KT733" s="11"/>
      <c r="KU733" s="11"/>
      <c r="KV733" s="11"/>
      <c r="KW733" s="11"/>
      <c r="KX733" s="11"/>
      <c r="KY733" s="11"/>
      <c r="KZ733" s="11"/>
      <c r="LA733" s="11"/>
      <c r="LB733" s="11"/>
      <c r="LC733" s="11"/>
      <c r="LD733" s="11"/>
      <c r="LE733" s="11"/>
      <c r="LF733" s="11"/>
      <c r="LG733" s="11"/>
      <c r="LH733" s="11"/>
      <c r="LI733" s="11"/>
      <c r="LJ733" s="11"/>
      <c r="LK733" s="11"/>
      <c r="LL733" s="11"/>
      <c r="LM733" s="11"/>
      <c r="LN733" s="11"/>
      <c r="LO733" s="11"/>
      <c r="LP733" s="11"/>
      <c r="LQ733" s="11"/>
      <c r="LR733" s="11"/>
      <c r="LS733" s="11"/>
      <c r="LT733" s="11"/>
      <c r="LU733" s="11"/>
      <c r="LV733" s="11"/>
      <c r="LW733" s="11"/>
      <c r="LX733" s="11"/>
      <c r="LY733" s="11"/>
      <c r="LZ733" s="11"/>
      <c r="MA733" s="11"/>
      <c r="MB733" s="11"/>
      <c r="MC733" s="11"/>
      <c r="MD733" s="11"/>
      <c r="ME733" s="11"/>
      <c r="MF733" s="11"/>
      <c r="MG733" s="11"/>
      <c r="MH733" s="11"/>
      <c r="MI733" s="11"/>
      <c r="MJ733" s="11"/>
      <c r="MK733" s="11"/>
      <c r="ML733" s="11"/>
      <c r="MM733" s="11"/>
      <c r="MN733" s="11"/>
      <c r="MO733" s="11"/>
      <c r="MP733" s="11"/>
      <c r="MQ733" s="11"/>
      <c r="MR733" s="11"/>
      <c r="MS733" s="11"/>
      <c r="MT733" s="11"/>
      <c r="MU733" s="11"/>
      <c r="MV733" s="11"/>
      <c r="MW733" s="11"/>
      <c r="MX733" s="11"/>
      <c r="MY733" s="11"/>
      <c r="MZ733" s="11"/>
      <c r="NA733" s="11"/>
      <c r="NB733" s="11"/>
      <c r="NC733" s="11"/>
      <c r="ND733" s="11"/>
      <c r="NE733" s="11"/>
      <c r="NF733" s="11"/>
      <c r="NG733" s="11"/>
      <c r="NH733" s="11"/>
      <c r="NI733" s="11"/>
      <c r="NJ733" s="11"/>
      <c r="NK733" s="11"/>
      <c r="NL733" s="11"/>
      <c r="NM733" s="11"/>
    </row>
    <row r="734" spans="1:377" s="12" customFormat="1" ht="25.8" x14ac:dyDescent="0.5">
      <c r="A734" s="230"/>
      <c r="B734" s="279"/>
      <c r="C734" s="280"/>
      <c r="D734" s="317"/>
      <c r="E734" s="34"/>
      <c r="F734" s="34"/>
      <c r="G734" s="34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334"/>
      <c r="AA734" s="34"/>
      <c r="AB734" s="34"/>
      <c r="AC734" s="34"/>
      <c r="AD734" s="34"/>
      <c r="AE734" s="34"/>
      <c r="AF734" s="34"/>
      <c r="AG734" s="34"/>
      <c r="AH734" s="34"/>
      <c r="AI734" s="334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3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4"/>
      <c r="CY734" s="334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334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334"/>
      <c r="EP734" s="9"/>
      <c r="EQ734" s="9"/>
      <c r="ER734" s="9"/>
      <c r="ES734" s="9"/>
      <c r="ET734" s="9"/>
      <c r="EU734" s="9"/>
      <c r="EV734" s="237"/>
      <c r="EW734" s="9"/>
      <c r="EX734" s="9"/>
      <c r="EY734" s="9"/>
      <c r="EZ734" s="9"/>
      <c r="FA734" s="410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334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10"/>
      <c r="IL734" s="11"/>
      <c r="IM734" s="11"/>
      <c r="IN734" s="11"/>
      <c r="IO734" s="11"/>
      <c r="IP734" s="11"/>
      <c r="IQ734" s="11"/>
      <c r="IR734" s="11"/>
      <c r="IS734" s="11"/>
      <c r="IT734" s="11"/>
      <c r="IU734" s="11"/>
      <c r="IV734" s="11"/>
      <c r="IW734" s="11"/>
      <c r="IX734" s="11"/>
      <c r="IY734" s="11"/>
      <c r="IZ734" s="11"/>
      <c r="JA734" s="11"/>
      <c r="JB734" s="11"/>
      <c r="JC734" s="11"/>
      <c r="JD734" s="11"/>
      <c r="JE734" s="11"/>
      <c r="JF734" s="11"/>
      <c r="JG734" s="11"/>
      <c r="JH734" s="11"/>
      <c r="JI734" s="11"/>
      <c r="JJ734" s="11"/>
      <c r="JK734" s="11"/>
      <c r="JL734" s="11"/>
      <c r="JM734" s="11"/>
      <c r="JN734" s="11"/>
      <c r="JO734" s="11"/>
      <c r="JP734" s="11"/>
      <c r="JQ734" s="11"/>
      <c r="JR734" s="11"/>
      <c r="JS734" s="11"/>
      <c r="JT734" s="11"/>
      <c r="JU734" s="11"/>
      <c r="JV734" s="11"/>
      <c r="JW734" s="11"/>
      <c r="JX734" s="11"/>
      <c r="JY734" s="11"/>
      <c r="JZ734" s="11"/>
      <c r="KA734" s="11"/>
      <c r="KB734" s="11"/>
      <c r="KC734" s="11"/>
      <c r="KD734" s="11"/>
      <c r="KE734" s="11"/>
      <c r="KF734" s="11"/>
      <c r="KG734" s="11"/>
      <c r="KH734" s="11"/>
      <c r="KI734" s="11"/>
      <c r="KJ734" s="11"/>
      <c r="KK734" s="11"/>
      <c r="KL734" s="11"/>
      <c r="KM734" s="11"/>
      <c r="KN734" s="11"/>
      <c r="KO734" s="11"/>
      <c r="KP734" s="11"/>
      <c r="KQ734" s="11"/>
      <c r="KR734" s="11"/>
      <c r="KS734" s="11"/>
      <c r="KT734" s="11"/>
      <c r="KU734" s="11"/>
      <c r="KV734" s="11"/>
      <c r="KW734" s="11"/>
      <c r="KX734" s="11"/>
      <c r="KY734" s="11"/>
      <c r="KZ734" s="11"/>
      <c r="LA734" s="11"/>
      <c r="LB734" s="11"/>
      <c r="LC734" s="11"/>
      <c r="LD734" s="11"/>
      <c r="LE734" s="11"/>
      <c r="LF734" s="11"/>
      <c r="LG734" s="11"/>
      <c r="LH734" s="11"/>
      <c r="LI734" s="11"/>
      <c r="LJ734" s="11"/>
      <c r="LK734" s="11"/>
      <c r="LL734" s="11"/>
      <c r="LM734" s="11"/>
      <c r="LN734" s="11"/>
      <c r="LO734" s="11"/>
      <c r="LP734" s="11"/>
      <c r="LQ734" s="11"/>
      <c r="LR734" s="11"/>
      <c r="LS734" s="11"/>
      <c r="LT734" s="11"/>
      <c r="LU734" s="11"/>
      <c r="LV734" s="11"/>
      <c r="LW734" s="11"/>
      <c r="LX734" s="11"/>
      <c r="LY734" s="11"/>
      <c r="LZ734" s="11"/>
      <c r="MA734" s="11"/>
      <c r="MB734" s="11"/>
      <c r="MC734" s="11"/>
      <c r="MD734" s="11"/>
      <c r="ME734" s="11"/>
      <c r="MF734" s="11"/>
      <c r="MG734" s="11"/>
      <c r="MH734" s="11"/>
      <c r="MI734" s="11"/>
      <c r="MJ734" s="11"/>
      <c r="MK734" s="11"/>
      <c r="ML734" s="11"/>
      <c r="MM734" s="11"/>
      <c r="MN734" s="11"/>
      <c r="MO734" s="11"/>
      <c r="MP734" s="11"/>
      <c r="MQ734" s="11"/>
      <c r="MR734" s="11"/>
      <c r="MS734" s="11"/>
      <c r="MT734" s="11"/>
      <c r="MU734" s="11"/>
      <c r="MV734" s="11"/>
      <c r="MW734" s="11"/>
      <c r="MX734" s="11"/>
      <c r="MY734" s="11"/>
      <c r="MZ734" s="11"/>
      <c r="NA734" s="11"/>
      <c r="NB734" s="11"/>
      <c r="NC734" s="11"/>
      <c r="ND734" s="11"/>
      <c r="NE734" s="11"/>
      <c r="NF734" s="11"/>
      <c r="NG734" s="11"/>
      <c r="NH734" s="11"/>
      <c r="NI734" s="11"/>
      <c r="NJ734" s="11"/>
      <c r="NK734" s="11"/>
      <c r="NL734" s="11"/>
      <c r="NM734" s="11"/>
    </row>
    <row r="735" spans="1:377" s="12" customFormat="1" ht="25.8" x14ac:dyDescent="0.5">
      <c r="A735" s="230"/>
      <c r="B735" s="279"/>
      <c r="C735" s="280"/>
      <c r="D735" s="317"/>
      <c r="E735" s="34"/>
      <c r="F735" s="34"/>
      <c r="G735" s="34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334"/>
      <c r="AA735" s="34"/>
      <c r="AB735" s="34"/>
      <c r="AC735" s="34"/>
      <c r="AD735" s="34"/>
      <c r="AE735" s="34"/>
      <c r="AF735" s="34"/>
      <c r="AG735" s="34"/>
      <c r="AH735" s="34"/>
      <c r="AI735" s="334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3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4"/>
      <c r="CR735" s="34"/>
      <c r="CS735" s="34"/>
      <c r="CT735" s="34"/>
      <c r="CU735" s="34"/>
      <c r="CV735" s="34"/>
      <c r="CW735" s="34"/>
      <c r="CX735" s="34"/>
      <c r="CY735" s="334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334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334"/>
      <c r="EP735" s="9"/>
      <c r="EQ735" s="9"/>
      <c r="ER735" s="9"/>
      <c r="ES735" s="9"/>
      <c r="ET735" s="9"/>
      <c r="EU735" s="9"/>
      <c r="EV735" s="237"/>
      <c r="EW735" s="9"/>
      <c r="EX735" s="9"/>
      <c r="EY735" s="9"/>
      <c r="EZ735" s="9"/>
      <c r="FA735" s="410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334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10"/>
      <c r="IL735" s="11"/>
      <c r="IM735" s="11"/>
      <c r="IN735" s="11"/>
      <c r="IO735" s="11"/>
      <c r="IP735" s="11"/>
      <c r="IQ735" s="11"/>
      <c r="IR735" s="11"/>
      <c r="IS735" s="11"/>
      <c r="IT735" s="11"/>
      <c r="IU735" s="11"/>
      <c r="IV735" s="11"/>
      <c r="IW735" s="11"/>
      <c r="IX735" s="11"/>
      <c r="IY735" s="11"/>
      <c r="IZ735" s="11"/>
      <c r="JA735" s="11"/>
      <c r="JB735" s="11"/>
      <c r="JC735" s="11"/>
      <c r="JD735" s="11"/>
      <c r="JE735" s="11"/>
      <c r="JF735" s="11"/>
      <c r="JG735" s="11"/>
      <c r="JH735" s="11"/>
      <c r="JI735" s="11"/>
      <c r="JJ735" s="11"/>
      <c r="JK735" s="11"/>
      <c r="JL735" s="11"/>
      <c r="JM735" s="11"/>
      <c r="JN735" s="11"/>
      <c r="JO735" s="11"/>
      <c r="JP735" s="11"/>
      <c r="JQ735" s="11"/>
      <c r="JR735" s="11"/>
      <c r="JS735" s="11"/>
      <c r="JT735" s="11"/>
      <c r="JU735" s="11"/>
      <c r="JV735" s="11"/>
      <c r="JW735" s="11"/>
      <c r="JX735" s="11"/>
      <c r="JY735" s="11"/>
      <c r="JZ735" s="11"/>
      <c r="KA735" s="11"/>
      <c r="KB735" s="11"/>
      <c r="KC735" s="11"/>
      <c r="KD735" s="11"/>
      <c r="KE735" s="11"/>
      <c r="KF735" s="11"/>
      <c r="KG735" s="11"/>
      <c r="KH735" s="11"/>
      <c r="KI735" s="11"/>
      <c r="KJ735" s="11"/>
      <c r="KK735" s="11"/>
      <c r="KL735" s="11"/>
      <c r="KM735" s="11"/>
      <c r="KN735" s="11"/>
      <c r="KO735" s="11"/>
      <c r="KP735" s="11"/>
      <c r="KQ735" s="11"/>
      <c r="KR735" s="11"/>
      <c r="KS735" s="11"/>
      <c r="KT735" s="11"/>
      <c r="KU735" s="11"/>
      <c r="KV735" s="11"/>
      <c r="KW735" s="11"/>
      <c r="KX735" s="11"/>
      <c r="KY735" s="11"/>
      <c r="KZ735" s="11"/>
      <c r="LA735" s="11"/>
      <c r="LB735" s="11"/>
      <c r="LC735" s="11"/>
      <c r="LD735" s="11"/>
      <c r="LE735" s="11"/>
      <c r="LF735" s="11"/>
      <c r="LG735" s="11"/>
      <c r="LH735" s="11"/>
      <c r="LI735" s="11"/>
      <c r="LJ735" s="11"/>
      <c r="LK735" s="11"/>
      <c r="LL735" s="11"/>
      <c r="LM735" s="11"/>
      <c r="LN735" s="11"/>
      <c r="LO735" s="11"/>
      <c r="LP735" s="11"/>
      <c r="LQ735" s="11"/>
      <c r="LR735" s="11"/>
      <c r="LS735" s="11"/>
      <c r="LT735" s="11"/>
      <c r="LU735" s="11"/>
      <c r="LV735" s="11"/>
      <c r="LW735" s="11"/>
      <c r="LX735" s="11"/>
      <c r="LY735" s="11"/>
      <c r="LZ735" s="11"/>
      <c r="MA735" s="11"/>
      <c r="MB735" s="11"/>
      <c r="MC735" s="11"/>
      <c r="MD735" s="11"/>
      <c r="ME735" s="11"/>
      <c r="MF735" s="11"/>
      <c r="MG735" s="11"/>
      <c r="MH735" s="11"/>
      <c r="MI735" s="11"/>
      <c r="MJ735" s="11"/>
      <c r="MK735" s="11"/>
      <c r="ML735" s="11"/>
      <c r="MM735" s="11"/>
      <c r="MN735" s="11"/>
      <c r="MO735" s="11"/>
      <c r="MP735" s="11"/>
      <c r="MQ735" s="11"/>
      <c r="MR735" s="11"/>
      <c r="MS735" s="11"/>
      <c r="MT735" s="11"/>
      <c r="MU735" s="11"/>
      <c r="MV735" s="11"/>
      <c r="MW735" s="11"/>
      <c r="MX735" s="11"/>
      <c r="MY735" s="11"/>
      <c r="MZ735" s="11"/>
      <c r="NA735" s="11"/>
      <c r="NB735" s="11"/>
      <c r="NC735" s="11"/>
      <c r="ND735" s="11"/>
      <c r="NE735" s="11"/>
      <c r="NF735" s="11"/>
      <c r="NG735" s="11"/>
      <c r="NH735" s="11"/>
      <c r="NI735" s="11"/>
      <c r="NJ735" s="11"/>
      <c r="NK735" s="11"/>
      <c r="NL735" s="11"/>
      <c r="NM735" s="11"/>
    </row>
    <row r="736" spans="1:377" s="12" customFormat="1" ht="25.8" x14ac:dyDescent="0.5">
      <c r="A736" s="230"/>
      <c r="B736" s="279"/>
      <c r="C736" s="280"/>
      <c r="D736" s="317"/>
      <c r="E736" s="34"/>
      <c r="F736" s="34"/>
      <c r="G736" s="34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334"/>
      <c r="AA736" s="34"/>
      <c r="AB736" s="34"/>
      <c r="AC736" s="34"/>
      <c r="AD736" s="34"/>
      <c r="AE736" s="34"/>
      <c r="AF736" s="34"/>
      <c r="AG736" s="34"/>
      <c r="AH736" s="34"/>
      <c r="AI736" s="334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334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4"/>
      <c r="CY736" s="334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334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334"/>
      <c r="EP736" s="9"/>
      <c r="EQ736" s="9"/>
      <c r="ER736" s="9"/>
      <c r="ES736" s="9"/>
      <c r="ET736" s="9"/>
      <c r="EU736" s="9"/>
      <c r="EV736" s="237"/>
      <c r="EW736" s="9"/>
      <c r="EX736" s="9"/>
      <c r="EY736" s="9"/>
      <c r="EZ736" s="9"/>
      <c r="FA736" s="410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334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10"/>
      <c r="IL736" s="11"/>
      <c r="IM736" s="11"/>
      <c r="IN736" s="11"/>
      <c r="IO736" s="11"/>
      <c r="IP736" s="11"/>
      <c r="IQ736" s="11"/>
      <c r="IR736" s="11"/>
      <c r="IS736" s="11"/>
      <c r="IT736" s="11"/>
      <c r="IU736" s="11"/>
      <c r="IV736" s="11"/>
      <c r="IW736" s="11"/>
      <c r="IX736" s="11"/>
      <c r="IY736" s="11"/>
      <c r="IZ736" s="11"/>
      <c r="JA736" s="11"/>
      <c r="JB736" s="11"/>
      <c r="JC736" s="11"/>
      <c r="JD736" s="11"/>
      <c r="JE736" s="11"/>
      <c r="JF736" s="11"/>
      <c r="JG736" s="11"/>
      <c r="JH736" s="11"/>
      <c r="JI736" s="11"/>
      <c r="JJ736" s="11"/>
      <c r="JK736" s="11"/>
      <c r="JL736" s="11"/>
      <c r="JM736" s="11"/>
      <c r="JN736" s="11"/>
      <c r="JO736" s="11"/>
      <c r="JP736" s="11"/>
      <c r="JQ736" s="11"/>
      <c r="JR736" s="11"/>
      <c r="JS736" s="11"/>
      <c r="JT736" s="11"/>
      <c r="JU736" s="11"/>
      <c r="JV736" s="11"/>
      <c r="JW736" s="11"/>
      <c r="JX736" s="11"/>
      <c r="JY736" s="11"/>
      <c r="JZ736" s="11"/>
      <c r="KA736" s="11"/>
      <c r="KB736" s="11"/>
      <c r="KC736" s="11"/>
      <c r="KD736" s="11"/>
      <c r="KE736" s="11"/>
      <c r="KF736" s="11"/>
      <c r="KG736" s="11"/>
      <c r="KH736" s="11"/>
      <c r="KI736" s="11"/>
      <c r="KJ736" s="11"/>
      <c r="KK736" s="11"/>
      <c r="KL736" s="11"/>
      <c r="KM736" s="11"/>
      <c r="KN736" s="11"/>
      <c r="KO736" s="11"/>
      <c r="KP736" s="11"/>
      <c r="KQ736" s="11"/>
      <c r="KR736" s="11"/>
      <c r="KS736" s="11"/>
      <c r="KT736" s="11"/>
      <c r="KU736" s="11"/>
      <c r="KV736" s="11"/>
      <c r="KW736" s="11"/>
      <c r="KX736" s="11"/>
      <c r="KY736" s="11"/>
      <c r="KZ736" s="11"/>
      <c r="LA736" s="11"/>
      <c r="LB736" s="11"/>
      <c r="LC736" s="11"/>
      <c r="LD736" s="11"/>
      <c r="LE736" s="11"/>
      <c r="LF736" s="11"/>
      <c r="LG736" s="11"/>
      <c r="LH736" s="11"/>
      <c r="LI736" s="11"/>
      <c r="LJ736" s="11"/>
      <c r="LK736" s="11"/>
      <c r="LL736" s="11"/>
      <c r="LM736" s="11"/>
      <c r="LN736" s="11"/>
      <c r="LO736" s="11"/>
      <c r="LP736" s="11"/>
      <c r="LQ736" s="11"/>
      <c r="LR736" s="11"/>
      <c r="LS736" s="11"/>
      <c r="LT736" s="11"/>
      <c r="LU736" s="11"/>
      <c r="LV736" s="11"/>
      <c r="LW736" s="11"/>
      <c r="LX736" s="11"/>
      <c r="LY736" s="11"/>
      <c r="LZ736" s="11"/>
      <c r="MA736" s="11"/>
      <c r="MB736" s="11"/>
      <c r="MC736" s="11"/>
      <c r="MD736" s="11"/>
      <c r="ME736" s="11"/>
      <c r="MF736" s="11"/>
      <c r="MG736" s="11"/>
      <c r="MH736" s="11"/>
      <c r="MI736" s="11"/>
      <c r="MJ736" s="11"/>
      <c r="MK736" s="11"/>
      <c r="ML736" s="11"/>
      <c r="MM736" s="11"/>
      <c r="MN736" s="11"/>
      <c r="MO736" s="11"/>
      <c r="MP736" s="11"/>
      <c r="MQ736" s="11"/>
      <c r="MR736" s="11"/>
      <c r="MS736" s="11"/>
      <c r="MT736" s="11"/>
      <c r="MU736" s="11"/>
      <c r="MV736" s="11"/>
      <c r="MW736" s="11"/>
      <c r="MX736" s="11"/>
      <c r="MY736" s="11"/>
      <c r="MZ736" s="11"/>
      <c r="NA736" s="11"/>
      <c r="NB736" s="11"/>
      <c r="NC736" s="11"/>
      <c r="ND736" s="11"/>
      <c r="NE736" s="11"/>
      <c r="NF736" s="11"/>
      <c r="NG736" s="11"/>
      <c r="NH736" s="11"/>
      <c r="NI736" s="11"/>
      <c r="NJ736" s="11"/>
      <c r="NK736" s="11"/>
      <c r="NL736" s="11"/>
      <c r="NM736" s="11"/>
    </row>
    <row r="737" spans="1:377" s="12" customFormat="1" ht="25.8" x14ac:dyDescent="0.5">
      <c r="A737" s="230"/>
      <c r="B737" s="279"/>
      <c r="C737" s="280"/>
      <c r="D737" s="317"/>
      <c r="E737" s="34"/>
      <c r="F737" s="34"/>
      <c r="G737" s="34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334"/>
      <c r="AA737" s="34"/>
      <c r="AB737" s="34"/>
      <c r="AC737" s="34"/>
      <c r="AD737" s="34"/>
      <c r="AE737" s="34"/>
      <c r="AF737" s="34"/>
      <c r="AG737" s="34"/>
      <c r="AH737" s="34"/>
      <c r="AI737" s="334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334"/>
      <c r="BZ737" s="34"/>
      <c r="CA737" s="34"/>
      <c r="CB737" s="34"/>
      <c r="CC737" s="34"/>
      <c r="CD737" s="34"/>
      <c r="CE737" s="34"/>
      <c r="CF737" s="34"/>
      <c r="CG737" s="34"/>
      <c r="CH737" s="34"/>
      <c r="CI737" s="34"/>
      <c r="CJ737" s="34"/>
      <c r="CK737" s="34"/>
      <c r="CL737" s="34"/>
      <c r="CM737" s="34"/>
      <c r="CN737" s="34"/>
      <c r="CO737" s="34"/>
      <c r="CP737" s="34"/>
      <c r="CQ737" s="34"/>
      <c r="CR737" s="34"/>
      <c r="CS737" s="34"/>
      <c r="CT737" s="34"/>
      <c r="CU737" s="34"/>
      <c r="CV737" s="34"/>
      <c r="CW737" s="34"/>
      <c r="CX737" s="34"/>
      <c r="CY737" s="334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334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334"/>
      <c r="EP737" s="9"/>
      <c r="EQ737" s="9"/>
      <c r="ER737" s="9"/>
      <c r="ES737" s="9"/>
      <c r="ET737" s="9"/>
      <c r="EU737" s="9"/>
      <c r="EV737" s="237"/>
      <c r="EW737" s="9"/>
      <c r="EX737" s="9"/>
      <c r="EY737" s="9"/>
      <c r="EZ737" s="9"/>
      <c r="FA737" s="410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334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10"/>
      <c r="IL737" s="11"/>
      <c r="IM737" s="11"/>
      <c r="IN737" s="11"/>
      <c r="IO737" s="11"/>
      <c r="IP737" s="11"/>
      <c r="IQ737" s="11"/>
      <c r="IR737" s="11"/>
      <c r="IS737" s="11"/>
      <c r="IT737" s="11"/>
      <c r="IU737" s="11"/>
      <c r="IV737" s="11"/>
      <c r="IW737" s="11"/>
      <c r="IX737" s="11"/>
      <c r="IY737" s="11"/>
      <c r="IZ737" s="11"/>
      <c r="JA737" s="11"/>
      <c r="JB737" s="11"/>
      <c r="JC737" s="11"/>
      <c r="JD737" s="11"/>
      <c r="JE737" s="11"/>
      <c r="JF737" s="11"/>
      <c r="JG737" s="11"/>
      <c r="JH737" s="11"/>
      <c r="JI737" s="11"/>
      <c r="JJ737" s="11"/>
      <c r="JK737" s="11"/>
      <c r="JL737" s="11"/>
      <c r="JM737" s="11"/>
      <c r="JN737" s="11"/>
      <c r="JO737" s="11"/>
      <c r="JP737" s="11"/>
      <c r="JQ737" s="11"/>
      <c r="JR737" s="11"/>
      <c r="JS737" s="11"/>
      <c r="JT737" s="11"/>
      <c r="JU737" s="11"/>
      <c r="JV737" s="11"/>
      <c r="JW737" s="11"/>
      <c r="JX737" s="11"/>
      <c r="JY737" s="11"/>
      <c r="JZ737" s="11"/>
      <c r="KA737" s="11"/>
      <c r="KB737" s="11"/>
      <c r="KC737" s="11"/>
      <c r="KD737" s="11"/>
      <c r="KE737" s="11"/>
      <c r="KF737" s="11"/>
      <c r="KG737" s="11"/>
      <c r="KH737" s="11"/>
      <c r="KI737" s="11"/>
      <c r="KJ737" s="11"/>
      <c r="KK737" s="11"/>
      <c r="KL737" s="11"/>
      <c r="KM737" s="11"/>
      <c r="KN737" s="11"/>
      <c r="KO737" s="11"/>
      <c r="KP737" s="11"/>
      <c r="KQ737" s="11"/>
      <c r="KR737" s="11"/>
      <c r="KS737" s="11"/>
      <c r="KT737" s="11"/>
      <c r="KU737" s="11"/>
      <c r="KV737" s="11"/>
      <c r="KW737" s="11"/>
      <c r="KX737" s="11"/>
      <c r="KY737" s="11"/>
      <c r="KZ737" s="11"/>
      <c r="LA737" s="11"/>
      <c r="LB737" s="11"/>
      <c r="LC737" s="11"/>
      <c r="LD737" s="11"/>
      <c r="LE737" s="11"/>
      <c r="LF737" s="11"/>
      <c r="LG737" s="11"/>
      <c r="LH737" s="11"/>
      <c r="LI737" s="11"/>
      <c r="LJ737" s="11"/>
      <c r="LK737" s="11"/>
      <c r="LL737" s="11"/>
      <c r="LM737" s="11"/>
      <c r="LN737" s="11"/>
      <c r="LO737" s="11"/>
      <c r="LP737" s="11"/>
      <c r="LQ737" s="11"/>
      <c r="LR737" s="11"/>
      <c r="LS737" s="11"/>
      <c r="LT737" s="11"/>
      <c r="LU737" s="11"/>
      <c r="LV737" s="11"/>
      <c r="LW737" s="11"/>
      <c r="LX737" s="11"/>
      <c r="LY737" s="11"/>
      <c r="LZ737" s="11"/>
      <c r="MA737" s="11"/>
      <c r="MB737" s="11"/>
      <c r="MC737" s="11"/>
      <c r="MD737" s="11"/>
      <c r="ME737" s="11"/>
      <c r="MF737" s="11"/>
      <c r="MG737" s="11"/>
      <c r="MH737" s="11"/>
      <c r="MI737" s="11"/>
      <c r="MJ737" s="11"/>
      <c r="MK737" s="11"/>
      <c r="ML737" s="11"/>
      <c r="MM737" s="11"/>
      <c r="MN737" s="11"/>
      <c r="MO737" s="11"/>
      <c r="MP737" s="11"/>
      <c r="MQ737" s="11"/>
      <c r="MR737" s="11"/>
      <c r="MS737" s="11"/>
      <c r="MT737" s="11"/>
      <c r="MU737" s="11"/>
      <c r="MV737" s="11"/>
      <c r="MW737" s="11"/>
      <c r="MX737" s="11"/>
      <c r="MY737" s="11"/>
      <c r="MZ737" s="11"/>
      <c r="NA737" s="11"/>
      <c r="NB737" s="11"/>
      <c r="NC737" s="11"/>
      <c r="ND737" s="11"/>
      <c r="NE737" s="11"/>
      <c r="NF737" s="11"/>
      <c r="NG737" s="11"/>
      <c r="NH737" s="11"/>
      <c r="NI737" s="11"/>
      <c r="NJ737" s="11"/>
      <c r="NK737" s="11"/>
      <c r="NL737" s="11"/>
      <c r="NM737" s="11"/>
    </row>
    <row r="738" spans="1:377" s="12" customFormat="1" ht="25.8" x14ac:dyDescent="0.5">
      <c r="A738" s="230"/>
      <c r="B738" s="279"/>
      <c r="C738" s="280"/>
      <c r="D738" s="317"/>
      <c r="E738" s="34"/>
      <c r="F738" s="34"/>
      <c r="G738" s="34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334"/>
      <c r="AA738" s="34"/>
      <c r="AB738" s="34"/>
      <c r="AC738" s="34"/>
      <c r="AD738" s="34"/>
      <c r="AE738" s="34"/>
      <c r="AF738" s="34"/>
      <c r="AG738" s="34"/>
      <c r="AH738" s="34"/>
      <c r="AI738" s="334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334"/>
      <c r="BZ738" s="34"/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4"/>
      <c r="CR738" s="34"/>
      <c r="CS738" s="34"/>
      <c r="CT738" s="34"/>
      <c r="CU738" s="34"/>
      <c r="CV738" s="34"/>
      <c r="CW738" s="34"/>
      <c r="CX738" s="34"/>
      <c r="CY738" s="334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334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334"/>
      <c r="EP738" s="9"/>
      <c r="EQ738" s="9"/>
      <c r="ER738" s="9"/>
      <c r="ES738" s="9"/>
      <c r="ET738" s="9"/>
      <c r="EU738" s="9"/>
      <c r="EV738" s="237"/>
      <c r="EW738" s="9"/>
      <c r="EX738" s="9"/>
      <c r="EY738" s="9"/>
      <c r="EZ738" s="9"/>
      <c r="FA738" s="410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334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10"/>
      <c r="IL738" s="11"/>
      <c r="IM738" s="11"/>
      <c r="IN738" s="11"/>
      <c r="IO738" s="11"/>
      <c r="IP738" s="11"/>
      <c r="IQ738" s="11"/>
      <c r="IR738" s="11"/>
      <c r="IS738" s="11"/>
      <c r="IT738" s="11"/>
      <c r="IU738" s="11"/>
      <c r="IV738" s="11"/>
      <c r="IW738" s="11"/>
      <c r="IX738" s="11"/>
      <c r="IY738" s="11"/>
      <c r="IZ738" s="11"/>
      <c r="JA738" s="11"/>
      <c r="JB738" s="11"/>
      <c r="JC738" s="11"/>
      <c r="JD738" s="11"/>
      <c r="JE738" s="11"/>
      <c r="JF738" s="11"/>
      <c r="JG738" s="11"/>
      <c r="JH738" s="11"/>
      <c r="JI738" s="11"/>
      <c r="JJ738" s="11"/>
      <c r="JK738" s="11"/>
      <c r="JL738" s="11"/>
      <c r="JM738" s="11"/>
      <c r="JN738" s="11"/>
      <c r="JO738" s="11"/>
      <c r="JP738" s="11"/>
      <c r="JQ738" s="11"/>
      <c r="JR738" s="11"/>
      <c r="JS738" s="11"/>
      <c r="JT738" s="11"/>
      <c r="JU738" s="11"/>
      <c r="JV738" s="11"/>
      <c r="JW738" s="11"/>
      <c r="JX738" s="11"/>
      <c r="JY738" s="11"/>
      <c r="JZ738" s="11"/>
      <c r="KA738" s="11"/>
      <c r="KB738" s="11"/>
      <c r="KC738" s="11"/>
      <c r="KD738" s="11"/>
      <c r="KE738" s="11"/>
      <c r="KF738" s="11"/>
      <c r="KG738" s="11"/>
      <c r="KH738" s="11"/>
      <c r="KI738" s="11"/>
      <c r="KJ738" s="11"/>
      <c r="KK738" s="11"/>
      <c r="KL738" s="11"/>
      <c r="KM738" s="11"/>
      <c r="KN738" s="11"/>
      <c r="KO738" s="11"/>
      <c r="KP738" s="11"/>
      <c r="KQ738" s="11"/>
      <c r="KR738" s="11"/>
      <c r="KS738" s="11"/>
      <c r="KT738" s="11"/>
      <c r="KU738" s="11"/>
      <c r="KV738" s="11"/>
      <c r="KW738" s="11"/>
      <c r="KX738" s="11"/>
      <c r="KY738" s="11"/>
      <c r="KZ738" s="11"/>
      <c r="LA738" s="11"/>
      <c r="LB738" s="11"/>
      <c r="LC738" s="11"/>
      <c r="LD738" s="11"/>
      <c r="LE738" s="11"/>
      <c r="LF738" s="11"/>
      <c r="LG738" s="11"/>
      <c r="LH738" s="11"/>
      <c r="LI738" s="11"/>
      <c r="LJ738" s="11"/>
      <c r="LK738" s="11"/>
      <c r="LL738" s="11"/>
      <c r="LM738" s="11"/>
      <c r="LN738" s="11"/>
      <c r="LO738" s="11"/>
      <c r="LP738" s="11"/>
      <c r="LQ738" s="11"/>
      <c r="LR738" s="11"/>
      <c r="LS738" s="11"/>
      <c r="LT738" s="11"/>
      <c r="LU738" s="11"/>
      <c r="LV738" s="11"/>
      <c r="LW738" s="11"/>
      <c r="LX738" s="11"/>
      <c r="LY738" s="11"/>
      <c r="LZ738" s="11"/>
      <c r="MA738" s="11"/>
      <c r="MB738" s="11"/>
      <c r="MC738" s="11"/>
      <c r="MD738" s="11"/>
      <c r="ME738" s="11"/>
      <c r="MF738" s="11"/>
      <c r="MG738" s="11"/>
      <c r="MH738" s="11"/>
      <c r="MI738" s="11"/>
      <c r="MJ738" s="11"/>
      <c r="MK738" s="11"/>
      <c r="ML738" s="11"/>
      <c r="MM738" s="11"/>
      <c r="MN738" s="11"/>
      <c r="MO738" s="11"/>
      <c r="MP738" s="11"/>
      <c r="MQ738" s="11"/>
      <c r="MR738" s="11"/>
      <c r="MS738" s="11"/>
      <c r="MT738" s="11"/>
      <c r="MU738" s="11"/>
      <c r="MV738" s="11"/>
      <c r="MW738" s="11"/>
      <c r="MX738" s="11"/>
      <c r="MY738" s="11"/>
      <c r="MZ738" s="11"/>
      <c r="NA738" s="11"/>
      <c r="NB738" s="11"/>
      <c r="NC738" s="11"/>
      <c r="ND738" s="11"/>
      <c r="NE738" s="11"/>
      <c r="NF738" s="11"/>
      <c r="NG738" s="11"/>
      <c r="NH738" s="11"/>
      <c r="NI738" s="11"/>
      <c r="NJ738" s="11"/>
      <c r="NK738" s="11"/>
      <c r="NL738" s="11"/>
      <c r="NM738" s="11"/>
    </row>
    <row r="739" spans="1:377" s="12" customFormat="1" ht="25.8" x14ac:dyDescent="0.5">
      <c r="A739" s="230"/>
      <c r="B739" s="279"/>
      <c r="C739" s="280"/>
      <c r="D739" s="317"/>
      <c r="E739" s="34"/>
      <c r="F739" s="34"/>
      <c r="G739" s="34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334"/>
      <c r="AA739" s="34"/>
      <c r="AB739" s="34"/>
      <c r="AC739" s="34"/>
      <c r="AD739" s="34"/>
      <c r="AE739" s="34"/>
      <c r="AF739" s="34"/>
      <c r="AG739" s="34"/>
      <c r="AH739" s="34"/>
      <c r="AI739" s="334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334"/>
      <c r="BZ739" s="34"/>
      <c r="CA739" s="34"/>
      <c r="CB739" s="34"/>
      <c r="CC739" s="34"/>
      <c r="CD739" s="34"/>
      <c r="CE739" s="34"/>
      <c r="CF739" s="34"/>
      <c r="CG739" s="34"/>
      <c r="CH739" s="34"/>
      <c r="CI739" s="34"/>
      <c r="CJ739" s="34"/>
      <c r="CK739" s="34"/>
      <c r="CL739" s="34"/>
      <c r="CM739" s="34"/>
      <c r="CN739" s="34"/>
      <c r="CO739" s="34"/>
      <c r="CP739" s="34"/>
      <c r="CQ739" s="34"/>
      <c r="CR739" s="34"/>
      <c r="CS739" s="34"/>
      <c r="CT739" s="34"/>
      <c r="CU739" s="34"/>
      <c r="CV739" s="34"/>
      <c r="CW739" s="34"/>
      <c r="CX739" s="34"/>
      <c r="CY739" s="334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334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334"/>
      <c r="EP739" s="9"/>
      <c r="EQ739" s="9"/>
      <c r="ER739" s="9"/>
      <c r="ES739" s="9"/>
      <c r="ET739" s="9"/>
      <c r="EU739" s="9"/>
      <c r="EV739" s="237"/>
      <c r="EW739" s="9"/>
      <c r="EX739" s="9"/>
      <c r="EY739" s="9"/>
      <c r="EZ739" s="9"/>
      <c r="FA739" s="410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334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10"/>
      <c r="IL739" s="11"/>
      <c r="IM739" s="11"/>
      <c r="IN739" s="11"/>
      <c r="IO739" s="11"/>
      <c r="IP739" s="11"/>
      <c r="IQ739" s="11"/>
      <c r="IR739" s="11"/>
      <c r="IS739" s="11"/>
      <c r="IT739" s="11"/>
      <c r="IU739" s="11"/>
      <c r="IV739" s="11"/>
      <c r="IW739" s="11"/>
      <c r="IX739" s="11"/>
      <c r="IY739" s="11"/>
      <c r="IZ739" s="11"/>
      <c r="JA739" s="11"/>
      <c r="JB739" s="11"/>
      <c r="JC739" s="11"/>
      <c r="JD739" s="11"/>
      <c r="JE739" s="11"/>
      <c r="JF739" s="11"/>
      <c r="JG739" s="11"/>
      <c r="JH739" s="11"/>
      <c r="JI739" s="11"/>
      <c r="JJ739" s="11"/>
      <c r="JK739" s="11"/>
      <c r="JL739" s="11"/>
      <c r="JM739" s="11"/>
      <c r="JN739" s="11"/>
      <c r="JO739" s="11"/>
      <c r="JP739" s="11"/>
      <c r="JQ739" s="11"/>
      <c r="JR739" s="11"/>
      <c r="JS739" s="11"/>
      <c r="JT739" s="11"/>
      <c r="JU739" s="11"/>
      <c r="JV739" s="11"/>
      <c r="JW739" s="11"/>
      <c r="JX739" s="11"/>
      <c r="JY739" s="11"/>
      <c r="JZ739" s="11"/>
      <c r="KA739" s="11"/>
      <c r="KB739" s="11"/>
      <c r="KC739" s="11"/>
      <c r="KD739" s="11"/>
      <c r="KE739" s="11"/>
      <c r="KF739" s="11"/>
      <c r="KG739" s="11"/>
      <c r="KH739" s="11"/>
      <c r="KI739" s="11"/>
      <c r="KJ739" s="11"/>
      <c r="KK739" s="11"/>
      <c r="KL739" s="11"/>
      <c r="KM739" s="11"/>
      <c r="KN739" s="11"/>
      <c r="KO739" s="11"/>
      <c r="KP739" s="11"/>
      <c r="KQ739" s="11"/>
      <c r="KR739" s="11"/>
      <c r="KS739" s="11"/>
      <c r="KT739" s="11"/>
      <c r="KU739" s="11"/>
      <c r="KV739" s="11"/>
      <c r="KW739" s="11"/>
      <c r="KX739" s="11"/>
      <c r="KY739" s="11"/>
      <c r="KZ739" s="11"/>
      <c r="LA739" s="11"/>
      <c r="LB739" s="11"/>
      <c r="LC739" s="11"/>
      <c r="LD739" s="11"/>
      <c r="LE739" s="11"/>
      <c r="LF739" s="11"/>
      <c r="LG739" s="11"/>
      <c r="LH739" s="11"/>
      <c r="LI739" s="11"/>
      <c r="LJ739" s="11"/>
      <c r="LK739" s="11"/>
      <c r="LL739" s="11"/>
      <c r="LM739" s="11"/>
      <c r="LN739" s="11"/>
      <c r="LO739" s="11"/>
      <c r="LP739" s="11"/>
      <c r="LQ739" s="11"/>
      <c r="LR739" s="11"/>
      <c r="LS739" s="11"/>
      <c r="LT739" s="11"/>
      <c r="LU739" s="11"/>
      <c r="LV739" s="11"/>
      <c r="LW739" s="11"/>
      <c r="LX739" s="11"/>
      <c r="LY739" s="11"/>
      <c r="LZ739" s="11"/>
      <c r="MA739" s="11"/>
      <c r="MB739" s="11"/>
      <c r="MC739" s="11"/>
      <c r="MD739" s="11"/>
      <c r="ME739" s="11"/>
      <c r="MF739" s="11"/>
      <c r="MG739" s="11"/>
      <c r="MH739" s="11"/>
      <c r="MI739" s="11"/>
      <c r="MJ739" s="11"/>
      <c r="MK739" s="11"/>
      <c r="ML739" s="11"/>
      <c r="MM739" s="11"/>
      <c r="MN739" s="11"/>
      <c r="MO739" s="11"/>
      <c r="MP739" s="11"/>
      <c r="MQ739" s="11"/>
      <c r="MR739" s="11"/>
      <c r="MS739" s="11"/>
      <c r="MT739" s="11"/>
      <c r="MU739" s="11"/>
      <c r="MV739" s="11"/>
      <c r="MW739" s="11"/>
      <c r="MX739" s="11"/>
      <c r="MY739" s="11"/>
      <c r="MZ739" s="11"/>
      <c r="NA739" s="11"/>
      <c r="NB739" s="11"/>
      <c r="NC739" s="11"/>
      <c r="ND739" s="11"/>
      <c r="NE739" s="11"/>
      <c r="NF739" s="11"/>
      <c r="NG739" s="11"/>
      <c r="NH739" s="11"/>
      <c r="NI739" s="11"/>
      <c r="NJ739" s="11"/>
      <c r="NK739" s="11"/>
      <c r="NL739" s="11"/>
      <c r="NM739" s="11"/>
    </row>
    <row r="740" spans="1:377" s="12" customFormat="1" ht="25.8" x14ac:dyDescent="0.5">
      <c r="A740" s="230"/>
      <c r="B740" s="279"/>
      <c r="C740" s="280"/>
      <c r="D740" s="317"/>
      <c r="E740" s="34"/>
      <c r="F740" s="34"/>
      <c r="G740" s="34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334"/>
      <c r="AA740" s="34"/>
      <c r="AB740" s="34"/>
      <c r="AC740" s="34"/>
      <c r="AD740" s="34"/>
      <c r="AE740" s="34"/>
      <c r="AF740" s="34"/>
      <c r="AG740" s="34"/>
      <c r="AH740" s="34"/>
      <c r="AI740" s="334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3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34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334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334"/>
      <c r="EP740" s="9"/>
      <c r="EQ740" s="9"/>
      <c r="ER740" s="9"/>
      <c r="ES740" s="9"/>
      <c r="ET740" s="9"/>
      <c r="EU740" s="9"/>
      <c r="EV740" s="237"/>
      <c r="EW740" s="9"/>
      <c r="EX740" s="9"/>
      <c r="EY740" s="9"/>
      <c r="EZ740" s="9"/>
      <c r="FA740" s="410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334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10"/>
      <c r="IL740" s="11"/>
      <c r="IM740" s="11"/>
      <c r="IN740" s="11"/>
      <c r="IO740" s="11"/>
      <c r="IP740" s="11"/>
      <c r="IQ740" s="11"/>
      <c r="IR740" s="11"/>
      <c r="IS740" s="11"/>
      <c r="IT740" s="11"/>
      <c r="IU740" s="11"/>
      <c r="IV740" s="11"/>
      <c r="IW740" s="11"/>
      <c r="IX740" s="11"/>
      <c r="IY740" s="11"/>
      <c r="IZ740" s="11"/>
      <c r="JA740" s="11"/>
      <c r="JB740" s="11"/>
      <c r="JC740" s="11"/>
      <c r="JD740" s="11"/>
      <c r="JE740" s="11"/>
      <c r="JF740" s="11"/>
      <c r="JG740" s="11"/>
      <c r="JH740" s="11"/>
      <c r="JI740" s="11"/>
      <c r="JJ740" s="11"/>
      <c r="JK740" s="11"/>
      <c r="JL740" s="11"/>
      <c r="JM740" s="11"/>
      <c r="JN740" s="11"/>
      <c r="JO740" s="11"/>
      <c r="JP740" s="11"/>
      <c r="JQ740" s="11"/>
      <c r="JR740" s="11"/>
      <c r="JS740" s="11"/>
      <c r="JT740" s="11"/>
      <c r="JU740" s="11"/>
      <c r="JV740" s="11"/>
      <c r="JW740" s="11"/>
      <c r="JX740" s="11"/>
      <c r="JY740" s="11"/>
      <c r="JZ740" s="11"/>
      <c r="KA740" s="11"/>
      <c r="KB740" s="11"/>
      <c r="KC740" s="11"/>
      <c r="KD740" s="11"/>
      <c r="KE740" s="11"/>
      <c r="KF740" s="11"/>
      <c r="KG740" s="11"/>
      <c r="KH740" s="11"/>
      <c r="KI740" s="11"/>
      <c r="KJ740" s="11"/>
      <c r="KK740" s="11"/>
      <c r="KL740" s="11"/>
      <c r="KM740" s="11"/>
      <c r="KN740" s="11"/>
      <c r="KO740" s="11"/>
      <c r="KP740" s="11"/>
      <c r="KQ740" s="11"/>
      <c r="KR740" s="11"/>
      <c r="KS740" s="11"/>
      <c r="KT740" s="11"/>
      <c r="KU740" s="11"/>
      <c r="KV740" s="11"/>
      <c r="KW740" s="11"/>
      <c r="KX740" s="11"/>
      <c r="KY740" s="11"/>
      <c r="KZ740" s="11"/>
      <c r="LA740" s="11"/>
      <c r="LB740" s="11"/>
      <c r="LC740" s="11"/>
      <c r="LD740" s="11"/>
      <c r="LE740" s="11"/>
      <c r="LF740" s="11"/>
      <c r="LG740" s="11"/>
      <c r="LH740" s="11"/>
      <c r="LI740" s="11"/>
      <c r="LJ740" s="11"/>
      <c r="LK740" s="11"/>
      <c r="LL740" s="11"/>
      <c r="LM740" s="11"/>
      <c r="LN740" s="11"/>
      <c r="LO740" s="11"/>
      <c r="LP740" s="11"/>
      <c r="LQ740" s="11"/>
      <c r="LR740" s="11"/>
      <c r="LS740" s="11"/>
      <c r="LT740" s="11"/>
      <c r="LU740" s="11"/>
      <c r="LV740" s="11"/>
      <c r="LW740" s="11"/>
      <c r="LX740" s="11"/>
      <c r="LY740" s="11"/>
      <c r="LZ740" s="11"/>
      <c r="MA740" s="11"/>
      <c r="MB740" s="11"/>
      <c r="MC740" s="11"/>
      <c r="MD740" s="11"/>
      <c r="ME740" s="11"/>
      <c r="MF740" s="11"/>
      <c r="MG740" s="11"/>
      <c r="MH740" s="11"/>
      <c r="MI740" s="11"/>
      <c r="MJ740" s="11"/>
      <c r="MK740" s="11"/>
      <c r="ML740" s="11"/>
      <c r="MM740" s="11"/>
      <c r="MN740" s="11"/>
      <c r="MO740" s="11"/>
      <c r="MP740" s="11"/>
      <c r="MQ740" s="11"/>
      <c r="MR740" s="11"/>
      <c r="MS740" s="11"/>
      <c r="MT740" s="11"/>
      <c r="MU740" s="11"/>
      <c r="MV740" s="11"/>
      <c r="MW740" s="11"/>
      <c r="MX740" s="11"/>
      <c r="MY740" s="11"/>
      <c r="MZ740" s="11"/>
      <c r="NA740" s="11"/>
      <c r="NB740" s="11"/>
      <c r="NC740" s="11"/>
      <c r="ND740" s="11"/>
      <c r="NE740" s="11"/>
      <c r="NF740" s="11"/>
      <c r="NG740" s="11"/>
      <c r="NH740" s="11"/>
      <c r="NI740" s="11"/>
      <c r="NJ740" s="11"/>
      <c r="NK740" s="11"/>
      <c r="NL740" s="11"/>
      <c r="NM740" s="11"/>
    </row>
    <row r="741" spans="1:377" s="12" customFormat="1" ht="25.8" x14ac:dyDescent="0.5">
      <c r="A741" s="230"/>
      <c r="B741" s="279"/>
      <c r="C741" s="280"/>
      <c r="D741" s="317"/>
      <c r="E741" s="34"/>
      <c r="F741" s="34"/>
      <c r="G741" s="34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334"/>
      <c r="AA741" s="34"/>
      <c r="AB741" s="34"/>
      <c r="AC741" s="34"/>
      <c r="AD741" s="34"/>
      <c r="AE741" s="34"/>
      <c r="AF741" s="34"/>
      <c r="AG741" s="34"/>
      <c r="AH741" s="34"/>
      <c r="AI741" s="334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334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  <c r="CR741" s="34"/>
      <c r="CS741" s="34"/>
      <c r="CT741" s="34"/>
      <c r="CU741" s="34"/>
      <c r="CV741" s="34"/>
      <c r="CW741" s="34"/>
      <c r="CX741" s="34"/>
      <c r="CY741" s="334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334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334"/>
      <c r="EP741" s="9"/>
      <c r="EQ741" s="9"/>
      <c r="ER741" s="9"/>
      <c r="ES741" s="9"/>
      <c r="ET741" s="9"/>
      <c r="EU741" s="9"/>
      <c r="EV741" s="237"/>
      <c r="EW741" s="9"/>
      <c r="EX741" s="9"/>
      <c r="EY741" s="9"/>
      <c r="EZ741" s="9"/>
      <c r="FA741" s="410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334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10"/>
      <c r="IL741" s="11"/>
      <c r="IM741" s="11"/>
      <c r="IN741" s="11"/>
      <c r="IO741" s="11"/>
      <c r="IP741" s="11"/>
      <c r="IQ741" s="11"/>
      <c r="IR741" s="11"/>
      <c r="IS741" s="11"/>
      <c r="IT741" s="11"/>
      <c r="IU741" s="11"/>
      <c r="IV741" s="11"/>
      <c r="IW741" s="11"/>
      <c r="IX741" s="11"/>
      <c r="IY741" s="11"/>
      <c r="IZ741" s="11"/>
      <c r="JA741" s="11"/>
      <c r="JB741" s="11"/>
      <c r="JC741" s="11"/>
      <c r="JD741" s="11"/>
      <c r="JE741" s="11"/>
      <c r="JF741" s="11"/>
      <c r="JG741" s="11"/>
      <c r="JH741" s="11"/>
      <c r="JI741" s="11"/>
      <c r="JJ741" s="11"/>
      <c r="JK741" s="11"/>
      <c r="JL741" s="11"/>
      <c r="JM741" s="11"/>
      <c r="JN741" s="11"/>
      <c r="JO741" s="11"/>
      <c r="JP741" s="11"/>
      <c r="JQ741" s="11"/>
      <c r="JR741" s="11"/>
      <c r="JS741" s="11"/>
      <c r="JT741" s="11"/>
      <c r="JU741" s="11"/>
      <c r="JV741" s="11"/>
      <c r="JW741" s="11"/>
      <c r="JX741" s="11"/>
      <c r="JY741" s="11"/>
      <c r="JZ741" s="11"/>
      <c r="KA741" s="11"/>
      <c r="KB741" s="11"/>
      <c r="KC741" s="11"/>
      <c r="KD741" s="11"/>
      <c r="KE741" s="11"/>
      <c r="KF741" s="11"/>
      <c r="KG741" s="11"/>
      <c r="KH741" s="11"/>
      <c r="KI741" s="11"/>
      <c r="KJ741" s="11"/>
      <c r="KK741" s="11"/>
      <c r="KL741" s="11"/>
      <c r="KM741" s="11"/>
      <c r="KN741" s="11"/>
      <c r="KO741" s="11"/>
      <c r="KP741" s="11"/>
      <c r="KQ741" s="11"/>
      <c r="KR741" s="11"/>
      <c r="KS741" s="11"/>
      <c r="KT741" s="11"/>
      <c r="KU741" s="11"/>
      <c r="KV741" s="11"/>
      <c r="KW741" s="11"/>
      <c r="KX741" s="11"/>
      <c r="KY741" s="11"/>
      <c r="KZ741" s="11"/>
      <c r="LA741" s="11"/>
      <c r="LB741" s="11"/>
      <c r="LC741" s="11"/>
      <c r="LD741" s="11"/>
      <c r="LE741" s="11"/>
      <c r="LF741" s="11"/>
      <c r="LG741" s="11"/>
      <c r="LH741" s="11"/>
      <c r="LI741" s="11"/>
      <c r="LJ741" s="11"/>
      <c r="LK741" s="11"/>
      <c r="LL741" s="11"/>
      <c r="LM741" s="11"/>
      <c r="LN741" s="11"/>
      <c r="LO741" s="11"/>
      <c r="LP741" s="11"/>
      <c r="LQ741" s="11"/>
      <c r="LR741" s="11"/>
      <c r="LS741" s="11"/>
      <c r="LT741" s="11"/>
      <c r="LU741" s="11"/>
      <c r="LV741" s="11"/>
      <c r="LW741" s="11"/>
      <c r="LX741" s="11"/>
      <c r="LY741" s="11"/>
      <c r="LZ741" s="11"/>
      <c r="MA741" s="11"/>
      <c r="MB741" s="11"/>
      <c r="MC741" s="11"/>
      <c r="MD741" s="11"/>
      <c r="ME741" s="11"/>
      <c r="MF741" s="11"/>
      <c r="MG741" s="11"/>
      <c r="MH741" s="11"/>
      <c r="MI741" s="11"/>
      <c r="MJ741" s="11"/>
      <c r="MK741" s="11"/>
      <c r="ML741" s="11"/>
      <c r="MM741" s="11"/>
      <c r="MN741" s="11"/>
      <c r="MO741" s="11"/>
      <c r="MP741" s="11"/>
      <c r="MQ741" s="11"/>
      <c r="MR741" s="11"/>
      <c r="MS741" s="11"/>
      <c r="MT741" s="11"/>
      <c r="MU741" s="11"/>
      <c r="MV741" s="11"/>
      <c r="MW741" s="11"/>
      <c r="MX741" s="11"/>
      <c r="MY741" s="11"/>
      <c r="MZ741" s="11"/>
      <c r="NA741" s="11"/>
      <c r="NB741" s="11"/>
      <c r="NC741" s="11"/>
      <c r="ND741" s="11"/>
      <c r="NE741" s="11"/>
      <c r="NF741" s="11"/>
      <c r="NG741" s="11"/>
      <c r="NH741" s="11"/>
      <c r="NI741" s="11"/>
      <c r="NJ741" s="11"/>
      <c r="NK741" s="11"/>
      <c r="NL741" s="11"/>
      <c r="NM741" s="11"/>
    </row>
    <row r="742" spans="1:377" s="12" customFormat="1" ht="25.8" x14ac:dyDescent="0.5">
      <c r="A742" s="230"/>
      <c r="B742" s="279"/>
      <c r="C742" s="280"/>
      <c r="D742" s="317"/>
      <c r="E742" s="34"/>
      <c r="F742" s="34"/>
      <c r="G742" s="34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334"/>
      <c r="AA742" s="34"/>
      <c r="AB742" s="34"/>
      <c r="AC742" s="34"/>
      <c r="AD742" s="34"/>
      <c r="AE742" s="34"/>
      <c r="AF742" s="34"/>
      <c r="AG742" s="34"/>
      <c r="AH742" s="34"/>
      <c r="AI742" s="334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3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34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334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334"/>
      <c r="EP742" s="9"/>
      <c r="EQ742" s="9"/>
      <c r="ER742" s="9"/>
      <c r="ES742" s="9"/>
      <c r="ET742" s="9"/>
      <c r="EU742" s="9"/>
      <c r="EV742" s="237"/>
      <c r="EW742" s="9"/>
      <c r="EX742" s="9"/>
      <c r="EY742" s="9"/>
      <c r="EZ742" s="9"/>
      <c r="FA742" s="410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334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10"/>
      <c r="IL742" s="11"/>
      <c r="IM742" s="11"/>
      <c r="IN742" s="11"/>
      <c r="IO742" s="11"/>
      <c r="IP742" s="11"/>
      <c r="IQ742" s="11"/>
      <c r="IR742" s="11"/>
      <c r="IS742" s="11"/>
      <c r="IT742" s="11"/>
      <c r="IU742" s="11"/>
      <c r="IV742" s="11"/>
      <c r="IW742" s="11"/>
      <c r="IX742" s="11"/>
      <c r="IY742" s="11"/>
      <c r="IZ742" s="11"/>
      <c r="JA742" s="11"/>
      <c r="JB742" s="11"/>
      <c r="JC742" s="11"/>
      <c r="JD742" s="11"/>
      <c r="JE742" s="11"/>
      <c r="JF742" s="11"/>
      <c r="JG742" s="11"/>
      <c r="JH742" s="11"/>
      <c r="JI742" s="11"/>
      <c r="JJ742" s="11"/>
      <c r="JK742" s="11"/>
      <c r="JL742" s="11"/>
      <c r="JM742" s="11"/>
      <c r="JN742" s="11"/>
      <c r="JO742" s="11"/>
      <c r="JP742" s="11"/>
      <c r="JQ742" s="11"/>
      <c r="JR742" s="11"/>
      <c r="JS742" s="11"/>
      <c r="JT742" s="11"/>
      <c r="JU742" s="11"/>
      <c r="JV742" s="11"/>
      <c r="JW742" s="11"/>
      <c r="JX742" s="11"/>
      <c r="JY742" s="11"/>
      <c r="JZ742" s="11"/>
      <c r="KA742" s="11"/>
      <c r="KB742" s="11"/>
      <c r="KC742" s="11"/>
      <c r="KD742" s="11"/>
      <c r="KE742" s="11"/>
      <c r="KF742" s="11"/>
      <c r="KG742" s="11"/>
      <c r="KH742" s="11"/>
      <c r="KI742" s="11"/>
      <c r="KJ742" s="11"/>
      <c r="KK742" s="11"/>
      <c r="KL742" s="11"/>
      <c r="KM742" s="11"/>
      <c r="KN742" s="11"/>
      <c r="KO742" s="11"/>
      <c r="KP742" s="11"/>
      <c r="KQ742" s="11"/>
      <c r="KR742" s="11"/>
      <c r="KS742" s="11"/>
      <c r="KT742" s="11"/>
      <c r="KU742" s="11"/>
      <c r="KV742" s="11"/>
      <c r="KW742" s="11"/>
      <c r="KX742" s="11"/>
      <c r="KY742" s="11"/>
      <c r="KZ742" s="11"/>
      <c r="LA742" s="11"/>
      <c r="LB742" s="11"/>
      <c r="LC742" s="11"/>
      <c r="LD742" s="11"/>
      <c r="LE742" s="11"/>
      <c r="LF742" s="11"/>
      <c r="LG742" s="11"/>
      <c r="LH742" s="11"/>
      <c r="LI742" s="11"/>
      <c r="LJ742" s="11"/>
      <c r="LK742" s="11"/>
      <c r="LL742" s="11"/>
      <c r="LM742" s="11"/>
      <c r="LN742" s="11"/>
      <c r="LO742" s="11"/>
      <c r="LP742" s="11"/>
      <c r="LQ742" s="11"/>
      <c r="LR742" s="11"/>
      <c r="LS742" s="11"/>
      <c r="LT742" s="11"/>
      <c r="LU742" s="11"/>
      <c r="LV742" s="11"/>
      <c r="LW742" s="11"/>
      <c r="LX742" s="11"/>
      <c r="LY742" s="11"/>
      <c r="LZ742" s="11"/>
      <c r="MA742" s="11"/>
      <c r="MB742" s="11"/>
      <c r="MC742" s="11"/>
      <c r="MD742" s="11"/>
      <c r="ME742" s="11"/>
      <c r="MF742" s="11"/>
      <c r="MG742" s="11"/>
      <c r="MH742" s="11"/>
      <c r="MI742" s="11"/>
      <c r="MJ742" s="11"/>
      <c r="MK742" s="11"/>
      <c r="ML742" s="11"/>
      <c r="MM742" s="11"/>
      <c r="MN742" s="11"/>
      <c r="MO742" s="11"/>
      <c r="MP742" s="11"/>
      <c r="MQ742" s="11"/>
      <c r="MR742" s="11"/>
      <c r="MS742" s="11"/>
      <c r="MT742" s="11"/>
      <c r="MU742" s="11"/>
      <c r="MV742" s="11"/>
      <c r="MW742" s="11"/>
      <c r="MX742" s="11"/>
      <c r="MY742" s="11"/>
      <c r="MZ742" s="11"/>
      <c r="NA742" s="11"/>
      <c r="NB742" s="11"/>
      <c r="NC742" s="11"/>
      <c r="ND742" s="11"/>
      <c r="NE742" s="11"/>
      <c r="NF742" s="11"/>
      <c r="NG742" s="11"/>
      <c r="NH742" s="11"/>
      <c r="NI742" s="11"/>
      <c r="NJ742" s="11"/>
      <c r="NK742" s="11"/>
      <c r="NL742" s="11"/>
      <c r="NM742" s="11"/>
    </row>
    <row r="743" spans="1:377" s="12" customFormat="1" ht="25.8" x14ac:dyDescent="0.5">
      <c r="A743" s="230"/>
      <c r="B743" s="279"/>
      <c r="C743" s="280"/>
      <c r="D743" s="317"/>
      <c r="E743" s="34"/>
      <c r="F743" s="34"/>
      <c r="G743" s="34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334"/>
      <c r="AA743" s="34"/>
      <c r="AB743" s="34"/>
      <c r="AC743" s="34"/>
      <c r="AD743" s="34"/>
      <c r="AE743" s="34"/>
      <c r="AF743" s="34"/>
      <c r="AG743" s="34"/>
      <c r="AH743" s="34"/>
      <c r="AI743" s="334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334"/>
      <c r="BZ743" s="34"/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4"/>
      <c r="CR743" s="34"/>
      <c r="CS743" s="34"/>
      <c r="CT743" s="34"/>
      <c r="CU743" s="34"/>
      <c r="CV743" s="34"/>
      <c r="CW743" s="34"/>
      <c r="CX743" s="34"/>
      <c r="CY743" s="334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334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334"/>
      <c r="EP743" s="9"/>
      <c r="EQ743" s="9"/>
      <c r="ER743" s="9"/>
      <c r="ES743" s="9"/>
      <c r="ET743" s="9"/>
      <c r="EU743" s="9"/>
      <c r="EV743" s="237"/>
      <c r="EW743" s="9"/>
      <c r="EX743" s="9"/>
      <c r="EY743" s="9"/>
      <c r="EZ743" s="9"/>
      <c r="FA743" s="410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334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10"/>
      <c r="IL743" s="11"/>
      <c r="IM743" s="11"/>
      <c r="IN743" s="11"/>
      <c r="IO743" s="11"/>
      <c r="IP743" s="11"/>
      <c r="IQ743" s="11"/>
      <c r="IR743" s="11"/>
      <c r="IS743" s="11"/>
      <c r="IT743" s="11"/>
      <c r="IU743" s="11"/>
      <c r="IV743" s="11"/>
      <c r="IW743" s="11"/>
      <c r="IX743" s="11"/>
      <c r="IY743" s="11"/>
      <c r="IZ743" s="11"/>
      <c r="JA743" s="11"/>
      <c r="JB743" s="11"/>
      <c r="JC743" s="11"/>
      <c r="JD743" s="11"/>
      <c r="JE743" s="11"/>
      <c r="JF743" s="11"/>
      <c r="JG743" s="11"/>
      <c r="JH743" s="11"/>
      <c r="JI743" s="11"/>
      <c r="JJ743" s="11"/>
      <c r="JK743" s="11"/>
      <c r="JL743" s="11"/>
      <c r="JM743" s="11"/>
      <c r="JN743" s="11"/>
      <c r="JO743" s="11"/>
      <c r="JP743" s="11"/>
      <c r="JQ743" s="11"/>
      <c r="JR743" s="11"/>
      <c r="JS743" s="11"/>
      <c r="JT743" s="11"/>
      <c r="JU743" s="11"/>
      <c r="JV743" s="11"/>
      <c r="JW743" s="11"/>
      <c r="JX743" s="11"/>
      <c r="JY743" s="11"/>
      <c r="JZ743" s="11"/>
      <c r="KA743" s="11"/>
      <c r="KB743" s="11"/>
      <c r="KC743" s="11"/>
      <c r="KD743" s="11"/>
      <c r="KE743" s="11"/>
      <c r="KF743" s="11"/>
      <c r="KG743" s="11"/>
      <c r="KH743" s="11"/>
      <c r="KI743" s="11"/>
      <c r="KJ743" s="11"/>
      <c r="KK743" s="11"/>
      <c r="KL743" s="11"/>
      <c r="KM743" s="11"/>
      <c r="KN743" s="11"/>
      <c r="KO743" s="11"/>
      <c r="KP743" s="11"/>
      <c r="KQ743" s="11"/>
      <c r="KR743" s="11"/>
      <c r="KS743" s="11"/>
      <c r="KT743" s="11"/>
      <c r="KU743" s="11"/>
      <c r="KV743" s="11"/>
      <c r="KW743" s="11"/>
      <c r="KX743" s="11"/>
      <c r="KY743" s="11"/>
      <c r="KZ743" s="11"/>
      <c r="LA743" s="11"/>
      <c r="LB743" s="11"/>
      <c r="LC743" s="11"/>
      <c r="LD743" s="11"/>
      <c r="LE743" s="11"/>
      <c r="LF743" s="11"/>
      <c r="LG743" s="11"/>
      <c r="LH743" s="11"/>
      <c r="LI743" s="11"/>
      <c r="LJ743" s="11"/>
      <c r="LK743" s="11"/>
      <c r="LL743" s="11"/>
      <c r="LM743" s="11"/>
      <c r="LN743" s="11"/>
      <c r="LO743" s="11"/>
      <c r="LP743" s="11"/>
      <c r="LQ743" s="11"/>
      <c r="LR743" s="11"/>
      <c r="LS743" s="11"/>
      <c r="LT743" s="11"/>
      <c r="LU743" s="11"/>
      <c r="LV743" s="11"/>
      <c r="LW743" s="11"/>
      <c r="LX743" s="11"/>
      <c r="LY743" s="11"/>
      <c r="LZ743" s="11"/>
      <c r="MA743" s="11"/>
      <c r="MB743" s="11"/>
      <c r="MC743" s="11"/>
      <c r="MD743" s="11"/>
      <c r="ME743" s="11"/>
      <c r="MF743" s="11"/>
      <c r="MG743" s="11"/>
      <c r="MH743" s="11"/>
      <c r="MI743" s="11"/>
      <c r="MJ743" s="11"/>
      <c r="MK743" s="11"/>
      <c r="ML743" s="11"/>
      <c r="MM743" s="11"/>
      <c r="MN743" s="11"/>
      <c r="MO743" s="11"/>
      <c r="MP743" s="11"/>
      <c r="MQ743" s="11"/>
      <c r="MR743" s="11"/>
      <c r="MS743" s="11"/>
      <c r="MT743" s="11"/>
      <c r="MU743" s="11"/>
      <c r="MV743" s="11"/>
      <c r="MW743" s="11"/>
      <c r="MX743" s="11"/>
      <c r="MY743" s="11"/>
      <c r="MZ743" s="11"/>
      <c r="NA743" s="11"/>
      <c r="NB743" s="11"/>
      <c r="NC743" s="11"/>
      <c r="ND743" s="11"/>
      <c r="NE743" s="11"/>
      <c r="NF743" s="11"/>
      <c r="NG743" s="11"/>
      <c r="NH743" s="11"/>
      <c r="NI743" s="11"/>
      <c r="NJ743" s="11"/>
      <c r="NK743" s="11"/>
      <c r="NL743" s="11"/>
      <c r="NM743" s="11"/>
    </row>
    <row r="744" spans="1:377" s="12" customFormat="1" ht="25.8" x14ac:dyDescent="0.5">
      <c r="A744" s="230"/>
      <c r="B744" s="279"/>
      <c r="C744" s="280"/>
      <c r="D744" s="317"/>
      <c r="E744" s="34"/>
      <c r="F744" s="34"/>
      <c r="G744" s="34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334"/>
      <c r="AA744" s="34"/>
      <c r="AB744" s="34"/>
      <c r="AC744" s="34"/>
      <c r="AD744" s="34"/>
      <c r="AE744" s="34"/>
      <c r="AF744" s="34"/>
      <c r="AG744" s="34"/>
      <c r="AH744" s="34"/>
      <c r="AI744" s="334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334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4"/>
      <c r="CR744" s="34"/>
      <c r="CS744" s="34"/>
      <c r="CT744" s="34"/>
      <c r="CU744" s="34"/>
      <c r="CV744" s="34"/>
      <c r="CW744" s="34"/>
      <c r="CX744" s="34"/>
      <c r="CY744" s="334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334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334"/>
      <c r="EP744" s="9"/>
      <c r="EQ744" s="9"/>
      <c r="ER744" s="9"/>
      <c r="ES744" s="9"/>
      <c r="ET744" s="9"/>
      <c r="EU744" s="9"/>
      <c r="EV744" s="237"/>
      <c r="EW744" s="9"/>
      <c r="EX744" s="9"/>
      <c r="EY744" s="9"/>
      <c r="EZ744" s="9"/>
      <c r="FA744" s="410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334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10"/>
      <c r="IL744" s="11"/>
      <c r="IM744" s="11"/>
      <c r="IN744" s="11"/>
      <c r="IO744" s="11"/>
      <c r="IP744" s="11"/>
      <c r="IQ744" s="11"/>
      <c r="IR744" s="11"/>
      <c r="IS744" s="11"/>
      <c r="IT744" s="11"/>
      <c r="IU744" s="11"/>
      <c r="IV744" s="11"/>
      <c r="IW744" s="11"/>
      <c r="IX744" s="11"/>
      <c r="IY744" s="11"/>
      <c r="IZ744" s="11"/>
      <c r="JA744" s="11"/>
      <c r="JB744" s="11"/>
      <c r="JC744" s="11"/>
      <c r="JD744" s="11"/>
      <c r="JE744" s="11"/>
      <c r="JF744" s="11"/>
      <c r="JG744" s="11"/>
      <c r="JH744" s="11"/>
      <c r="JI744" s="11"/>
      <c r="JJ744" s="11"/>
      <c r="JK744" s="11"/>
      <c r="JL744" s="11"/>
      <c r="JM744" s="11"/>
      <c r="JN744" s="11"/>
      <c r="JO744" s="11"/>
      <c r="JP744" s="11"/>
      <c r="JQ744" s="11"/>
      <c r="JR744" s="11"/>
      <c r="JS744" s="11"/>
      <c r="JT744" s="11"/>
      <c r="JU744" s="11"/>
      <c r="JV744" s="11"/>
      <c r="JW744" s="11"/>
      <c r="JX744" s="11"/>
      <c r="JY744" s="11"/>
      <c r="JZ744" s="11"/>
      <c r="KA744" s="11"/>
      <c r="KB744" s="11"/>
      <c r="KC744" s="11"/>
      <c r="KD744" s="11"/>
      <c r="KE744" s="11"/>
      <c r="KF744" s="11"/>
      <c r="KG744" s="11"/>
      <c r="KH744" s="11"/>
      <c r="KI744" s="11"/>
      <c r="KJ744" s="11"/>
      <c r="KK744" s="11"/>
      <c r="KL744" s="11"/>
      <c r="KM744" s="11"/>
      <c r="KN744" s="11"/>
      <c r="KO744" s="11"/>
      <c r="KP744" s="11"/>
      <c r="KQ744" s="11"/>
      <c r="KR744" s="11"/>
      <c r="KS744" s="11"/>
      <c r="KT744" s="11"/>
      <c r="KU744" s="11"/>
      <c r="KV744" s="11"/>
      <c r="KW744" s="11"/>
      <c r="KX744" s="11"/>
      <c r="KY744" s="11"/>
      <c r="KZ744" s="11"/>
      <c r="LA744" s="11"/>
      <c r="LB744" s="11"/>
      <c r="LC744" s="11"/>
      <c r="LD744" s="11"/>
      <c r="LE744" s="11"/>
      <c r="LF744" s="11"/>
      <c r="LG744" s="11"/>
      <c r="LH744" s="11"/>
      <c r="LI744" s="11"/>
      <c r="LJ744" s="11"/>
      <c r="LK744" s="11"/>
      <c r="LL744" s="11"/>
      <c r="LM744" s="11"/>
      <c r="LN744" s="11"/>
      <c r="LO744" s="11"/>
      <c r="LP744" s="11"/>
      <c r="LQ744" s="11"/>
      <c r="LR744" s="11"/>
      <c r="LS744" s="11"/>
      <c r="LT744" s="11"/>
      <c r="LU744" s="11"/>
      <c r="LV744" s="11"/>
      <c r="LW744" s="11"/>
      <c r="LX744" s="11"/>
      <c r="LY744" s="11"/>
      <c r="LZ744" s="11"/>
      <c r="MA744" s="11"/>
      <c r="MB744" s="11"/>
      <c r="MC744" s="11"/>
      <c r="MD744" s="11"/>
      <c r="ME744" s="11"/>
      <c r="MF744" s="11"/>
      <c r="MG744" s="11"/>
      <c r="MH744" s="11"/>
      <c r="MI744" s="11"/>
      <c r="MJ744" s="11"/>
      <c r="MK744" s="11"/>
      <c r="ML744" s="11"/>
      <c r="MM744" s="11"/>
      <c r="MN744" s="11"/>
      <c r="MO744" s="11"/>
      <c r="MP744" s="11"/>
      <c r="MQ744" s="11"/>
      <c r="MR744" s="11"/>
      <c r="MS744" s="11"/>
      <c r="MT744" s="11"/>
      <c r="MU744" s="11"/>
      <c r="MV744" s="11"/>
      <c r="MW744" s="11"/>
      <c r="MX744" s="11"/>
      <c r="MY744" s="11"/>
      <c r="MZ744" s="11"/>
      <c r="NA744" s="11"/>
      <c r="NB744" s="11"/>
      <c r="NC744" s="11"/>
      <c r="ND744" s="11"/>
      <c r="NE744" s="11"/>
      <c r="NF744" s="11"/>
      <c r="NG744" s="11"/>
      <c r="NH744" s="11"/>
      <c r="NI744" s="11"/>
      <c r="NJ744" s="11"/>
      <c r="NK744" s="11"/>
      <c r="NL744" s="11"/>
      <c r="NM744" s="11"/>
    </row>
    <row r="745" spans="1:377" s="12" customFormat="1" ht="25.8" x14ac:dyDescent="0.5">
      <c r="A745" s="230"/>
      <c r="B745" s="279"/>
      <c r="C745" s="280"/>
      <c r="D745" s="317"/>
      <c r="E745" s="34"/>
      <c r="F745" s="34"/>
      <c r="G745" s="34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334"/>
      <c r="AA745" s="34"/>
      <c r="AB745" s="34"/>
      <c r="AC745" s="34"/>
      <c r="AD745" s="34"/>
      <c r="AE745" s="34"/>
      <c r="AF745" s="34"/>
      <c r="AG745" s="34"/>
      <c r="AH745" s="34"/>
      <c r="AI745" s="334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334"/>
      <c r="BZ745" s="34"/>
      <c r="CA745" s="34"/>
      <c r="CB745" s="34"/>
      <c r="CC745" s="34"/>
      <c r="CD745" s="34"/>
      <c r="CE745" s="34"/>
      <c r="CF745" s="34"/>
      <c r="CG745" s="34"/>
      <c r="CH745" s="34"/>
      <c r="CI745" s="34"/>
      <c r="CJ745" s="34"/>
      <c r="CK745" s="34"/>
      <c r="CL745" s="34"/>
      <c r="CM745" s="34"/>
      <c r="CN745" s="34"/>
      <c r="CO745" s="34"/>
      <c r="CP745" s="34"/>
      <c r="CQ745" s="34"/>
      <c r="CR745" s="34"/>
      <c r="CS745" s="34"/>
      <c r="CT745" s="34"/>
      <c r="CU745" s="34"/>
      <c r="CV745" s="34"/>
      <c r="CW745" s="34"/>
      <c r="CX745" s="34"/>
      <c r="CY745" s="334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334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334"/>
      <c r="EP745" s="9"/>
      <c r="EQ745" s="9"/>
      <c r="ER745" s="9"/>
      <c r="ES745" s="9"/>
      <c r="ET745" s="9"/>
      <c r="EU745" s="9"/>
      <c r="EV745" s="237"/>
      <c r="EW745" s="9"/>
      <c r="EX745" s="9"/>
      <c r="EY745" s="9"/>
      <c r="EZ745" s="9"/>
      <c r="FA745" s="410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334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10"/>
      <c r="IL745" s="11"/>
      <c r="IM745" s="11"/>
      <c r="IN745" s="11"/>
      <c r="IO745" s="11"/>
      <c r="IP745" s="11"/>
      <c r="IQ745" s="11"/>
      <c r="IR745" s="11"/>
      <c r="IS745" s="11"/>
      <c r="IT745" s="11"/>
      <c r="IU745" s="11"/>
      <c r="IV745" s="11"/>
      <c r="IW745" s="11"/>
      <c r="IX745" s="11"/>
      <c r="IY745" s="11"/>
      <c r="IZ745" s="11"/>
      <c r="JA745" s="11"/>
      <c r="JB745" s="11"/>
      <c r="JC745" s="11"/>
      <c r="JD745" s="11"/>
      <c r="JE745" s="11"/>
      <c r="JF745" s="11"/>
      <c r="JG745" s="11"/>
      <c r="JH745" s="11"/>
      <c r="JI745" s="11"/>
      <c r="JJ745" s="11"/>
      <c r="JK745" s="11"/>
      <c r="JL745" s="11"/>
      <c r="JM745" s="11"/>
      <c r="JN745" s="11"/>
      <c r="JO745" s="11"/>
      <c r="JP745" s="11"/>
      <c r="JQ745" s="11"/>
      <c r="JR745" s="11"/>
      <c r="JS745" s="11"/>
      <c r="JT745" s="11"/>
      <c r="JU745" s="11"/>
      <c r="JV745" s="11"/>
      <c r="JW745" s="11"/>
      <c r="JX745" s="11"/>
      <c r="JY745" s="11"/>
      <c r="JZ745" s="11"/>
      <c r="KA745" s="11"/>
      <c r="KB745" s="11"/>
      <c r="KC745" s="11"/>
      <c r="KD745" s="11"/>
      <c r="KE745" s="11"/>
      <c r="KF745" s="11"/>
      <c r="KG745" s="11"/>
      <c r="KH745" s="11"/>
      <c r="KI745" s="11"/>
      <c r="KJ745" s="11"/>
      <c r="KK745" s="11"/>
      <c r="KL745" s="11"/>
      <c r="KM745" s="11"/>
      <c r="KN745" s="11"/>
      <c r="KO745" s="11"/>
      <c r="KP745" s="11"/>
      <c r="KQ745" s="11"/>
      <c r="KR745" s="11"/>
      <c r="KS745" s="11"/>
      <c r="KT745" s="11"/>
      <c r="KU745" s="11"/>
      <c r="KV745" s="11"/>
      <c r="KW745" s="11"/>
      <c r="KX745" s="11"/>
      <c r="KY745" s="11"/>
      <c r="KZ745" s="11"/>
      <c r="LA745" s="11"/>
      <c r="LB745" s="11"/>
      <c r="LC745" s="11"/>
      <c r="LD745" s="11"/>
      <c r="LE745" s="11"/>
      <c r="LF745" s="11"/>
      <c r="LG745" s="11"/>
      <c r="LH745" s="11"/>
      <c r="LI745" s="11"/>
      <c r="LJ745" s="11"/>
      <c r="LK745" s="11"/>
      <c r="LL745" s="11"/>
      <c r="LM745" s="11"/>
      <c r="LN745" s="11"/>
      <c r="LO745" s="11"/>
      <c r="LP745" s="11"/>
      <c r="LQ745" s="11"/>
      <c r="LR745" s="11"/>
      <c r="LS745" s="11"/>
      <c r="LT745" s="11"/>
      <c r="LU745" s="11"/>
      <c r="LV745" s="11"/>
      <c r="LW745" s="11"/>
      <c r="LX745" s="11"/>
      <c r="LY745" s="11"/>
      <c r="LZ745" s="11"/>
      <c r="MA745" s="11"/>
      <c r="MB745" s="11"/>
      <c r="MC745" s="11"/>
      <c r="MD745" s="11"/>
      <c r="ME745" s="11"/>
      <c r="MF745" s="11"/>
      <c r="MG745" s="11"/>
      <c r="MH745" s="11"/>
      <c r="MI745" s="11"/>
      <c r="MJ745" s="11"/>
      <c r="MK745" s="11"/>
      <c r="ML745" s="11"/>
      <c r="MM745" s="11"/>
      <c r="MN745" s="11"/>
      <c r="MO745" s="11"/>
      <c r="MP745" s="11"/>
      <c r="MQ745" s="11"/>
      <c r="MR745" s="11"/>
      <c r="MS745" s="11"/>
      <c r="MT745" s="11"/>
      <c r="MU745" s="11"/>
      <c r="MV745" s="11"/>
      <c r="MW745" s="11"/>
      <c r="MX745" s="11"/>
      <c r="MY745" s="11"/>
      <c r="MZ745" s="11"/>
      <c r="NA745" s="11"/>
      <c r="NB745" s="11"/>
      <c r="NC745" s="11"/>
      <c r="ND745" s="11"/>
      <c r="NE745" s="11"/>
      <c r="NF745" s="11"/>
      <c r="NG745" s="11"/>
      <c r="NH745" s="11"/>
      <c r="NI745" s="11"/>
      <c r="NJ745" s="11"/>
      <c r="NK745" s="11"/>
      <c r="NL745" s="11"/>
      <c r="NM745" s="11"/>
    </row>
    <row r="746" spans="1:377" s="12" customFormat="1" ht="25.8" x14ac:dyDescent="0.5">
      <c r="A746" s="230"/>
      <c r="B746" s="279"/>
      <c r="C746" s="280"/>
      <c r="D746" s="317"/>
      <c r="E746" s="34"/>
      <c r="F746" s="34"/>
      <c r="G746" s="34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334"/>
      <c r="AA746" s="34"/>
      <c r="AB746" s="34"/>
      <c r="AC746" s="34"/>
      <c r="AD746" s="34"/>
      <c r="AE746" s="34"/>
      <c r="AF746" s="34"/>
      <c r="AG746" s="34"/>
      <c r="AH746" s="34"/>
      <c r="AI746" s="334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3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4"/>
      <c r="CY746" s="334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334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334"/>
      <c r="EP746" s="9"/>
      <c r="EQ746" s="9"/>
      <c r="ER746" s="9"/>
      <c r="ES746" s="9"/>
      <c r="ET746" s="9"/>
      <c r="EU746" s="9"/>
      <c r="EV746" s="237"/>
      <c r="EW746" s="9"/>
      <c r="EX746" s="9"/>
      <c r="EY746" s="9"/>
      <c r="EZ746" s="9"/>
      <c r="FA746" s="410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334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10"/>
      <c r="IL746" s="11"/>
      <c r="IM746" s="11"/>
      <c r="IN746" s="11"/>
      <c r="IO746" s="11"/>
      <c r="IP746" s="11"/>
      <c r="IQ746" s="11"/>
      <c r="IR746" s="11"/>
      <c r="IS746" s="11"/>
      <c r="IT746" s="11"/>
      <c r="IU746" s="11"/>
      <c r="IV746" s="11"/>
      <c r="IW746" s="11"/>
      <c r="IX746" s="11"/>
      <c r="IY746" s="11"/>
      <c r="IZ746" s="11"/>
      <c r="JA746" s="11"/>
      <c r="JB746" s="11"/>
      <c r="JC746" s="11"/>
      <c r="JD746" s="11"/>
      <c r="JE746" s="11"/>
      <c r="JF746" s="11"/>
      <c r="JG746" s="11"/>
      <c r="JH746" s="11"/>
      <c r="JI746" s="11"/>
      <c r="JJ746" s="11"/>
      <c r="JK746" s="11"/>
      <c r="JL746" s="11"/>
      <c r="JM746" s="11"/>
      <c r="JN746" s="11"/>
      <c r="JO746" s="11"/>
      <c r="JP746" s="11"/>
      <c r="JQ746" s="11"/>
      <c r="JR746" s="11"/>
      <c r="JS746" s="11"/>
      <c r="JT746" s="11"/>
      <c r="JU746" s="11"/>
      <c r="JV746" s="11"/>
      <c r="JW746" s="11"/>
      <c r="JX746" s="11"/>
      <c r="JY746" s="11"/>
      <c r="JZ746" s="11"/>
      <c r="KA746" s="11"/>
      <c r="KB746" s="11"/>
      <c r="KC746" s="11"/>
      <c r="KD746" s="11"/>
      <c r="KE746" s="11"/>
      <c r="KF746" s="11"/>
      <c r="KG746" s="11"/>
      <c r="KH746" s="11"/>
      <c r="KI746" s="11"/>
      <c r="KJ746" s="11"/>
      <c r="KK746" s="11"/>
      <c r="KL746" s="11"/>
      <c r="KM746" s="11"/>
      <c r="KN746" s="11"/>
      <c r="KO746" s="11"/>
      <c r="KP746" s="11"/>
      <c r="KQ746" s="11"/>
      <c r="KR746" s="11"/>
      <c r="KS746" s="11"/>
      <c r="KT746" s="11"/>
      <c r="KU746" s="11"/>
      <c r="KV746" s="11"/>
      <c r="KW746" s="11"/>
      <c r="KX746" s="11"/>
      <c r="KY746" s="11"/>
      <c r="KZ746" s="11"/>
      <c r="LA746" s="11"/>
      <c r="LB746" s="11"/>
      <c r="LC746" s="11"/>
      <c r="LD746" s="11"/>
      <c r="LE746" s="11"/>
      <c r="LF746" s="11"/>
      <c r="LG746" s="11"/>
      <c r="LH746" s="11"/>
      <c r="LI746" s="11"/>
      <c r="LJ746" s="11"/>
      <c r="LK746" s="11"/>
      <c r="LL746" s="11"/>
      <c r="LM746" s="11"/>
      <c r="LN746" s="11"/>
      <c r="LO746" s="11"/>
      <c r="LP746" s="11"/>
      <c r="LQ746" s="11"/>
      <c r="LR746" s="11"/>
      <c r="LS746" s="11"/>
      <c r="LT746" s="11"/>
      <c r="LU746" s="11"/>
      <c r="LV746" s="11"/>
      <c r="LW746" s="11"/>
      <c r="LX746" s="11"/>
      <c r="LY746" s="11"/>
      <c r="LZ746" s="11"/>
      <c r="MA746" s="11"/>
      <c r="MB746" s="11"/>
      <c r="MC746" s="11"/>
      <c r="MD746" s="11"/>
      <c r="ME746" s="11"/>
      <c r="MF746" s="11"/>
      <c r="MG746" s="11"/>
      <c r="MH746" s="11"/>
      <c r="MI746" s="11"/>
      <c r="MJ746" s="11"/>
      <c r="MK746" s="11"/>
      <c r="ML746" s="11"/>
      <c r="MM746" s="11"/>
      <c r="MN746" s="11"/>
      <c r="MO746" s="11"/>
      <c r="MP746" s="11"/>
      <c r="MQ746" s="11"/>
      <c r="MR746" s="11"/>
      <c r="MS746" s="11"/>
      <c r="MT746" s="11"/>
      <c r="MU746" s="11"/>
      <c r="MV746" s="11"/>
      <c r="MW746" s="11"/>
      <c r="MX746" s="11"/>
      <c r="MY746" s="11"/>
      <c r="MZ746" s="11"/>
      <c r="NA746" s="11"/>
      <c r="NB746" s="11"/>
      <c r="NC746" s="11"/>
      <c r="ND746" s="11"/>
      <c r="NE746" s="11"/>
      <c r="NF746" s="11"/>
      <c r="NG746" s="11"/>
      <c r="NH746" s="11"/>
      <c r="NI746" s="11"/>
      <c r="NJ746" s="11"/>
      <c r="NK746" s="11"/>
      <c r="NL746" s="11"/>
      <c r="NM746" s="11"/>
    </row>
    <row r="747" spans="1:377" s="12" customFormat="1" ht="25.8" x14ac:dyDescent="0.5">
      <c r="A747" s="230"/>
      <c r="B747" s="279"/>
      <c r="C747" s="280"/>
      <c r="D747" s="317"/>
      <c r="E747" s="34"/>
      <c r="F747" s="34"/>
      <c r="G747" s="34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334"/>
      <c r="AA747" s="34"/>
      <c r="AB747" s="34"/>
      <c r="AC747" s="34"/>
      <c r="AD747" s="34"/>
      <c r="AE747" s="34"/>
      <c r="AF747" s="34"/>
      <c r="AG747" s="34"/>
      <c r="AH747" s="34"/>
      <c r="AI747" s="334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3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4"/>
      <c r="CR747" s="34"/>
      <c r="CS747" s="34"/>
      <c r="CT747" s="34"/>
      <c r="CU747" s="34"/>
      <c r="CV747" s="34"/>
      <c r="CW747" s="34"/>
      <c r="CX747" s="34"/>
      <c r="CY747" s="334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334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334"/>
      <c r="EP747" s="9"/>
      <c r="EQ747" s="9"/>
      <c r="ER747" s="9"/>
      <c r="ES747" s="9"/>
      <c r="ET747" s="9"/>
      <c r="EU747" s="9"/>
      <c r="EV747" s="237"/>
      <c r="EW747" s="9"/>
      <c r="EX747" s="9"/>
      <c r="EY747" s="9"/>
      <c r="EZ747" s="9"/>
      <c r="FA747" s="410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334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10"/>
      <c r="IL747" s="11"/>
      <c r="IM747" s="11"/>
      <c r="IN747" s="11"/>
      <c r="IO747" s="11"/>
      <c r="IP747" s="11"/>
      <c r="IQ747" s="11"/>
      <c r="IR747" s="11"/>
      <c r="IS747" s="11"/>
      <c r="IT747" s="11"/>
      <c r="IU747" s="11"/>
      <c r="IV747" s="11"/>
      <c r="IW747" s="11"/>
      <c r="IX747" s="11"/>
      <c r="IY747" s="11"/>
      <c r="IZ747" s="11"/>
      <c r="JA747" s="11"/>
      <c r="JB747" s="11"/>
      <c r="JC747" s="11"/>
      <c r="JD747" s="11"/>
      <c r="JE747" s="11"/>
      <c r="JF747" s="11"/>
      <c r="JG747" s="11"/>
      <c r="JH747" s="11"/>
      <c r="JI747" s="11"/>
      <c r="JJ747" s="11"/>
      <c r="JK747" s="11"/>
      <c r="JL747" s="11"/>
      <c r="JM747" s="11"/>
      <c r="JN747" s="11"/>
      <c r="JO747" s="11"/>
      <c r="JP747" s="11"/>
      <c r="JQ747" s="11"/>
      <c r="JR747" s="11"/>
      <c r="JS747" s="11"/>
      <c r="JT747" s="11"/>
      <c r="JU747" s="11"/>
      <c r="JV747" s="11"/>
      <c r="JW747" s="11"/>
      <c r="JX747" s="11"/>
      <c r="JY747" s="11"/>
      <c r="JZ747" s="11"/>
      <c r="KA747" s="11"/>
      <c r="KB747" s="11"/>
      <c r="KC747" s="11"/>
      <c r="KD747" s="11"/>
      <c r="KE747" s="11"/>
      <c r="KF747" s="11"/>
      <c r="KG747" s="11"/>
      <c r="KH747" s="11"/>
      <c r="KI747" s="11"/>
      <c r="KJ747" s="11"/>
      <c r="KK747" s="11"/>
      <c r="KL747" s="11"/>
      <c r="KM747" s="11"/>
      <c r="KN747" s="11"/>
      <c r="KO747" s="11"/>
      <c r="KP747" s="11"/>
      <c r="KQ747" s="11"/>
      <c r="KR747" s="11"/>
      <c r="KS747" s="11"/>
      <c r="KT747" s="11"/>
      <c r="KU747" s="11"/>
      <c r="KV747" s="11"/>
      <c r="KW747" s="11"/>
      <c r="KX747" s="11"/>
      <c r="KY747" s="11"/>
      <c r="KZ747" s="11"/>
      <c r="LA747" s="11"/>
      <c r="LB747" s="11"/>
      <c r="LC747" s="11"/>
      <c r="LD747" s="11"/>
      <c r="LE747" s="11"/>
      <c r="LF747" s="11"/>
      <c r="LG747" s="11"/>
      <c r="LH747" s="11"/>
      <c r="LI747" s="11"/>
      <c r="LJ747" s="11"/>
      <c r="LK747" s="11"/>
      <c r="LL747" s="11"/>
      <c r="LM747" s="11"/>
      <c r="LN747" s="11"/>
      <c r="LO747" s="11"/>
      <c r="LP747" s="11"/>
      <c r="LQ747" s="11"/>
      <c r="LR747" s="11"/>
      <c r="LS747" s="11"/>
      <c r="LT747" s="11"/>
      <c r="LU747" s="11"/>
      <c r="LV747" s="11"/>
      <c r="LW747" s="11"/>
      <c r="LX747" s="11"/>
      <c r="LY747" s="11"/>
      <c r="LZ747" s="11"/>
      <c r="MA747" s="11"/>
      <c r="MB747" s="11"/>
      <c r="MC747" s="11"/>
      <c r="MD747" s="11"/>
      <c r="ME747" s="11"/>
      <c r="MF747" s="11"/>
      <c r="MG747" s="11"/>
      <c r="MH747" s="11"/>
      <c r="MI747" s="11"/>
      <c r="MJ747" s="11"/>
      <c r="MK747" s="11"/>
      <c r="ML747" s="11"/>
      <c r="MM747" s="11"/>
      <c r="MN747" s="11"/>
      <c r="MO747" s="11"/>
      <c r="MP747" s="11"/>
      <c r="MQ747" s="11"/>
      <c r="MR747" s="11"/>
      <c r="MS747" s="11"/>
      <c r="MT747" s="11"/>
      <c r="MU747" s="11"/>
      <c r="MV747" s="11"/>
      <c r="MW747" s="11"/>
      <c r="MX747" s="11"/>
      <c r="MY747" s="11"/>
      <c r="MZ747" s="11"/>
      <c r="NA747" s="11"/>
      <c r="NB747" s="11"/>
      <c r="NC747" s="11"/>
      <c r="ND747" s="11"/>
      <c r="NE747" s="11"/>
      <c r="NF747" s="11"/>
      <c r="NG747" s="11"/>
      <c r="NH747" s="11"/>
      <c r="NI747" s="11"/>
      <c r="NJ747" s="11"/>
      <c r="NK747" s="11"/>
      <c r="NL747" s="11"/>
      <c r="NM747" s="11"/>
    </row>
    <row r="748" spans="1:377" s="12" customFormat="1" ht="25.8" x14ac:dyDescent="0.5">
      <c r="A748" s="230"/>
      <c r="B748" s="279"/>
      <c r="C748" s="280"/>
      <c r="D748" s="317"/>
      <c r="E748" s="34"/>
      <c r="F748" s="34"/>
      <c r="G748" s="34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334"/>
      <c r="AA748" s="34"/>
      <c r="AB748" s="34"/>
      <c r="AC748" s="34"/>
      <c r="AD748" s="34"/>
      <c r="AE748" s="34"/>
      <c r="AF748" s="34"/>
      <c r="AG748" s="34"/>
      <c r="AH748" s="34"/>
      <c r="AI748" s="334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3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34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334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334"/>
      <c r="EP748" s="9"/>
      <c r="EQ748" s="9"/>
      <c r="ER748" s="9"/>
      <c r="ES748" s="9"/>
      <c r="ET748" s="9"/>
      <c r="EU748" s="9"/>
      <c r="EV748" s="237"/>
      <c r="EW748" s="9"/>
      <c r="EX748" s="9"/>
      <c r="EY748" s="9"/>
      <c r="EZ748" s="9"/>
      <c r="FA748" s="410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334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10"/>
      <c r="IL748" s="11"/>
      <c r="IM748" s="11"/>
      <c r="IN748" s="11"/>
      <c r="IO748" s="11"/>
      <c r="IP748" s="11"/>
      <c r="IQ748" s="11"/>
      <c r="IR748" s="11"/>
      <c r="IS748" s="11"/>
      <c r="IT748" s="11"/>
      <c r="IU748" s="11"/>
      <c r="IV748" s="11"/>
      <c r="IW748" s="11"/>
      <c r="IX748" s="11"/>
      <c r="IY748" s="11"/>
      <c r="IZ748" s="11"/>
      <c r="JA748" s="11"/>
      <c r="JB748" s="11"/>
      <c r="JC748" s="11"/>
      <c r="JD748" s="11"/>
      <c r="JE748" s="11"/>
      <c r="JF748" s="11"/>
      <c r="JG748" s="11"/>
      <c r="JH748" s="11"/>
      <c r="JI748" s="11"/>
      <c r="JJ748" s="11"/>
      <c r="JK748" s="11"/>
      <c r="JL748" s="11"/>
      <c r="JM748" s="11"/>
      <c r="JN748" s="11"/>
      <c r="JO748" s="11"/>
      <c r="JP748" s="11"/>
      <c r="JQ748" s="11"/>
      <c r="JR748" s="11"/>
      <c r="JS748" s="11"/>
      <c r="JT748" s="11"/>
      <c r="JU748" s="11"/>
      <c r="JV748" s="11"/>
      <c r="JW748" s="11"/>
      <c r="JX748" s="11"/>
      <c r="JY748" s="11"/>
      <c r="JZ748" s="11"/>
      <c r="KA748" s="11"/>
      <c r="KB748" s="11"/>
      <c r="KC748" s="11"/>
      <c r="KD748" s="11"/>
      <c r="KE748" s="11"/>
      <c r="KF748" s="11"/>
      <c r="KG748" s="11"/>
      <c r="KH748" s="11"/>
      <c r="KI748" s="11"/>
      <c r="KJ748" s="11"/>
      <c r="KK748" s="11"/>
      <c r="KL748" s="11"/>
      <c r="KM748" s="11"/>
      <c r="KN748" s="11"/>
      <c r="KO748" s="11"/>
      <c r="KP748" s="11"/>
      <c r="KQ748" s="11"/>
      <c r="KR748" s="11"/>
      <c r="KS748" s="11"/>
      <c r="KT748" s="11"/>
      <c r="KU748" s="11"/>
      <c r="KV748" s="11"/>
      <c r="KW748" s="11"/>
      <c r="KX748" s="11"/>
      <c r="KY748" s="11"/>
      <c r="KZ748" s="11"/>
      <c r="LA748" s="11"/>
      <c r="LB748" s="11"/>
      <c r="LC748" s="11"/>
      <c r="LD748" s="11"/>
      <c r="LE748" s="11"/>
      <c r="LF748" s="11"/>
      <c r="LG748" s="11"/>
      <c r="LH748" s="11"/>
      <c r="LI748" s="11"/>
      <c r="LJ748" s="11"/>
      <c r="LK748" s="11"/>
      <c r="LL748" s="11"/>
      <c r="LM748" s="11"/>
      <c r="LN748" s="11"/>
      <c r="LO748" s="11"/>
      <c r="LP748" s="11"/>
      <c r="LQ748" s="11"/>
      <c r="LR748" s="11"/>
      <c r="LS748" s="11"/>
      <c r="LT748" s="11"/>
      <c r="LU748" s="11"/>
      <c r="LV748" s="11"/>
      <c r="LW748" s="11"/>
      <c r="LX748" s="11"/>
      <c r="LY748" s="11"/>
      <c r="LZ748" s="11"/>
      <c r="MA748" s="11"/>
      <c r="MB748" s="11"/>
      <c r="MC748" s="11"/>
      <c r="MD748" s="11"/>
      <c r="ME748" s="11"/>
      <c r="MF748" s="11"/>
      <c r="MG748" s="11"/>
      <c r="MH748" s="11"/>
      <c r="MI748" s="11"/>
      <c r="MJ748" s="11"/>
      <c r="MK748" s="11"/>
      <c r="ML748" s="11"/>
      <c r="MM748" s="11"/>
      <c r="MN748" s="11"/>
      <c r="MO748" s="11"/>
      <c r="MP748" s="11"/>
      <c r="MQ748" s="11"/>
      <c r="MR748" s="11"/>
      <c r="MS748" s="11"/>
      <c r="MT748" s="11"/>
      <c r="MU748" s="11"/>
      <c r="MV748" s="11"/>
      <c r="MW748" s="11"/>
      <c r="MX748" s="11"/>
      <c r="MY748" s="11"/>
      <c r="MZ748" s="11"/>
      <c r="NA748" s="11"/>
      <c r="NB748" s="11"/>
      <c r="NC748" s="11"/>
      <c r="ND748" s="11"/>
      <c r="NE748" s="11"/>
      <c r="NF748" s="11"/>
      <c r="NG748" s="11"/>
      <c r="NH748" s="11"/>
      <c r="NI748" s="11"/>
      <c r="NJ748" s="11"/>
      <c r="NK748" s="11"/>
      <c r="NL748" s="11"/>
      <c r="NM748" s="11"/>
    </row>
    <row r="749" spans="1:377" s="12" customFormat="1" ht="25.8" x14ac:dyDescent="0.5">
      <c r="A749" s="230"/>
      <c r="B749" s="279"/>
      <c r="C749" s="280"/>
      <c r="D749" s="317"/>
      <c r="E749" s="34"/>
      <c r="F749" s="34"/>
      <c r="G749" s="34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334"/>
      <c r="AA749" s="34"/>
      <c r="AB749" s="34"/>
      <c r="AC749" s="34"/>
      <c r="AD749" s="34"/>
      <c r="AE749" s="34"/>
      <c r="AF749" s="34"/>
      <c r="AG749" s="34"/>
      <c r="AH749" s="34"/>
      <c r="AI749" s="334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334"/>
      <c r="BZ749" s="34"/>
      <c r="CA749" s="34"/>
      <c r="CB749" s="34"/>
      <c r="CC749" s="34"/>
      <c r="CD749" s="34"/>
      <c r="CE749" s="34"/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4"/>
      <c r="CR749" s="34"/>
      <c r="CS749" s="34"/>
      <c r="CT749" s="34"/>
      <c r="CU749" s="34"/>
      <c r="CV749" s="34"/>
      <c r="CW749" s="34"/>
      <c r="CX749" s="34"/>
      <c r="CY749" s="334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334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334"/>
      <c r="EP749" s="9"/>
      <c r="EQ749" s="9"/>
      <c r="ER749" s="9"/>
      <c r="ES749" s="9"/>
      <c r="ET749" s="9"/>
      <c r="EU749" s="9"/>
      <c r="EV749" s="237"/>
      <c r="EW749" s="9"/>
      <c r="EX749" s="9"/>
      <c r="EY749" s="9"/>
      <c r="EZ749" s="9"/>
      <c r="FA749" s="410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334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10"/>
      <c r="IL749" s="11"/>
      <c r="IM749" s="11"/>
      <c r="IN749" s="11"/>
      <c r="IO749" s="11"/>
      <c r="IP749" s="11"/>
      <c r="IQ749" s="11"/>
      <c r="IR749" s="11"/>
      <c r="IS749" s="11"/>
      <c r="IT749" s="11"/>
      <c r="IU749" s="11"/>
      <c r="IV749" s="11"/>
      <c r="IW749" s="11"/>
      <c r="IX749" s="11"/>
      <c r="IY749" s="11"/>
      <c r="IZ749" s="11"/>
      <c r="JA749" s="11"/>
      <c r="JB749" s="11"/>
      <c r="JC749" s="11"/>
      <c r="JD749" s="11"/>
      <c r="JE749" s="11"/>
      <c r="JF749" s="11"/>
      <c r="JG749" s="11"/>
      <c r="JH749" s="11"/>
      <c r="JI749" s="11"/>
      <c r="JJ749" s="11"/>
      <c r="JK749" s="11"/>
      <c r="JL749" s="11"/>
      <c r="JM749" s="11"/>
      <c r="JN749" s="11"/>
      <c r="JO749" s="11"/>
      <c r="JP749" s="11"/>
      <c r="JQ749" s="11"/>
      <c r="JR749" s="11"/>
      <c r="JS749" s="11"/>
      <c r="JT749" s="11"/>
      <c r="JU749" s="11"/>
      <c r="JV749" s="11"/>
      <c r="JW749" s="11"/>
      <c r="JX749" s="11"/>
      <c r="JY749" s="11"/>
      <c r="JZ749" s="11"/>
      <c r="KA749" s="11"/>
      <c r="KB749" s="11"/>
      <c r="KC749" s="11"/>
      <c r="KD749" s="11"/>
      <c r="KE749" s="11"/>
      <c r="KF749" s="11"/>
      <c r="KG749" s="11"/>
      <c r="KH749" s="11"/>
      <c r="KI749" s="11"/>
      <c r="KJ749" s="11"/>
      <c r="KK749" s="11"/>
      <c r="KL749" s="11"/>
      <c r="KM749" s="11"/>
      <c r="KN749" s="11"/>
      <c r="KO749" s="11"/>
      <c r="KP749" s="11"/>
      <c r="KQ749" s="11"/>
      <c r="KR749" s="11"/>
      <c r="KS749" s="11"/>
      <c r="KT749" s="11"/>
      <c r="KU749" s="11"/>
      <c r="KV749" s="11"/>
      <c r="KW749" s="11"/>
      <c r="KX749" s="11"/>
      <c r="KY749" s="11"/>
      <c r="KZ749" s="11"/>
      <c r="LA749" s="11"/>
      <c r="LB749" s="11"/>
      <c r="LC749" s="11"/>
      <c r="LD749" s="11"/>
      <c r="LE749" s="11"/>
      <c r="LF749" s="11"/>
      <c r="LG749" s="11"/>
      <c r="LH749" s="11"/>
      <c r="LI749" s="11"/>
      <c r="LJ749" s="11"/>
      <c r="LK749" s="11"/>
      <c r="LL749" s="11"/>
      <c r="LM749" s="11"/>
      <c r="LN749" s="11"/>
      <c r="LO749" s="11"/>
      <c r="LP749" s="11"/>
      <c r="LQ749" s="11"/>
      <c r="LR749" s="11"/>
      <c r="LS749" s="11"/>
      <c r="LT749" s="11"/>
      <c r="LU749" s="11"/>
      <c r="LV749" s="11"/>
      <c r="LW749" s="11"/>
      <c r="LX749" s="11"/>
      <c r="LY749" s="11"/>
      <c r="LZ749" s="11"/>
      <c r="MA749" s="11"/>
      <c r="MB749" s="11"/>
      <c r="MC749" s="11"/>
      <c r="MD749" s="11"/>
      <c r="ME749" s="11"/>
      <c r="MF749" s="11"/>
      <c r="MG749" s="11"/>
      <c r="MH749" s="11"/>
      <c r="MI749" s="11"/>
      <c r="MJ749" s="11"/>
      <c r="MK749" s="11"/>
      <c r="ML749" s="11"/>
      <c r="MM749" s="11"/>
      <c r="MN749" s="11"/>
      <c r="MO749" s="11"/>
      <c r="MP749" s="11"/>
      <c r="MQ749" s="11"/>
      <c r="MR749" s="11"/>
      <c r="MS749" s="11"/>
      <c r="MT749" s="11"/>
      <c r="MU749" s="11"/>
      <c r="MV749" s="11"/>
      <c r="MW749" s="11"/>
      <c r="MX749" s="11"/>
      <c r="MY749" s="11"/>
      <c r="MZ749" s="11"/>
      <c r="NA749" s="11"/>
      <c r="NB749" s="11"/>
      <c r="NC749" s="11"/>
      <c r="ND749" s="11"/>
      <c r="NE749" s="11"/>
      <c r="NF749" s="11"/>
      <c r="NG749" s="11"/>
      <c r="NH749" s="11"/>
      <c r="NI749" s="11"/>
      <c r="NJ749" s="11"/>
      <c r="NK749" s="11"/>
      <c r="NL749" s="11"/>
      <c r="NM749" s="11"/>
    </row>
    <row r="750" spans="1:377" s="12" customFormat="1" ht="25.8" x14ac:dyDescent="0.5">
      <c r="A750" s="230"/>
      <c r="B750" s="279"/>
      <c r="C750" s="280"/>
      <c r="D750" s="317"/>
      <c r="E750" s="34"/>
      <c r="F750" s="34"/>
      <c r="G750" s="34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334"/>
      <c r="AA750" s="34"/>
      <c r="AB750" s="34"/>
      <c r="AC750" s="34"/>
      <c r="AD750" s="34"/>
      <c r="AE750" s="34"/>
      <c r="AF750" s="34"/>
      <c r="AG750" s="34"/>
      <c r="AH750" s="34"/>
      <c r="AI750" s="334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3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4"/>
      <c r="CY750" s="334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334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334"/>
      <c r="EP750" s="9"/>
      <c r="EQ750" s="9"/>
      <c r="ER750" s="9"/>
      <c r="ES750" s="9"/>
      <c r="ET750" s="9"/>
      <c r="EU750" s="9"/>
      <c r="EV750" s="237"/>
      <c r="EW750" s="9"/>
      <c r="EX750" s="9"/>
      <c r="EY750" s="9"/>
      <c r="EZ750" s="9"/>
      <c r="FA750" s="410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334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10"/>
      <c r="IL750" s="11"/>
      <c r="IM750" s="11"/>
      <c r="IN750" s="11"/>
      <c r="IO750" s="11"/>
      <c r="IP750" s="11"/>
      <c r="IQ750" s="11"/>
      <c r="IR750" s="11"/>
      <c r="IS750" s="11"/>
      <c r="IT750" s="11"/>
      <c r="IU750" s="11"/>
      <c r="IV750" s="11"/>
      <c r="IW750" s="11"/>
      <c r="IX750" s="11"/>
      <c r="IY750" s="11"/>
      <c r="IZ750" s="11"/>
      <c r="JA750" s="11"/>
      <c r="JB750" s="11"/>
      <c r="JC750" s="11"/>
      <c r="JD750" s="11"/>
      <c r="JE750" s="11"/>
      <c r="JF750" s="11"/>
      <c r="JG750" s="11"/>
      <c r="JH750" s="11"/>
      <c r="JI750" s="11"/>
      <c r="JJ750" s="11"/>
      <c r="JK750" s="11"/>
      <c r="JL750" s="11"/>
      <c r="JM750" s="11"/>
      <c r="JN750" s="11"/>
      <c r="JO750" s="11"/>
      <c r="JP750" s="11"/>
      <c r="JQ750" s="11"/>
      <c r="JR750" s="11"/>
      <c r="JS750" s="11"/>
      <c r="JT750" s="11"/>
      <c r="JU750" s="11"/>
      <c r="JV750" s="11"/>
      <c r="JW750" s="11"/>
      <c r="JX750" s="11"/>
      <c r="JY750" s="11"/>
      <c r="JZ750" s="11"/>
      <c r="KA750" s="11"/>
      <c r="KB750" s="11"/>
      <c r="KC750" s="11"/>
      <c r="KD750" s="11"/>
      <c r="KE750" s="11"/>
      <c r="KF750" s="11"/>
      <c r="KG750" s="11"/>
      <c r="KH750" s="11"/>
      <c r="KI750" s="11"/>
      <c r="KJ750" s="11"/>
      <c r="KK750" s="11"/>
      <c r="KL750" s="11"/>
      <c r="KM750" s="11"/>
      <c r="KN750" s="11"/>
      <c r="KO750" s="11"/>
      <c r="KP750" s="11"/>
      <c r="KQ750" s="11"/>
      <c r="KR750" s="11"/>
      <c r="KS750" s="11"/>
      <c r="KT750" s="11"/>
      <c r="KU750" s="11"/>
      <c r="KV750" s="11"/>
      <c r="KW750" s="11"/>
      <c r="KX750" s="11"/>
      <c r="KY750" s="11"/>
      <c r="KZ750" s="11"/>
      <c r="LA750" s="11"/>
      <c r="LB750" s="11"/>
      <c r="LC750" s="11"/>
      <c r="LD750" s="11"/>
      <c r="LE750" s="11"/>
      <c r="LF750" s="11"/>
      <c r="LG750" s="11"/>
      <c r="LH750" s="11"/>
      <c r="LI750" s="11"/>
      <c r="LJ750" s="11"/>
      <c r="LK750" s="11"/>
      <c r="LL750" s="11"/>
      <c r="LM750" s="11"/>
      <c r="LN750" s="11"/>
      <c r="LO750" s="11"/>
      <c r="LP750" s="11"/>
      <c r="LQ750" s="11"/>
      <c r="LR750" s="11"/>
      <c r="LS750" s="11"/>
      <c r="LT750" s="11"/>
      <c r="LU750" s="11"/>
      <c r="LV750" s="11"/>
      <c r="LW750" s="11"/>
      <c r="LX750" s="11"/>
      <c r="LY750" s="11"/>
      <c r="LZ750" s="11"/>
      <c r="MA750" s="11"/>
      <c r="MB750" s="11"/>
      <c r="MC750" s="11"/>
      <c r="MD750" s="11"/>
      <c r="ME750" s="11"/>
      <c r="MF750" s="11"/>
      <c r="MG750" s="11"/>
      <c r="MH750" s="11"/>
      <c r="MI750" s="11"/>
      <c r="MJ750" s="11"/>
      <c r="MK750" s="11"/>
      <c r="ML750" s="11"/>
      <c r="MM750" s="11"/>
      <c r="MN750" s="11"/>
      <c r="MO750" s="11"/>
      <c r="MP750" s="11"/>
      <c r="MQ750" s="11"/>
      <c r="MR750" s="11"/>
      <c r="MS750" s="11"/>
      <c r="MT750" s="11"/>
      <c r="MU750" s="11"/>
      <c r="MV750" s="11"/>
      <c r="MW750" s="11"/>
      <c r="MX750" s="11"/>
      <c r="MY750" s="11"/>
      <c r="MZ750" s="11"/>
      <c r="NA750" s="11"/>
      <c r="NB750" s="11"/>
      <c r="NC750" s="11"/>
      <c r="ND750" s="11"/>
      <c r="NE750" s="11"/>
      <c r="NF750" s="11"/>
      <c r="NG750" s="11"/>
      <c r="NH750" s="11"/>
      <c r="NI750" s="11"/>
      <c r="NJ750" s="11"/>
      <c r="NK750" s="11"/>
      <c r="NL750" s="11"/>
      <c r="NM750" s="11"/>
    </row>
    <row r="751" spans="1:377" s="12" customFormat="1" ht="25.8" x14ac:dyDescent="0.5">
      <c r="A751" s="230"/>
      <c r="B751" s="279"/>
      <c r="C751" s="280"/>
      <c r="D751" s="317"/>
      <c r="E751" s="34"/>
      <c r="F751" s="34"/>
      <c r="G751" s="34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334"/>
      <c r="AA751" s="34"/>
      <c r="AB751" s="34"/>
      <c r="AC751" s="34"/>
      <c r="AD751" s="34"/>
      <c r="AE751" s="34"/>
      <c r="AF751" s="34"/>
      <c r="AG751" s="34"/>
      <c r="AH751" s="34"/>
      <c r="AI751" s="334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334"/>
      <c r="BZ751" s="34"/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4"/>
      <c r="CR751" s="34"/>
      <c r="CS751" s="34"/>
      <c r="CT751" s="34"/>
      <c r="CU751" s="34"/>
      <c r="CV751" s="34"/>
      <c r="CW751" s="34"/>
      <c r="CX751" s="34"/>
      <c r="CY751" s="334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334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334"/>
      <c r="EP751" s="9"/>
      <c r="EQ751" s="9"/>
      <c r="ER751" s="9"/>
      <c r="ES751" s="9"/>
      <c r="ET751" s="9"/>
      <c r="EU751" s="9"/>
      <c r="EV751" s="237"/>
      <c r="EW751" s="9"/>
      <c r="EX751" s="9"/>
      <c r="EY751" s="9"/>
      <c r="EZ751" s="9"/>
      <c r="FA751" s="410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334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10"/>
      <c r="IL751" s="11"/>
      <c r="IM751" s="11"/>
      <c r="IN751" s="11"/>
      <c r="IO751" s="11"/>
      <c r="IP751" s="11"/>
      <c r="IQ751" s="11"/>
      <c r="IR751" s="11"/>
      <c r="IS751" s="11"/>
      <c r="IT751" s="11"/>
      <c r="IU751" s="11"/>
      <c r="IV751" s="11"/>
      <c r="IW751" s="11"/>
      <c r="IX751" s="11"/>
      <c r="IY751" s="11"/>
      <c r="IZ751" s="11"/>
      <c r="JA751" s="11"/>
      <c r="JB751" s="11"/>
      <c r="JC751" s="11"/>
      <c r="JD751" s="11"/>
      <c r="JE751" s="11"/>
      <c r="JF751" s="11"/>
      <c r="JG751" s="11"/>
      <c r="JH751" s="11"/>
      <c r="JI751" s="11"/>
      <c r="JJ751" s="11"/>
      <c r="JK751" s="11"/>
      <c r="JL751" s="11"/>
      <c r="JM751" s="11"/>
      <c r="JN751" s="11"/>
      <c r="JO751" s="11"/>
      <c r="JP751" s="11"/>
      <c r="JQ751" s="11"/>
      <c r="JR751" s="11"/>
      <c r="JS751" s="11"/>
      <c r="JT751" s="11"/>
      <c r="JU751" s="11"/>
      <c r="JV751" s="11"/>
      <c r="JW751" s="11"/>
      <c r="JX751" s="11"/>
      <c r="JY751" s="11"/>
      <c r="JZ751" s="11"/>
      <c r="KA751" s="11"/>
      <c r="KB751" s="11"/>
      <c r="KC751" s="11"/>
      <c r="KD751" s="11"/>
      <c r="KE751" s="11"/>
      <c r="KF751" s="11"/>
      <c r="KG751" s="11"/>
      <c r="KH751" s="11"/>
      <c r="KI751" s="11"/>
      <c r="KJ751" s="11"/>
      <c r="KK751" s="11"/>
      <c r="KL751" s="11"/>
      <c r="KM751" s="11"/>
      <c r="KN751" s="11"/>
      <c r="KO751" s="11"/>
      <c r="KP751" s="11"/>
      <c r="KQ751" s="11"/>
      <c r="KR751" s="11"/>
      <c r="KS751" s="11"/>
      <c r="KT751" s="11"/>
      <c r="KU751" s="11"/>
      <c r="KV751" s="11"/>
      <c r="KW751" s="11"/>
      <c r="KX751" s="11"/>
      <c r="KY751" s="11"/>
      <c r="KZ751" s="11"/>
      <c r="LA751" s="11"/>
      <c r="LB751" s="11"/>
      <c r="LC751" s="11"/>
      <c r="LD751" s="11"/>
      <c r="LE751" s="11"/>
      <c r="LF751" s="11"/>
      <c r="LG751" s="11"/>
      <c r="LH751" s="11"/>
      <c r="LI751" s="11"/>
      <c r="LJ751" s="11"/>
      <c r="LK751" s="11"/>
      <c r="LL751" s="11"/>
      <c r="LM751" s="11"/>
      <c r="LN751" s="11"/>
      <c r="LO751" s="11"/>
      <c r="LP751" s="11"/>
      <c r="LQ751" s="11"/>
      <c r="LR751" s="11"/>
      <c r="LS751" s="11"/>
      <c r="LT751" s="11"/>
      <c r="LU751" s="11"/>
      <c r="LV751" s="11"/>
      <c r="LW751" s="11"/>
      <c r="LX751" s="11"/>
      <c r="LY751" s="11"/>
      <c r="LZ751" s="11"/>
      <c r="MA751" s="11"/>
      <c r="MB751" s="11"/>
      <c r="MC751" s="11"/>
      <c r="MD751" s="11"/>
      <c r="ME751" s="11"/>
      <c r="MF751" s="11"/>
      <c r="MG751" s="11"/>
      <c r="MH751" s="11"/>
      <c r="MI751" s="11"/>
      <c r="MJ751" s="11"/>
      <c r="MK751" s="11"/>
      <c r="ML751" s="11"/>
      <c r="MM751" s="11"/>
      <c r="MN751" s="11"/>
      <c r="MO751" s="11"/>
      <c r="MP751" s="11"/>
      <c r="MQ751" s="11"/>
      <c r="MR751" s="11"/>
      <c r="MS751" s="11"/>
      <c r="MT751" s="11"/>
      <c r="MU751" s="11"/>
      <c r="MV751" s="11"/>
      <c r="MW751" s="11"/>
      <c r="MX751" s="11"/>
      <c r="MY751" s="11"/>
      <c r="MZ751" s="11"/>
      <c r="NA751" s="11"/>
      <c r="NB751" s="11"/>
      <c r="NC751" s="11"/>
      <c r="ND751" s="11"/>
      <c r="NE751" s="11"/>
      <c r="NF751" s="11"/>
      <c r="NG751" s="11"/>
      <c r="NH751" s="11"/>
      <c r="NI751" s="11"/>
      <c r="NJ751" s="11"/>
      <c r="NK751" s="11"/>
      <c r="NL751" s="11"/>
      <c r="NM751" s="11"/>
    </row>
    <row r="752" spans="1:377" s="12" customFormat="1" ht="25.8" x14ac:dyDescent="0.5">
      <c r="A752" s="230"/>
      <c r="B752" s="279"/>
      <c r="C752" s="280"/>
      <c r="D752" s="317"/>
      <c r="E752" s="34"/>
      <c r="F752" s="34"/>
      <c r="G752" s="34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334"/>
      <c r="AA752" s="34"/>
      <c r="AB752" s="34"/>
      <c r="AC752" s="34"/>
      <c r="AD752" s="34"/>
      <c r="AE752" s="34"/>
      <c r="AF752" s="34"/>
      <c r="AG752" s="34"/>
      <c r="AH752" s="34"/>
      <c r="AI752" s="334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334"/>
      <c r="BZ752" s="34"/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4"/>
      <c r="CR752" s="34"/>
      <c r="CS752" s="34"/>
      <c r="CT752" s="34"/>
      <c r="CU752" s="34"/>
      <c r="CV752" s="34"/>
      <c r="CW752" s="34"/>
      <c r="CX752" s="34"/>
      <c r="CY752" s="334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334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334"/>
      <c r="EP752" s="9"/>
      <c r="EQ752" s="9"/>
      <c r="ER752" s="9"/>
      <c r="ES752" s="9"/>
      <c r="ET752" s="9"/>
      <c r="EU752" s="9"/>
      <c r="EV752" s="237"/>
      <c r="EW752" s="9"/>
      <c r="EX752" s="9"/>
      <c r="EY752" s="9"/>
      <c r="EZ752" s="9"/>
      <c r="FA752" s="410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334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10"/>
      <c r="IL752" s="11"/>
      <c r="IM752" s="11"/>
      <c r="IN752" s="11"/>
      <c r="IO752" s="11"/>
      <c r="IP752" s="11"/>
      <c r="IQ752" s="11"/>
      <c r="IR752" s="11"/>
      <c r="IS752" s="11"/>
      <c r="IT752" s="11"/>
      <c r="IU752" s="11"/>
      <c r="IV752" s="11"/>
      <c r="IW752" s="11"/>
      <c r="IX752" s="11"/>
      <c r="IY752" s="11"/>
      <c r="IZ752" s="11"/>
      <c r="JA752" s="11"/>
      <c r="JB752" s="11"/>
      <c r="JC752" s="11"/>
      <c r="JD752" s="11"/>
      <c r="JE752" s="11"/>
      <c r="JF752" s="11"/>
      <c r="JG752" s="11"/>
      <c r="JH752" s="11"/>
      <c r="JI752" s="11"/>
      <c r="JJ752" s="11"/>
      <c r="JK752" s="11"/>
      <c r="JL752" s="11"/>
      <c r="JM752" s="11"/>
      <c r="JN752" s="11"/>
      <c r="JO752" s="11"/>
      <c r="JP752" s="11"/>
      <c r="JQ752" s="11"/>
      <c r="JR752" s="11"/>
      <c r="JS752" s="11"/>
      <c r="JT752" s="11"/>
      <c r="JU752" s="11"/>
      <c r="JV752" s="11"/>
      <c r="JW752" s="11"/>
      <c r="JX752" s="11"/>
      <c r="JY752" s="11"/>
      <c r="JZ752" s="11"/>
      <c r="KA752" s="11"/>
      <c r="KB752" s="11"/>
      <c r="KC752" s="11"/>
      <c r="KD752" s="11"/>
      <c r="KE752" s="11"/>
      <c r="KF752" s="11"/>
      <c r="KG752" s="11"/>
      <c r="KH752" s="11"/>
      <c r="KI752" s="11"/>
      <c r="KJ752" s="11"/>
      <c r="KK752" s="11"/>
      <c r="KL752" s="11"/>
      <c r="KM752" s="11"/>
      <c r="KN752" s="11"/>
      <c r="KO752" s="11"/>
      <c r="KP752" s="11"/>
      <c r="KQ752" s="11"/>
      <c r="KR752" s="11"/>
      <c r="KS752" s="11"/>
      <c r="KT752" s="11"/>
      <c r="KU752" s="11"/>
      <c r="KV752" s="11"/>
      <c r="KW752" s="11"/>
      <c r="KX752" s="11"/>
      <c r="KY752" s="11"/>
      <c r="KZ752" s="11"/>
      <c r="LA752" s="11"/>
      <c r="LB752" s="11"/>
      <c r="LC752" s="11"/>
      <c r="LD752" s="11"/>
      <c r="LE752" s="11"/>
      <c r="LF752" s="11"/>
      <c r="LG752" s="11"/>
      <c r="LH752" s="11"/>
      <c r="LI752" s="11"/>
      <c r="LJ752" s="11"/>
      <c r="LK752" s="11"/>
      <c r="LL752" s="11"/>
      <c r="LM752" s="11"/>
      <c r="LN752" s="11"/>
      <c r="LO752" s="11"/>
      <c r="LP752" s="11"/>
      <c r="LQ752" s="11"/>
      <c r="LR752" s="11"/>
      <c r="LS752" s="11"/>
      <c r="LT752" s="11"/>
      <c r="LU752" s="11"/>
      <c r="LV752" s="11"/>
      <c r="LW752" s="11"/>
      <c r="LX752" s="11"/>
      <c r="LY752" s="11"/>
      <c r="LZ752" s="11"/>
      <c r="MA752" s="11"/>
      <c r="MB752" s="11"/>
      <c r="MC752" s="11"/>
      <c r="MD752" s="11"/>
      <c r="ME752" s="11"/>
      <c r="MF752" s="11"/>
      <c r="MG752" s="11"/>
      <c r="MH752" s="11"/>
      <c r="MI752" s="11"/>
      <c r="MJ752" s="11"/>
      <c r="MK752" s="11"/>
      <c r="ML752" s="11"/>
      <c r="MM752" s="11"/>
      <c r="MN752" s="11"/>
      <c r="MO752" s="11"/>
      <c r="MP752" s="11"/>
      <c r="MQ752" s="11"/>
      <c r="MR752" s="11"/>
      <c r="MS752" s="11"/>
      <c r="MT752" s="11"/>
      <c r="MU752" s="11"/>
      <c r="MV752" s="11"/>
      <c r="MW752" s="11"/>
      <c r="MX752" s="11"/>
      <c r="MY752" s="11"/>
      <c r="MZ752" s="11"/>
      <c r="NA752" s="11"/>
      <c r="NB752" s="11"/>
      <c r="NC752" s="11"/>
      <c r="ND752" s="11"/>
      <c r="NE752" s="11"/>
      <c r="NF752" s="11"/>
      <c r="NG752" s="11"/>
      <c r="NH752" s="11"/>
      <c r="NI752" s="11"/>
      <c r="NJ752" s="11"/>
      <c r="NK752" s="11"/>
      <c r="NL752" s="11"/>
      <c r="NM752" s="11"/>
    </row>
    <row r="753" spans="1:377" s="12" customFormat="1" ht="25.8" x14ac:dyDescent="0.5">
      <c r="A753" s="230"/>
      <c r="B753" s="279"/>
      <c r="C753" s="280"/>
      <c r="D753" s="317"/>
      <c r="E753" s="34"/>
      <c r="F753" s="34"/>
      <c r="G753" s="34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334"/>
      <c r="AA753" s="34"/>
      <c r="AB753" s="34"/>
      <c r="AC753" s="34"/>
      <c r="AD753" s="34"/>
      <c r="AE753" s="34"/>
      <c r="AF753" s="34"/>
      <c r="AG753" s="34"/>
      <c r="AH753" s="34"/>
      <c r="AI753" s="334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334"/>
      <c r="BZ753" s="34"/>
      <c r="CA753" s="34"/>
      <c r="CB753" s="34"/>
      <c r="CC753" s="34"/>
      <c r="CD753" s="34"/>
      <c r="CE753" s="34"/>
      <c r="CF753" s="34"/>
      <c r="CG753" s="34"/>
      <c r="CH753" s="34"/>
      <c r="CI753" s="34"/>
      <c r="CJ753" s="34"/>
      <c r="CK753" s="34"/>
      <c r="CL753" s="34"/>
      <c r="CM753" s="34"/>
      <c r="CN753" s="34"/>
      <c r="CO753" s="34"/>
      <c r="CP753" s="34"/>
      <c r="CQ753" s="34"/>
      <c r="CR753" s="34"/>
      <c r="CS753" s="34"/>
      <c r="CT753" s="34"/>
      <c r="CU753" s="34"/>
      <c r="CV753" s="34"/>
      <c r="CW753" s="34"/>
      <c r="CX753" s="34"/>
      <c r="CY753" s="334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334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334"/>
      <c r="EP753" s="9"/>
      <c r="EQ753" s="9"/>
      <c r="ER753" s="9"/>
      <c r="ES753" s="9"/>
      <c r="ET753" s="9"/>
      <c r="EU753" s="9"/>
      <c r="EV753" s="237"/>
      <c r="EW753" s="9"/>
      <c r="EX753" s="9"/>
      <c r="EY753" s="9"/>
      <c r="EZ753" s="9"/>
      <c r="FA753" s="410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334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10"/>
      <c r="IL753" s="11"/>
      <c r="IM753" s="11"/>
      <c r="IN753" s="11"/>
      <c r="IO753" s="11"/>
      <c r="IP753" s="11"/>
      <c r="IQ753" s="11"/>
      <c r="IR753" s="11"/>
      <c r="IS753" s="11"/>
      <c r="IT753" s="11"/>
      <c r="IU753" s="11"/>
      <c r="IV753" s="11"/>
      <c r="IW753" s="11"/>
      <c r="IX753" s="11"/>
      <c r="IY753" s="11"/>
      <c r="IZ753" s="11"/>
      <c r="JA753" s="11"/>
      <c r="JB753" s="11"/>
      <c r="JC753" s="11"/>
      <c r="JD753" s="11"/>
      <c r="JE753" s="11"/>
      <c r="JF753" s="11"/>
      <c r="JG753" s="11"/>
      <c r="JH753" s="11"/>
      <c r="JI753" s="11"/>
      <c r="JJ753" s="11"/>
      <c r="JK753" s="11"/>
      <c r="JL753" s="11"/>
      <c r="JM753" s="11"/>
      <c r="JN753" s="11"/>
      <c r="JO753" s="11"/>
      <c r="JP753" s="11"/>
      <c r="JQ753" s="11"/>
      <c r="JR753" s="11"/>
      <c r="JS753" s="11"/>
      <c r="JT753" s="11"/>
      <c r="JU753" s="11"/>
      <c r="JV753" s="11"/>
      <c r="JW753" s="11"/>
      <c r="JX753" s="11"/>
      <c r="JY753" s="11"/>
      <c r="JZ753" s="11"/>
      <c r="KA753" s="11"/>
      <c r="KB753" s="11"/>
      <c r="KC753" s="11"/>
      <c r="KD753" s="11"/>
      <c r="KE753" s="11"/>
      <c r="KF753" s="11"/>
      <c r="KG753" s="11"/>
      <c r="KH753" s="11"/>
      <c r="KI753" s="11"/>
      <c r="KJ753" s="11"/>
      <c r="KK753" s="11"/>
      <c r="KL753" s="11"/>
      <c r="KM753" s="11"/>
      <c r="KN753" s="11"/>
      <c r="KO753" s="11"/>
      <c r="KP753" s="11"/>
      <c r="KQ753" s="11"/>
      <c r="KR753" s="11"/>
      <c r="KS753" s="11"/>
      <c r="KT753" s="11"/>
      <c r="KU753" s="11"/>
      <c r="KV753" s="11"/>
      <c r="KW753" s="11"/>
      <c r="KX753" s="11"/>
      <c r="KY753" s="11"/>
      <c r="KZ753" s="11"/>
      <c r="LA753" s="11"/>
      <c r="LB753" s="11"/>
      <c r="LC753" s="11"/>
      <c r="LD753" s="11"/>
      <c r="LE753" s="11"/>
      <c r="LF753" s="11"/>
      <c r="LG753" s="11"/>
      <c r="LH753" s="11"/>
      <c r="LI753" s="11"/>
      <c r="LJ753" s="11"/>
      <c r="LK753" s="11"/>
      <c r="LL753" s="11"/>
      <c r="LM753" s="11"/>
      <c r="LN753" s="11"/>
      <c r="LO753" s="11"/>
      <c r="LP753" s="11"/>
      <c r="LQ753" s="11"/>
      <c r="LR753" s="11"/>
      <c r="LS753" s="11"/>
      <c r="LT753" s="11"/>
      <c r="LU753" s="11"/>
      <c r="LV753" s="11"/>
      <c r="LW753" s="11"/>
      <c r="LX753" s="11"/>
      <c r="LY753" s="11"/>
      <c r="LZ753" s="11"/>
      <c r="MA753" s="11"/>
      <c r="MB753" s="11"/>
      <c r="MC753" s="11"/>
      <c r="MD753" s="11"/>
      <c r="ME753" s="11"/>
      <c r="MF753" s="11"/>
      <c r="MG753" s="11"/>
      <c r="MH753" s="11"/>
      <c r="MI753" s="11"/>
      <c r="MJ753" s="11"/>
      <c r="MK753" s="11"/>
      <c r="ML753" s="11"/>
      <c r="MM753" s="11"/>
      <c r="MN753" s="11"/>
      <c r="MO753" s="11"/>
      <c r="MP753" s="11"/>
      <c r="MQ753" s="11"/>
      <c r="MR753" s="11"/>
      <c r="MS753" s="11"/>
      <c r="MT753" s="11"/>
      <c r="MU753" s="11"/>
      <c r="MV753" s="11"/>
      <c r="MW753" s="11"/>
      <c r="MX753" s="11"/>
      <c r="MY753" s="11"/>
      <c r="MZ753" s="11"/>
      <c r="NA753" s="11"/>
      <c r="NB753" s="11"/>
      <c r="NC753" s="11"/>
      <c r="ND753" s="11"/>
      <c r="NE753" s="11"/>
      <c r="NF753" s="11"/>
      <c r="NG753" s="11"/>
      <c r="NH753" s="11"/>
      <c r="NI753" s="11"/>
      <c r="NJ753" s="11"/>
      <c r="NK753" s="11"/>
      <c r="NL753" s="11"/>
      <c r="NM753" s="11"/>
    </row>
    <row r="754" spans="1:377" s="12" customFormat="1" ht="25.8" x14ac:dyDescent="0.5">
      <c r="A754" s="230"/>
      <c r="B754" s="279"/>
      <c r="C754" s="280"/>
      <c r="D754" s="317"/>
      <c r="E754" s="34"/>
      <c r="F754" s="34"/>
      <c r="G754" s="34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334"/>
      <c r="AA754" s="34"/>
      <c r="AB754" s="34"/>
      <c r="AC754" s="34"/>
      <c r="AD754" s="34"/>
      <c r="AE754" s="34"/>
      <c r="AF754" s="34"/>
      <c r="AG754" s="34"/>
      <c r="AH754" s="34"/>
      <c r="AI754" s="334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334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4"/>
      <c r="CY754" s="334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334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334"/>
      <c r="EP754" s="9"/>
      <c r="EQ754" s="9"/>
      <c r="ER754" s="9"/>
      <c r="ES754" s="9"/>
      <c r="ET754" s="9"/>
      <c r="EU754" s="9"/>
      <c r="EV754" s="237"/>
      <c r="EW754" s="9"/>
      <c r="EX754" s="9"/>
      <c r="EY754" s="9"/>
      <c r="EZ754" s="9"/>
      <c r="FA754" s="410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334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10"/>
      <c r="IL754" s="11"/>
      <c r="IM754" s="11"/>
      <c r="IN754" s="11"/>
      <c r="IO754" s="11"/>
      <c r="IP754" s="11"/>
      <c r="IQ754" s="11"/>
      <c r="IR754" s="11"/>
      <c r="IS754" s="11"/>
      <c r="IT754" s="11"/>
      <c r="IU754" s="11"/>
      <c r="IV754" s="11"/>
      <c r="IW754" s="11"/>
      <c r="IX754" s="11"/>
      <c r="IY754" s="11"/>
      <c r="IZ754" s="11"/>
      <c r="JA754" s="11"/>
      <c r="JB754" s="11"/>
      <c r="JC754" s="11"/>
      <c r="JD754" s="11"/>
      <c r="JE754" s="11"/>
      <c r="JF754" s="11"/>
      <c r="JG754" s="11"/>
      <c r="JH754" s="11"/>
      <c r="JI754" s="11"/>
      <c r="JJ754" s="11"/>
      <c r="JK754" s="11"/>
      <c r="JL754" s="11"/>
      <c r="JM754" s="11"/>
      <c r="JN754" s="11"/>
      <c r="JO754" s="11"/>
      <c r="JP754" s="11"/>
      <c r="JQ754" s="11"/>
      <c r="JR754" s="11"/>
      <c r="JS754" s="11"/>
      <c r="JT754" s="11"/>
      <c r="JU754" s="11"/>
      <c r="JV754" s="11"/>
      <c r="JW754" s="11"/>
      <c r="JX754" s="11"/>
      <c r="JY754" s="11"/>
      <c r="JZ754" s="11"/>
      <c r="KA754" s="11"/>
      <c r="KB754" s="11"/>
      <c r="KC754" s="11"/>
      <c r="KD754" s="11"/>
      <c r="KE754" s="11"/>
      <c r="KF754" s="11"/>
      <c r="KG754" s="11"/>
      <c r="KH754" s="11"/>
      <c r="KI754" s="11"/>
      <c r="KJ754" s="11"/>
      <c r="KK754" s="11"/>
      <c r="KL754" s="11"/>
      <c r="KM754" s="11"/>
      <c r="KN754" s="11"/>
      <c r="KO754" s="11"/>
      <c r="KP754" s="11"/>
      <c r="KQ754" s="11"/>
      <c r="KR754" s="11"/>
      <c r="KS754" s="11"/>
      <c r="KT754" s="11"/>
      <c r="KU754" s="11"/>
      <c r="KV754" s="11"/>
      <c r="KW754" s="11"/>
      <c r="KX754" s="11"/>
      <c r="KY754" s="11"/>
      <c r="KZ754" s="11"/>
      <c r="LA754" s="11"/>
      <c r="LB754" s="11"/>
      <c r="LC754" s="11"/>
      <c r="LD754" s="11"/>
      <c r="LE754" s="11"/>
      <c r="LF754" s="11"/>
      <c r="LG754" s="11"/>
      <c r="LH754" s="11"/>
      <c r="LI754" s="11"/>
      <c r="LJ754" s="11"/>
      <c r="LK754" s="11"/>
      <c r="LL754" s="11"/>
      <c r="LM754" s="11"/>
      <c r="LN754" s="11"/>
      <c r="LO754" s="11"/>
      <c r="LP754" s="11"/>
      <c r="LQ754" s="11"/>
      <c r="LR754" s="11"/>
      <c r="LS754" s="11"/>
      <c r="LT754" s="11"/>
      <c r="LU754" s="11"/>
      <c r="LV754" s="11"/>
      <c r="LW754" s="11"/>
      <c r="LX754" s="11"/>
      <c r="LY754" s="11"/>
      <c r="LZ754" s="11"/>
      <c r="MA754" s="11"/>
      <c r="MB754" s="11"/>
      <c r="MC754" s="11"/>
      <c r="MD754" s="11"/>
      <c r="ME754" s="11"/>
      <c r="MF754" s="11"/>
      <c r="MG754" s="11"/>
      <c r="MH754" s="11"/>
      <c r="MI754" s="11"/>
      <c r="MJ754" s="11"/>
      <c r="MK754" s="11"/>
      <c r="ML754" s="11"/>
      <c r="MM754" s="11"/>
      <c r="MN754" s="11"/>
      <c r="MO754" s="11"/>
      <c r="MP754" s="11"/>
      <c r="MQ754" s="11"/>
      <c r="MR754" s="11"/>
      <c r="MS754" s="11"/>
      <c r="MT754" s="11"/>
      <c r="MU754" s="11"/>
      <c r="MV754" s="11"/>
      <c r="MW754" s="11"/>
      <c r="MX754" s="11"/>
      <c r="MY754" s="11"/>
      <c r="MZ754" s="11"/>
      <c r="NA754" s="11"/>
      <c r="NB754" s="11"/>
      <c r="NC754" s="11"/>
      <c r="ND754" s="11"/>
      <c r="NE754" s="11"/>
      <c r="NF754" s="11"/>
      <c r="NG754" s="11"/>
      <c r="NH754" s="11"/>
      <c r="NI754" s="11"/>
      <c r="NJ754" s="11"/>
      <c r="NK754" s="11"/>
      <c r="NL754" s="11"/>
      <c r="NM754" s="11"/>
    </row>
    <row r="755" spans="1:377" s="12" customFormat="1" ht="25.8" x14ac:dyDescent="0.5">
      <c r="A755" s="230"/>
      <c r="B755" s="279"/>
      <c r="C755" s="280"/>
      <c r="D755" s="317"/>
      <c r="E755" s="34"/>
      <c r="F755" s="34"/>
      <c r="G755" s="34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334"/>
      <c r="AA755" s="34"/>
      <c r="AB755" s="34"/>
      <c r="AC755" s="34"/>
      <c r="AD755" s="34"/>
      <c r="AE755" s="34"/>
      <c r="AF755" s="34"/>
      <c r="AG755" s="34"/>
      <c r="AH755" s="34"/>
      <c r="AI755" s="334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334"/>
      <c r="BZ755" s="34"/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4"/>
      <c r="CR755" s="34"/>
      <c r="CS755" s="34"/>
      <c r="CT755" s="34"/>
      <c r="CU755" s="34"/>
      <c r="CV755" s="34"/>
      <c r="CW755" s="34"/>
      <c r="CX755" s="34"/>
      <c r="CY755" s="334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334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334"/>
      <c r="EP755" s="9"/>
      <c r="EQ755" s="9"/>
      <c r="ER755" s="9"/>
      <c r="ES755" s="9"/>
      <c r="ET755" s="9"/>
      <c r="EU755" s="9"/>
      <c r="EV755" s="237"/>
      <c r="EW755" s="9"/>
      <c r="EX755" s="9"/>
      <c r="EY755" s="9"/>
      <c r="EZ755" s="9"/>
      <c r="FA755" s="410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334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10"/>
      <c r="IL755" s="11"/>
      <c r="IM755" s="11"/>
      <c r="IN755" s="11"/>
      <c r="IO755" s="11"/>
      <c r="IP755" s="11"/>
      <c r="IQ755" s="11"/>
      <c r="IR755" s="11"/>
      <c r="IS755" s="11"/>
      <c r="IT755" s="11"/>
      <c r="IU755" s="11"/>
      <c r="IV755" s="11"/>
      <c r="IW755" s="11"/>
      <c r="IX755" s="11"/>
      <c r="IY755" s="11"/>
      <c r="IZ755" s="11"/>
      <c r="JA755" s="11"/>
      <c r="JB755" s="11"/>
      <c r="JC755" s="11"/>
      <c r="JD755" s="11"/>
      <c r="JE755" s="11"/>
      <c r="JF755" s="11"/>
      <c r="JG755" s="11"/>
      <c r="JH755" s="11"/>
      <c r="JI755" s="11"/>
      <c r="JJ755" s="11"/>
      <c r="JK755" s="11"/>
      <c r="JL755" s="11"/>
      <c r="JM755" s="11"/>
      <c r="JN755" s="11"/>
      <c r="JO755" s="11"/>
      <c r="JP755" s="11"/>
      <c r="JQ755" s="11"/>
      <c r="JR755" s="11"/>
      <c r="JS755" s="11"/>
      <c r="JT755" s="11"/>
      <c r="JU755" s="11"/>
      <c r="JV755" s="11"/>
      <c r="JW755" s="11"/>
      <c r="JX755" s="11"/>
      <c r="JY755" s="11"/>
      <c r="JZ755" s="11"/>
      <c r="KA755" s="11"/>
      <c r="KB755" s="11"/>
      <c r="KC755" s="11"/>
      <c r="KD755" s="11"/>
      <c r="KE755" s="11"/>
      <c r="KF755" s="11"/>
      <c r="KG755" s="11"/>
      <c r="KH755" s="11"/>
      <c r="KI755" s="11"/>
      <c r="KJ755" s="11"/>
      <c r="KK755" s="11"/>
      <c r="KL755" s="11"/>
      <c r="KM755" s="11"/>
      <c r="KN755" s="11"/>
      <c r="KO755" s="11"/>
      <c r="KP755" s="11"/>
      <c r="KQ755" s="11"/>
      <c r="KR755" s="11"/>
      <c r="KS755" s="11"/>
      <c r="KT755" s="11"/>
      <c r="KU755" s="11"/>
      <c r="KV755" s="11"/>
      <c r="KW755" s="11"/>
      <c r="KX755" s="11"/>
      <c r="KY755" s="11"/>
      <c r="KZ755" s="11"/>
      <c r="LA755" s="11"/>
      <c r="LB755" s="11"/>
      <c r="LC755" s="11"/>
      <c r="LD755" s="11"/>
      <c r="LE755" s="11"/>
      <c r="LF755" s="11"/>
      <c r="LG755" s="11"/>
      <c r="LH755" s="11"/>
      <c r="LI755" s="11"/>
      <c r="LJ755" s="11"/>
      <c r="LK755" s="11"/>
      <c r="LL755" s="11"/>
      <c r="LM755" s="11"/>
      <c r="LN755" s="11"/>
      <c r="LO755" s="11"/>
      <c r="LP755" s="11"/>
      <c r="LQ755" s="11"/>
      <c r="LR755" s="11"/>
      <c r="LS755" s="11"/>
      <c r="LT755" s="11"/>
      <c r="LU755" s="11"/>
      <c r="LV755" s="11"/>
      <c r="LW755" s="11"/>
      <c r="LX755" s="11"/>
      <c r="LY755" s="11"/>
      <c r="LZ755" s="11"/>
      <c r="MA755" s="11"/>
      <c r="MB755" s="11"/>
      <c r="MC755" s="11"/>
      <c r="MD755" s="11"/>
      <c r="ME755" s="11"/>
      <c r="MF755" s="11"/>
      <c r="MG755" s="11"/>
      <c r="MH755" s="11"/>
      <c r="MI755" s="11"/>
      <c r="MJ755" s="11"/>
      <c r="MK755" s="11"/>
      <c r="ML755" s="11"/>
      <c r="MM755" s="11"/>
      <c r="MN755" s="11"/>
      <c r="MO755" s="11"/>
      <c r="MP755" s="11"/>
      <c r="MQ755" s="11"/>
      <c r="MR755" s="11"/>
      <c r="MS755" s="11"/>
      <c r="MT755" s="11"/>
      <c r="MU755" s="11"/>
      <c r="MV755" s="11"/>
      <c r="MW755" s="11"/>
      <c r="MX755" s="11"/>
      <c r="MY755" s="11"/>
      <c r="MZ755" s="11"/>
      <c r="NA755" s="11"/>
      <c r="NB755" s="11"/>
      <c r="NC755" s="11"/>
      <c r="ND755" s="11"/>
      <c r="NE755" s="11"/>
      <c r="NF755" s="11"/>
      <c r="NG755" s="11"/>
      <c r="NH755" s="11"/>
      <c r="NI755" s="11"/>
      <c r="NJ755" s="11"/>
      <c r="NK755" s="11"/>
      <c r="NL755" s="11"/>
      <c r="NM755" s="11"/>
    </row>
    <row r="756" spans="1:377" s="12" customFormat="1" ht="25.8" x14ac:dyDescent="0.5">
      <c r="A756" s="230"/>
      <c r="B756" s="279"/>
      <c r="C756" s="280"/>
      <c r="D756" s="317"/>
      <c r="E756" s="34"/>
      <c r="F756" s="34"/>
      <c r="G756" s="34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334"/>
      <c r="AA756" s="34"/>
      <c r="AB756" s="34"/>
      <c r="AC756" s="34"/>
      <c r="AD756" s="34"/>
      <c r="AE756" s="34"/>
      <c r="AF756" s="34"/>
      <c r="AG756" s="34"/>
      <c r="AH756" s="34"/>
      <c r="AI756" s="334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334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  <c r="CR756" s="34"/>
      <c r="CS756" s="34"/>
      <c r="CT756" s="34"/>
      <c r="CU756" s="34"/>
      <c r="CV756" s="34"/>
      <c r="CW756" s="34"/>
      <c r="CX756" s="34"/>
      <c r="CY756" s="334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334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334"/>
      <c r="EP756" s="9"/>
      <c r="EQ756" s="9"/>
      <c r="ER756" s="9"/>
      <c r="ES756" s="9"/>
      <c r="ET756" s="9"/>
      <c r="EU756" s="9"/>
      <c r="EV756" s="237"/>
      <c r="EW756" s="9"/>
      <c r="EX756" s="9"/>
      <c r="EY756" s="9"/>
      <c r="EZ756" s="9"/>
      <c r="FA756" s="410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334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10"/>
      <c r="IL756" s="11"/>
      <c r="IM756" s="11"/>
      <c r="IN756" s="11"/>
      <c r="IO756" s="11"/>
      <c r="IP756" s="11"/>
      <c r="IQ756" s="11"/>
      <c r="IR756" s="11"/>
      <c r="IS756" s="11"/>
      <c r="IT756" s="11"/>
      <c r="IU756" s="11"/>
      <c r="IV756" s="11"/>
      <c r="IW756" s="11"/>
      <c r="IX756" s="11"/>
      <c r="IY756" s="11"/>
      <c r="IZ756" s="11"/>
      <c r="JA756" s="11"/>
      <c r="JB756" s="11"/>
      <c r="JC756" s="11"/>
      <c r="JD756" s="11"/>
      <c r="JE756" s="11"/>
      <c r="JF756" s="11"/>
      <c r="JG756" s="11"/>
      <c r="JH756" s="11"/>
      <c r="JI756" s="11"/>
      <c r="JJ756" s="11"/>
      <c r="JK756" s="11"/>
      <c r="JL756" s="11"/>
      <c r="JM756" s="11"/>
      <c r="JN756" s="11"/>
      <c r="JO756" s="11"/>
      <c r="JP756" s="11"/>
      <c r="JQ756" s="11"/>
      <c r="JR756" s="11"/>
      <c r="JS756" s="11"/>
      <c r="JT756" s="11"/>
      <c r="JU756" s="11"/>
      <c r="JV756" s="11"/>
      <c r="JW756" s="11"/>
      <c r="JX756" s="11"/>
      <c r="JY756" s="11"/>
      <c r="JZ756" s="11"/>
      <c r="KA756" s="11"/>
      <c r="KB756" s="11"/>
      <c r="KC756" s="11"/>
      <c r="KD756" s="11"/>
      <c r="KE756" s="11"/>
      <c r="KF756" s="11"/>
      <c r="KG756" s="11"/>
      <c r="KH756" s="11"/>
      <c r="KI756" s="11"/>
      <c r="KJ756" s="11"/>
      <c r="KK756" s="11"/>
      <c r="KL756" s="11"/>
      <c r="KM756" s="11"/>
      <c r="KN756" s="11"/>
      <c r="KO756" s="11"/>
      <c r="KP756" s="11"/>
      <c r="KQ756" s="11"/>
      <c r="KR756" s="11"/>
      <c r="KS756" s="11"/>
      <c r="KT756" s="11"/>
      <c r="KU756" s="11"/>
      <c r="KV756" s="11"/>
      <c r="KW756" s="11"/>
      <c r="KX756" s="11"/>
      <c r="KY756" s="11"/>
      <c r="KZ756" s="11"/>
      <c r="LA756" s="11"/>
      <c r="LB756" s="11"/>
      <c r="LC756" s="11"/>
      <c r="LD756" s="11"/>
      <c r="LE756" s="11"/>
      <c r="LF756" s="11"/>
      <c r="LG756" s="11"/>
      <c r="LH756" s="11"/>
      <c r="LI756" s="11"/>
      <c r="LJ756" s="11"/>
      <c r="LK756" s="11"/>
      <c r="LL756" s="11"/>
      <c r="LM756" s="11"/>
      <c r="LN756" s="11"/>
      <c r="LO756" s="11"/>
      <c r="LP756" s="11"/>
      <c r="LQ756" s="11"/>
      <c r="LR756" s="11"/>
      <c r="LS756" s="11"/>
      <c r="LT756" s="11"/>
      <c r="LU756" s="11"/>
      <c r="LV756" s="11"/>
      <c r="LW756" s="11"/>
      <c r="LX756" s="11"/>
      <c r="LY756" s="11"/>
      <c r="LZ756" s="11"/>
      <c r="MA756" s="11"/>
      <c r="MB756" s="11"/>
      <c r="MC756" s="11"/>
      <c r="MD756" s="11"/>
      <c r="ME756" s="11"/>
      <c r="MF756" s="11"/>
      <c r="MG756" s="11"/>
      <c r="MH756" s="11"/>
      <c r="MI756" s="11"/>
      <c r="MJ756" s="11"/>
      <c r="MK756" s="11"/>
      <c r="ML756" s="11"/>
      <c r="MM756" s="11"/>
      <c r="MN756" s="11"/>
      <c r="MO756" s="11"/>
      <c r="MP756" s="11"/>
      <c r="MQ756" s="11"/>
      <c r="MR756" s="11"/>
      <c r="MS756" s="11"/>
      <c r="MT756" s="11"/>
      <c r="MU756" s="11"/>
      <c r="MV756" s="11"/>
      <c r="MW756" s="11"/>
      <c r="MX756" s="11"/>
      <c r="MY756" s="11"/>
      <c r="MZ756" s="11"/>
      <c r="NA756" s="11"/>
      <c r="NB756" s="11"/>
      <c r="NC756" s="11"/>
      <c r="ND756" s="11"/>
      <c r="NE756" s="11"/>
      <c r="NF756" s="11"/>
      <c r="NG756" s="11"/>
      <c r="NH756" s="11"/>
      <c r="NI756" s="11"/>
      <c r="NJ756" s="11"/>
      <c r="NK756" s="11"/>
      <c r="NL756" s="11"/>
      <c r="NM756" s="11"/>
    </row>
    <row r="757" spans="1:377" s="12" customFormat="1" ht="25.8" x14ac:dyDescent="0.5">
      <c r="A757" s="230"/>
      <c r="B757" s="279"/>
      <c r="C757" s="280"/>
      <c r="D757" s="317"/>
      <c r="E757" s="34"/>
      <c r="F757" s="34"/>
      <c r="G757" s="34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334"/>
      <c r="AA757" s="34"/>
      <c r="AB757" s="34"/>
      <c r="AC757" s="34"/>
      <c r="AD757" s="34"/>
      <c r="AE757" s="34"/>
      <c r="AF757" s="34"/>
      <c r="AG757" s="34"/>
      <c r="AH757" s="34"/>
      <c r="AI757" s="334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334"/>
      <c r="BZ757" s="34"/>
      <c r="CA757" s="34"/>
      <c r="CB757" s="34"/>
      <c r="CC757" s="34"/>
      <c r="CD757" s="34"/>
      <c r="CE757" s="34"/>
      <c r="CF757" s="34"/>
      <c r="CG757" s="34"/>
      <c r="CH757" s="34"/>
      <c r="CI757" s="34"/>
      <c r="CJ757" s="34"/>
      <c r="CK757" s="34"/>
      <c r="CL757" s="34"/>
      <c r="CM757" s="34"/>
      <c r="CN757" s="34"/>
      <c r="CO757" s="34"/>
      <c r="CP757" s="34"/>
      <c r="CQ757" s="34"/>
      <c r="CR757" s="34"/>
      <c r="CS757" s="34"/>
      <c r="CT757" s="34"/>
      <c r="CU757" s="34"/>
      <c r="CV757" s="34"/>
      <c r="CW757" s="34"/>
      <c r="CX757" s="34"/>
      <c r="CY757" s="334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334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334"/>
      <c r="EP757" s="9"/>
      <c r="EQ757" s="9"/>
      <c r="ER757" s="9"/>
      <c r="ES757" s="9"/>
      <c r="ET757" s="9"/>
      <c r="EU757" s="9"/>
      <c r="EV757" s="237"/>
      <c r="EW757" s="9"/>
      <c r="EX757" s="9"/>
      <c r="EY757" s="9"/>
      <c r="EZ757" s="9"/>
      <c r="FA757" s="410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334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10"/>
      <c r="IL757" s="11"/>
      <c r="IM757" s="11"/>
      <c r="IN757" s="11"/>
      <c r="IO757" s="11"/>
      <c r="IP757" s="11"/>
      <c r="IQ757" s="11"/>
      <c r="IR757" s="11"/>
      <c r="IS757" s="11"/>
      <c r="IT757" s="11"/>
      <c r="IU757" s="11"/>
      <c r="IV757" s="11"/>
      <c r="IW757" s="11"/>
      <c r="IX757" s="11"/>
      <c r="IY757" s="11"/>
      <c r="IZ757" s="11"/>
      <c r="JA757" s="11"/>
      <c r="JB757" s="11"/>
      <c r="JC757" s="11"/>
      <c r="JD757" s="11"/>
      <c r="JE757" s="11"/>
      <c r="JF757" s="11"/>
      <c r="JG757" s="11"/>
      <c r="JH757" s="11"/>
      <c r="JI757" s="11"/>
      <c r="JJ757" s="11"/>
      <c r="JK757" s="11"/>
      <c r="JL757" s="11"/>
      <c r="JM757" s="11"/>
      <c r="JN757" s="11"/>
      <c r="JO757" s="11"/>
      <c r="JP757" s="11"/>
      <c r="JQ757" s="11"/>
      <c r="JR757" s="11"/>
      <c r="JS757" s="11"/>
      <c r="JT757" s="11"/>
      <c r="JU757" s="11"/>
      <c r="JV757" s="11"/>
      <c r="JW757" s="11"/>
      <c r="JX757" s="11"/>
      <c r="JY757" s="11"/>
      <c r="JZ757" s="11"/>
      <c r="KA757" s="11"/>
      <c r="KB757" s="11"/>
      <c r="KC757" s="11"/>
      <c r="KD757" s="11"/>
      <c r="KE757" s="11"/>
      <c r="KF757" s="11"/>
      <c r="KG757" s="11"/>
      <c r="KH757" s="11"/>
      <c r="KI757" s="11"/>
      <c r="KJ757" s="11"/>
      <c r="KK757" s="11"/>
      <c r="KL757" s="11"/>
      <c r="KM757" s="11"/>
      <c r="KN757" s="11"/>
      <c r="KO757" s="11"/>
      <c r="KP757" s="11"/>
      <c r="KQ757" s="11"/>
      <c r="KR757" s="11"/>
      <c r="KS757" s="11"/>
      <c r="KT757" s="11"/>
      <c r="KU757" s="11"/>
      <c r="KV757" s="11"/>
      <c r="KW757" s="11"/>
      <c r="KX757" s="11"/>
      <c r="KY757" s="11"/>
      <c r="KZ757" s="11"/>
      <c r="LA757" s="11"/>
      <c r="LB757" s="11"/>
      <c r="LC757" s="11"/>
      <c r="LD757" s="11"/>
      <c r="LE757" s="11"/>
      <c r="LF757" s="11"/>
      <c r="LG757" s="11"/>
      <c r="LH757" s="11"/>
      <c r="LI757" s="11"/>
      <c r="LJ757" s="11"/>
      <c r="LK757" s="11"/>
      <c r="LL757" s="11"/>
      <c r="LM757" s="11"/>
      <c r="LN757" s="11"/>
      <c r="LO757" s="11"/>
      <c r="LP757" s="11"/>
      <c r="LQ757" s="11"/>
      <c r="LR757" s="11"/>
      <c r="LS757" s="11"/>
      <c r="LT757" s="11"/>
      <c r="LU757" s="11"/>
      <c r="LV757" s="11"/>
      <c r="LW757" s="11"/>
      <c r="LX757" s="11"/>
      <c r="LY757" s="11"/>
      <c r="LZ757" s="11"/>
      <c r="MA757" s="11"/>
      <c r="MB757" s="11"/>
      <c r="MC757" s="11"/>
      <c r="MD757" s="11"/>
      <c r="ME757" s="11"/>
      <c r="MF757" s="11"/>
      <c r="MG757" s="11"/>
      <c r="MH757" s="11"/>
      <c r="MI757" s="11"/>
      <c r="MJ757" s="11"/>
      <c r="MK757" s="11"/>
      <c r="ML757" s="11"/>
      <c r="MM757" s="11"/>
      <c r="MN757" s="11"/>
      <c r="MO757" s="11"/>
      <c r="MP757" s="11"/>
      <c r="MQ757" s="11"/>
      <c r="MR757" s="11"/>
      <c r="MS757" s="11"/>
      <c r="MT757" s="11"/>
      <c r="MU757" s="11"/>
      <c r="MV757" s="11"/>
      <c r="MW757" s="11"/>
      <c r="MX757" s="11"/>
      <c r="MY757" s="11"/>
      <c r="MZ757" s="11"/>
      <c r="NA757" s="11"/>
      <c r="NB757" s="11"/>
      <c r="NC757" s="11"/>
      <c r="ND757" s="11"/>
      <c r="NE757" s="11"/>
      <c r="NF757" s="11"/>
      <c r="NG757" s="11"/>
      <c r="NH757" s="11"/>
      <c r="NI757" s="11"/>
      <c r="NJ757" s="11"/>
      <c r="NK757" s="11"/>
      <c r="NL757" s="11"/>
      <c r="NM757" s="11"/>
    </row>
    <row r="758" spans="1:377" s="12" customFormat="1" ht="25.8" x14ac:dyDescent="0.5">
      <c r="A758" s="230"/>
      <c r="B758" s="279"/>
      <c r="C758" s="280"/>
      <c r="D758" s="317"/>
      <c r="E758" s="34"/>
      <c r="F758" s="34"/>
      <c r="G758" s="34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334"/>
      <c r="AA758" s="34"/>
      <c r="AB758" s="34"/>
      <c r="AC758" s="34"/>
      <c r="AD758" s="34"/>
      <c r="AE758" s="34"/>
      <c r="AF758" s="34"/>
      <c r="AG758" s="34"/>
      <c r="AH758" s="34"/>
      <c r="AI758" s="334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334"/>
      <c r="BZ758" s="34"/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4"/>
      <c r="CR758" s="34"/>
      <c r="CS758" s="34"/>
      <c r="CT758" s="34"/>
      <c r="CU758" s="34"/>
      <c r="CV758" s="34"/>
      <c r="CW758" s="34"/>
      <c r="CX758" s="34"/>
      <c r="CY758" s="334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334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334"/>
      <c r="EP758" s="9"/>
      <c r="EQ758" s="9"/>
      <c r="ER758" s="9"/>
      <c r="ES758" s="9"/>
      <c r="ET758" s="9"/>
      <c r="EU758" s="9"/>
      <c r="EV758" s="237"/>
      <c r="EW758" s="9"/>
      <c r="EX758" s="9"/>
      <c r="EY758" s="9"/>
      <c r="EZ758" s="9"/>
      <c r="FA758" s="410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334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10"/>
      <c r="IL758" s="11"/>
      <c r="IM758" s="11"/>
      <c r="IN758" s="11"/>
      <c r="IO758" s="11"/>
      <c r="IP758" s="11"/>
      <c r="IQ758" s="11"/>
      <c r="IR758" s="11"/>
      <c r="IS758" s="11"/>
      <c r="IT758" s="11"/>
      <c r="IU758" s="11"/>
      <c r="IV758" s="11"/>
      <c r="IW758" s="11"/>
      <c r="IX758" s="11"/>
      <c r="IY758" s="11"/>
      <c r="IZ758" s="11"/>
      <c r="JA758" s="11"/>
      <c r="JB758" s="11"/>
      <c r="JC758" s="11"/>
      <c r="JD758" s="11"/>
      <c r="JE758" s="11"/>
      <c r="JF758" s="11"/>
      <c r="JG758" s="11"/>
      <c r="JH758" s="11"/>
      <c r="JI758" s="11"/>
      <c r="JJ758" s="11"/>
      <c r="JK758" s="11"/>
      <c r="JL758" s="11"/>
      <c r="JM758" s="11"/>
      <c r="JN758" s="11"/>
      <c r="JO758" s="11"/>
      <c r="JP758" s="11"/>
      <c r="JQ758" s="11"/>
      <c r="JR758" s="11"/>
      <c r="JS758" s="11"/>
      <c r="JT758" s="11"/>
      <c r="JU758" s="11"/>
      <c r="JV758" s="11"/>
      <c r="JW758" s="11"/>
      <c r="JX758" s="11"/>
      <c r="JY758" s="11"/>
      <c r="JZ758" s="11"/>
      <c r="KA758" s="11"/>
      <c r="KB758" s="11"/>
      <c r="KC758" s="11"/>
      <c r="KD758" s="11"/>
      <c r="KE758" s="11"/>
      <c r="KF758" s="11"/>
      <c r="KG758" s="11"/>
      <c r="KH758" s="11"/>
      <c r="KI758" s="11"/>
      <c r="KJ758" s="11"/>
      <c r="KK758" s="11"/>
      <c r="KL758" s="11"/>
      <c r="KM758" s="11"/>
      <c r="KN758" s="11"/>
      <c r="KO758" s="11"/>
      <c r="KP758" s="11"/>
      <c r="KQ758" s="11"/>
      <c r="KR758" s="11"/>
      <c r="KS758" s="11"/>
      <c r="KT758" s="11"/>
      <c r="KU758" s="11"/>
      <c r="KV758" s="11"/>
      <c r="KW758" s="11"/>
      <c r="KX758" s="11"/>
      <c r="KY758" s="11"/>
      <c r="KZ758" s="11"/>
      <c r="LA758" s="11"/>
      <c r="LB758" s="11"/>
      <c r="LC758" s="11"/>
      <c r="LD758" s="11"/>
      <c r="LE758" s="11"/>
      <c r="LF758" s="11"/>
      <c r="LG758" s="11"/>
      <c r="LH758" s="11"/>
      <c r="LI758" s="11"/>
      <c r="LJ758" s="11"/>
      <c r="LK758" s="11"/>
      <c r="LL758" s="11"/>
      <c r="LM758" s="11"/>
      <c r="LN758" s="11"/>
      <c r="LO758" s="11"/>
      <c r="LP758" s="11"/>
      <c r="LQ758" s="11"/>
      <c r="LR758" s="11"/>
      <c r="LS758" s="11"/>
      <c r="LT758" s="11"/>
      <c r="LU758" s="11"/>
      <c r="LV758" s="11"/>
      <c r="LW758" s="11"/>
      <c r="LX758" s="11"/>
      <c r="LY758" s="11"/>
      <c r="LZ758" s="11"/>
      <c r="MA758" s="11"/>
      <c r="MB758" s="11"/>
      <c r="MC758" s="11"/>
      <c r="MD758" s="11"/>
      <c r="ME758" s="11"/>
      <c r="MF758" s="11"/>
      <c r="MG758" s="11"/>
      <c r="MH758" s="11"/>
      <c r="MI758" s="11"/>
      <c r="MJ758" s="11"/>
      <c r="MK758" s="11"/>
      <c r="ML758" s="11"/>
      <c r="MM758" s="11"/>
      <c r="MN758" s="11"/>
      <c r="MO758" s="11"/>
      <c r="MP758" s="11"/>
      <c r="MQ758" s="11"/>
      <c r="MR758" s="11"/>
      <c r="MS758" s="11"/>
      <c r="MT758" s="11"/>
      <c r="MU758" s="11"/>
      <c r="MV758" s="11"/>
      <c r="MW758" s="11"/>
      <c r="MX758" s="11"/>
      <c r="MY758" s="11"/>
      <c r="MZ758" s="11"/>
      <c r="NA758" s="11"/>
      <c r="NB758" s="11"/>
      <c r="NC758" s="11"/>
      <c r="ND758" s="11"/>
      <c r="NE758" s="11"/>
      <c r="NF758" s="11"/>
      <c r="NG758" s="11"/>
      <c r="NH758" s="11"/>
      <c r="NI758" s="11"/>
      <c r="NJ758" s="11"/>
      <c r="NK758" s="11"/>
      <c r="NL758" s="11"/>
      <c r="NM758" s="11"/>
    </row>
    <row r="759" spans="1:377" s="12" customFormat="1" ht="25.8" x14ac:dyDescent="0.5">
      <c r="A759" s="230"/>
      <c r="B759" s="279"/>
      <c r="C759" s="280"/>
      <c r="D759" s="317"/>
      <c r="E759" s="34"/>
      <c r="F759" s="34"/>
      <c r="G759" s="34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334"/>
      <c r="AA759" s="34"/>
      <c r="AB759" s="34"/>
      <c r="AC759" s="34"/>
      <c r="AD759" s="34"/>
      <c r="AE759" s="34"/>
      <c r="AF759" s="34"/>
      <c r="AG759" s="34"/>
      <c r="AH759" s="34"/>
      <c r="AI759" s="334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3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  <c r="CR759" s="34"/>
      <c r="CS759" s="34"/>
      <c r="CT759" s="34"/>
      <c r="CU759" s="34"/>
      <c r="CV759" s="34"/>
      <c r="CW759" s="34"/>
      <c r="CX759" s="34"/>
      <c r="CY759" s="334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334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334"/>
      <c r="EP759" s="9"/>
      <c r="EQ759" s="9"/>
      <c r="ER759" s="9"/>
      <c r="ES759" s="9"/>
      <c r="ET759" s="9"/>
      <c r="EU759" s="9"/>
      <c r="EV759" s="237"/>
      <c r="EW759" s="9"/>
      <c r="EX759" s="9"/>
      <c r="EY759" s="9"/>
      <c r="EZ759" s="9"/>
      <c r="FA759" s="410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334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10"/>
      <c r="IL759" s="11"/>
      <c r="IM759" s="11"/>
      <c r="IN759" s="11"/>
      <c r="IO759" s="11"/>
      <c r="IP759" s="11"/>
      <c r="IQ759" s="11"/>
      <c r="IR759" s="11"/>
      <c r="IS759" s="11"/>
      <c r="IT759" s="11"/>
      <c r="IU759" s="11"/>
      <c r="IV759" s="11"/>
      <c r="IW759" s="11"/>
      <c r="IX759" s="11"/>
      <c r="IY759" s="11"/>
      <c r="IZ759" s="11"/>
      <c r="JA759" s="11"/>
      <c r="JB759" s="11"/>
      <c r="JC759" s="11"/>
      <c r="JD759" s="11"/>
      <c r="JE759" s="11"/>
      <c r="JF759" s="11"/>
      <c r="JG759" s="11"/>
      <c r="JH759" s="11"/>
      <c r="JI759" s="11"/>
      <c r="JJ759" s="11"/>
      <c r="JK759" s="11"/>
      <c r="JL759" s="11"/>
      <c r="JM759" s="11"/>
      <c r="JN759" s="11"/>
      <c r="JO759" s="11"/>
      <c r="JP759" s="11"/>
      <c r="JQ759" s="11"/>
      <c r="JR759" s="11"/>
      <c r="JS759" s="11"/>
      <c r="JT759" s="11"/>
      <c r="JU759" s="11"/>
      <c r="JV759" s="11"/>
      <c r="JW759" s="11"/>
      <c r="JX759" s="11"/>
      <c r="JY759" s="11"/>
      <c r="JZ759" s="11"/>
      <c r="KA759" s="11"/>
      <c r="KB759" s="11"/>
      <c r="KC759" s="11"/>
      <c r="KD759" s="11"/>
      <c r="KE759" s="11"/>
      <c r="KF759" s="11"/>
      <c r="KG759" s="11"/>
      <c r="KH759" s="11"/>
      <c r="KI759" s="11"/>
      <c r="KJ759" s="11"/>
      <c r="KK759" s="11"/>
      <c r="KL759" s="11"/>
      <c r="KM759" s="11"/>
      <c r="KN759" s="11"/>
      <c r="KO759" s="11"/>
      <c r="KP759" s="11"/>
      <c r="KQ759" s="11"/>
      <c r="KR759" s="11"/>
      <c r="KS759" s="11"/>
      <c r="KT759" s="11"/>
      <c r="KU759" s="11"/>
      <c r="KV759" s="11"/>
      <c r="KW759" s="11"/>
      <c r="KX759" s="11"/>
      <c r="KY759" s="11"/>
      <c r="KZ759" s="11"/>
      <c r="LA759" s="11"/>
      <c r="LB759" s="11"/>
      <c r="LC759" s="11"/>
      <c r="LD759" s="11"/>
      <c r="LE759" s="11"/>
      <c r="LF759" s="11"/>
      <c r="LG759" s="11"/>
      <c r="LH759" s="11"/>
      <c r="LI759" s="11"/>
      <c r="LJ759" s="11"/>
      <c r="LK759" s="11"/>
      <c r="LL759" s="11"/>
      <c r="LM759" s="11"/>
      <c r="LN759" s="11"/>
      <c r="LO759" s="11"/>
      <c r="LP759" s="11"/>
      <c r="LQ759" s="11"/>
      <c r="LR759" s="11"/>
      <c r="LS759" s="11"/>
      <c r="LT759" s="11"/>
      <c r="LU759" s="11"/>
      <c r="LV759" s="11"/>
      <c r="LW759" s="11"/>
      <c r="LX759" s="11"/>
      <c r="LY759" s="11"/>
      <c r="LZ759" s="11"/>
      <c r="MA759" s="11"/>
      <c r="MB759" s="11"/>
      <c r="MC759" s="11"/>
      <c r="MD759" s="11"/>
      <c r="ME759" s="11"/>
      <c r="MF759" s="11"/>
      <c r="MG759" s="11"/>
      <c r="MH759" s="11"/>
      <c r="MI759" s="11"/>
      <c r="MJ759" s="11"/>
      <c r="MK759" s="11"/>
      <c r="ML759" s="11"/>
      <c r="MM759" s="11"/>
      <c r="MN759" s="11"/>
      <c r="MO759" s="11"/>
      <c r="MP759" s="11"/>
      <c r="MQ759" s="11"/>
      <c r="MR759" s="11"/>
      <c r="MS759" s="11"/>
      <c r="MT759" s="11"/>
      <c r="MU759" s="11"/>
      <c r="MV759" s="11"/>
      <c r="MW759" s="11"/>
      <c r="MX759" s="11"/>
      <c r="MY759" s="11"/>
      <c r="MZ759" s="11"/>
      <c r="NA759" s="11"/>
      <c r="NB759" s="11"/>
      <c r="NC759" s="11"/>
      <c r="ND759" s="11"/>
      <c r="NE759" s="11"/>
      <c r="NF759" s="11"/>
      <c r="NG759" s="11"/>
      <c r="NH759" s="11"/>
      <c r="NI759" s="11"/>
      <c r="NJ759" s="11"/>
      <c r="NK759" s="11"/>
      <c r="NL759" s="11"/>
      <c r="NM759" s="11"/>
    </row>
    <row r="760" spans="1:377" s="12" customFormat="1" ht="25.8" x14ac:dyDescent="0.5">
      <c r="A760" s="230"/>
      <c r="B760" s="279"/>
      <c r="C760" s="280"/>
      <c r="D760" s="317"/>
      <c r="E760" s="34"/>
      <c r="F760" s="34"/>
      <c r="G760" s="34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334"/>
      <c r="AA760" s="34"/>
      <c r="AB760" s="34"/>
      <c r="AC760" s="34"/>
      <c r="AD760" s="34"/>
      <c r="AE760" s="34"/>
      <c r="AF760" s="34"/>
      <c r="AG760" s="34"/>
      <c r="AH760" s="34"/>
      <c r="AI760" s="334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334"/>
      <c r="BZ760" s="34"/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4"/>
      <c r="CR760" s="34"/>
      <c r="CS760" s="34"/>
      <c r="CT760" s="34"/>
      <c r="CU760" s="34"/>
      <c r="CV760" s="34"/>
      <c r="CW760" s="34"/>
      <c r="CX760" s="34"/>
      <c r="CY760" s="334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334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334"/>
      <c r="EP760" s="9"/>
      <c r="EQ760" s="9"/>
      <c r="ER760" s="9"/>
      <c r="ES760" s="9"/>
      <c r="ET760" s="9"/>
      <c r="EU760" s="9"/>
      <c r="EV760" s="237"/>
      <c r="EW760" s="9"/>
      <c r="EX760" s="9"/>
      <c r="EY760" s="9"/>
      <c r="EZ760" s="9"/>
      <c r="FA760" s="410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334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10"/>
      <c r="IL760" s="11"/>
      <c r="IM760" s="11"/>
      <c r="IN760" s="11"/>
      <c r="IO760" s="11"/>
      <c r="IP760" s="11"/>
      <c r="IQ760" s="11"/>
      <c r="IR760" s="11"/>
      <c r="IS760" s="11"/>
      <c r="IT760" s="11"/>
      <c r="IU760" s="11"/>
      <c r="IV760" s="11"/>
      <c r="IW760" s="11"/>
      <c r="IX760" s="11"/>
      <c r="IY760" s="11"/>
      <c r="IZ760" s="11"/>
      <c r="JA760" s="11"/>
      <c r="JB760" s="11"/>
      <c r="JC760" s="11"/>
      <c r="JD760" s="11"/>
      <c r="JE760" s="11"/>
      <c r="JF760" s="11"/>
      <c r="JG760" s="11"/>
      <c r="JH760" s="11"/>
      <c r="JI760" s="11"/>
      <c r="JJ760" s="11"/>
      <c r="JK760" s="11"/>
      <c r="JL760" s="11"/>
      <c r="JM760" s="11"/>
      <c r="JN760" s="11"/>
      <c r="JO760" s="11"/>
      <c r="JP760" s="11"/>
      <c r="JQ760" s="11"/>
      <c r="JR760" s="11"/>
      <c r="JS760" s="11"/>
      <c r="JT760" s="11"/>
      <c r="JU760" s="11"/>
      <c r="JV760" s="11"/>
      <c r="JW760" s="11"/>
      <c r="JX760" s="11"/>
      <c r="JY760" s="11"/>
      <c r="JZ760" s="11"/>
      <c r="KA760" s="11"/>
      <c r="KB760" s="11"/>
      <c r="KC760" s="11"/>
      <c r="KD760" s="11"/>
      <c r="KE760" s="11"/>
      <c r="KF760" s="11"/>
      <c r="KG760" s="11"/>
      <c r="KH760" s="11"/>
      <c r="KI760" s="11"/>
      <c r="KJ760" s="11"/>
      <c r="KK760" s="11"/>
      <c r="KL760" s="11"/>
      <c r="KM760" s="11"/>
      <c r="KN760" s="11"/>
      <c r="KO760" s="11"/>
      <c r="KP760" s="11"/>
      <c r="KQ760" s="11"/>
      <c r="KR760" s="11"/>
      <c r="KS760" s="11"/>
      <c r="KT760" s="11"/>
      <c r="KU760" s="11"/>
      <c r="KV760" s="11"/>
      <c r="KW760" s="11"/>
      <c r="KX760" s="11"/>
      <c r="KY760" s="11"/>
      <c r="KZ760" s="11"/>
      <c r="LA760" s="11"/>
      <c r="LB760" s="11"/>
      <c r="LC760" s="11"/>
      <c r="LD760" s="11"/>
      <c r="LE760" s="11"/>
      <c r="LF760" s="11"/>
      <c r="LG760" s="11"/>
      <c r="LH760" s="11"/>
      <c r="LI760" s="11"/>
      <c r="LJ760" s="11"/>
      <c r="LK760" s="11"/>
      <c r="LL760" s="11"/>
      <c r="LM760" s="11"/>
      <c r="LN760" s="11"/>
      <c r="LO760" s="11"/>
      <c r="LP760" s="11"/>
      <c r="LQ760" s="11"/>
      <c r="LR760" s="11"/>
      <c r="LS760" s="11"/>
      <c r="LT760" s="11"/>
      <c r="LU760" s="11"/>
      <c r="LV760" s="11"/>
      <c r="LW760" s="11"/>
      <c r="LX760" s="11"/>
      <c r="LY760" s="11"/>
      <c r="LZ760" s="11"/>
      <c r="MA760" s="11"/>
      <c r="MB760" s="11"/>
      <c r="MC760" s="11"/>
      <c r="MD760" s="11"/>
      <c r="ME760" s="11"/>
      <c r="MF760" s="11"/>
      <c r="MG760" s="11"/>
      <c r="MH760" s="11"/>
      <c r="MI760" s="11"/>
      <c r="MJ760" s="11"/>
      <c r="MK760" s="11"/>
      <c r="ML760" s="11"/>
      <c r="MM760" s="11"/>
      <c r="MN760" s="11"/>
      <c r="MO760" s="11"/>
      <c r="MP760" s="11"/>
      <c r="MQ760" s="11"/>
      <c r="MR760" s="11"/>
      <c r="MS760" s="11"/>
      <c r="MT760" s="11"/>
      <c r="MU760" s="11"/>
      <c r="MV760" s="11"/>
      <c r="MW760" s="11"/>
      <c r="MX760" s="11"/>
      <c r="MY760" s="11"/>
      <c r="MZ760" s="11"/>
      <c r="NA760" s="11"/>
      <c r="NB760" s="11"/>
      <c r="NC760" s="11"/>
      <c r="ND760" s="11"/>
      <c r="NE760" s="11"/>
      <c r="NF760" s="11"/>
      <c r="NG760" s="11"/>
      <c r="NH760" s="11"/>
      <c r="NI760" s="11"/>
      <c r="NJ760" s="11"/>
      <c r="NK760" s="11"/>
      <c r="NL760" s="11"/>
      <c r="NM760" s="11"/>
    </row>
    <row r="761" spans="1:377" s="12" customFormat="1" ht="25.8" x14ac:dyDescent="0.5">
      <c r="A761" s="230"/>
      <c r="B761" s="279"/>
      <c r="C761" s="280"/>
      <c r="D761" s="317"/>
      <c r="E761" s="34"/>
      <c r="F761" s="34"/>
      <c r="G761" s="34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334"/>
      <c r="AA761" s="34"/>
      <c r="AB761" s="34"/>
      <c r="AC761" s="34"/>
      <c r="AD761" s="34"/>
      <c r="AE761" s="34"/>
      <c r="AF761" s="34"/>
      <c r="AG761" s="34"/>
      <c r="AH761" s="34"/>
      <c r="AI761" s="334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334"/>
      <c r="BZ761" s="34"/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4"/>
      <c r="CR761" s="34"/>
      <c r="CS761" s="34"/>
      <c r="CT761" s="34"/>
      <c r="CU761" s="34"/>
      <c r="CV761" s="34"/>
      <c r="CW761" s="34"/>
      <c r="CX761" s="34"/>
      <c r="CY761" s="334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334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334"/>
      <c r="EP761" s="9"/>
      <c r="EQ761" s="9"/>
      <c r="ER761" s="9"/>
      <c r="ES761" s="9"/>
      <c r="ET761" s="9"/>
      <c r="EU761" s="9"/>
      <c r="EV761" s="237"/>
      <c r="EW761" s="9"/>
      <c r="EX761" s="9"/>
      <c r="EY761" s="9"/>
      <c r="EZ761" s="9"/>
      <c r="FA761" s="410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334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10"/>
      <c r="IL761" s="11"/>
      <c r="IM761" s="11"/>
      <c r="IN761" s="11"/>
      <c r="IO761" s="11"/>
      <c r="IP761" s="11"/>
      <c r="IQ761" s="11"/>
      <c r="IR761" s="11"/>
      <c r="IS761" s="11"/>
      <c r="IT761" s="11"/>
      <c r="IU761" s="11"/>
      <c r="IV761" s="11"/>
      <c r="IW761" s="11"/>
      <c r="IX761" s="11"/>
      <c r="IY761" s="11"/>
      <c r="IZ761" s="11"/>
      <c r="JA761" s="11"/>
      <c r="JB761" s="11"/>
      <c r="JC761" s="11"/>
      <c r="JD761" s="11"/>
      <c r="JE761" s="11"/>
      <c r="JF761" s="11"/>
      <c r="JG761" s="11"/>
      <c r="JH761" s="11"/>
      <c r="JI761" s="11"/>
      <c r="JJ761" s="11"/>
      <c r="JK761" s="11"/>
      <c r="JL761" s="11"/>
      <c r="JM761" s="11"/>
      <c r="JN761" s="11"/>
      <c r="JO761" s="11"/>
      <c r="JP761" s="11"/>
      <c r="JQ761" s="11"/>
      <c r="JR761" s="11"/>
      <c r="JS761" s="11"/>
      <c r="JT761" s="11"/>
      <c r="JU761" s="11"/>
      <c r="JV761" s="11"/>
      <c r="JW761" s="11"/>
      <c r="JX761" s="11"/>
      <c r="JY761" s="11"/>
      <c r="JZ761" s="11"/>
      <c r="KA761" s="11"/>
      <c r="KB761" s="11"/>
      <c r="KC761" s="11"/>
      <c r="KD761" s="11"/>
      <c r="KE761" s="11"/>
      <c r="KF761" s="11"/>
      <c r="KG761" s="11"/>
      <c r="KH761" s="11"/>
      <c r="KI761" s="11"/>
      <c r="KJ761" s="11"/>
      <c r="KK761" s="11"/>
      <c r="KL761" s="11"/>
      <c r="KM761" s="11"/>
      <c r="KN761" s="11"/>
      <c r="KO761" s="11"/>
      <c r="KP761" s="11"/>
      <c r="KQ761" s="11"/>
      <c r="KR761" s="11"/>
      <c r="KS761" s="11"/>
      <c r="KT761" s="11"/>
      <c r="KU761" s="11"/>
      <c r="KV761" s="11"/>
      <c r="KW761" s="11"/>
      <c r="KX761" s="11"/>
      <c r="KY761" s="11"/>
      <c r="KZ761" s="11"/>
      <c r="LA761" s="11"/>
      <c r="LB761" s="11"/>
      <c r="LC761" s="11"/>
      <c r="LD761" s="11"/>
      <c r="LE761" s="11"/>
      <c r="LF761" s="11"/>
      <c r="LG761" s="11"/>
      <c r="LH761" s="11"/>
      <c r="LI761" s="11"/>
      <c r="LJ761" s="11"/>
      <c r="LK761" s="11"/>
      <c r="LL761" s="11"/>
      <c r="LM761" s="11"/>
      <c r="LN761" s="11"/>
      <c r="LO761" s="11"/>
      <c r="LP761" s="11"/>
      <c r="LQ761" s="11"/>
      <c r="LR761" s="11"/>
      <c r="LS761" s="11"/>
      <c r="LT761" s="11"/>
      <c r="LU761" s="11"/>
      <c r="LV761" s="11"/>
      <c r="LW761" s="11"/>
      <c r="LX761" s="11"/>
      <c r="LY761" s="11"/>
      <c r="LZ761" s="11"/>
      <c r="MA761" s="11"/>
      <c r="MB761" s="11"/>
      <c r="MC761" s="11"/>
      <c r="MD761" s="11"/>
      <c r="ME761" s="11"/>
      <c r="MF761" s="11"/>
      <c r="MG761" s="11"/>
      <c r="MH761" s="11"/>
      <c r="MI761" s="11"/>
      <c r="MJ761" s="11"/>
      <c r="MK761" s="11"/>
      <c r="ML761" s="11"/>
      <c r="MM761" s="11"/>
      <c r="MN761" s="11"/>
      <c r="MO761" s="11"/>
      <c r="MP761" s="11"/>
      <c r="MQ761" s="11"/>
      <c r="MR761" s="11"/>
      <c r="MS761" s="11"/>
      <c r="MT761" s="11"/>
      <c r="MU761" s="11"/>
      <c r="MV761" s="11"/>
      <c r="MW761" s="11"/>
      <c r="MX761" s="11"/>
      <c r="MY761" s="11"/>
      <c r="MZ761" s="11"/>
      <c r="NA761" s="11"/>
      <c r="NB761" s="11"/>
      <c r="NC761" s="11"/>
      <c r="ND761" s="11"/>
      <c r="NE761" s="11"/>
      <c r="NF761" s="11"/>
      <c r="NG761" s="11"/>
      <c r="NH761" s="11"/>
      <c r="NI761" s="11"/>
      <c r="NJ761" s="11"/>
      <c r="NK761" s="11"/>
      <c r="NL761" s="11"/>
      <c r="NM761" s="11"/>
    </row>
    <row r="762" spans="1:377" s="12" customFormat="1" ht="25.8" x14ac:dyDescent="0.5">
      <c r="A762" s="230"/>
      <c r="B762" s="279"/>
      <c r="C762" s="280"/>
      <c r="D762" s="317"/>
      <c r="E762" s="34"/>
      <c r="F762" s="34"/>
      <c r="G762" s="34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334"/>
      <c r="AA762" s="34"/>
      <c r="AB762" s="34"/>
      <c r="AC762" s="34"/>
      <c r="AD762" s="34"/>
      <c r="AE762" s="34"/>
      <c r="AF762" s="34"/>
      <c r="AG762" s="34"/>
      <c r="AH762" s="34"/>
      <c r="AI762" s="334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334"/>
      <c r="BZ762" s="34"/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4"/>
      <c r="CR762" s="34"/>
      <c r="CS762" s="34"/>
      <c r="CT762" s="34"/>
      <c r="CU762" s="34"/>
      <c r="CV762" s="34"/>
      <c r="CW762" s="34"/>
      <c r="CX762" s="34"/>
      <c r="CY762" s="334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334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334"/>
      <c r="EP762" s="9"/>
      <c r="EQ762" s="9"/>
      <c r="ER762" s="9"/>
      <c r="ES762" s="9"/>
      <c r="ET762" s="9"/>
      <c r="EU762" s="9"/>
      <c r="EV762" s="237"/>
      <c r="EW762" s="9"/>
      <c r="EX762" s="9"/>
      <c r="EY762" s="9"/>
      <c r="EZ762" s="9"/>
      <c r="FA762" s="410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334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10"/>
      <c r="IL762" s="11"/>
      <c r="IM762" s="11"/>
      <c r="IN762" s="11"/>
      <c r="IO762" s="11"/>
      <c r="IP762" s="11"/>
      <c r="IQ762" s="11"/>
      <c r="IR762" s="11"/>
      <c r="IS762" s="11"/>
      <c r="IT762" s="11"/>
      <c r="IU762" s="11"/>
      <c r="IV762" s="11"/>
      <c r="IW762" s="11"/>
      <c r="IX762" s="11"/>
      <c r="IY762" s="11"/>
      <c r="IZ762" s="11"/>
      <c r="JA762" s="11"/>
      <c r="JB762" s="11"/>
      <c r="JC762" s="11"/>
      <c r="JD762" s="11"/>
      <c r="JE762" s="11"/>
      <c r="JF762" s="11"/>
      <c r="JG762" s="11"/>
      <c r="JH762" s="11"/>
      <c r="JI762" s="11"/>
      <c r="JJ762" s="11"/>
      <c r="JK762" s="11"/>
      <c r="JL762" s="11"/>
      <c r="JM762" s="11"/>
      <c r="JN762" s="11"/>
      <c r="JO762" s="11"/>
      <c r="JP762" s="11"/>
      <c r="JQ762" s="11"/>
      <c r="JR762" s="11"/>
      <c r="JS762" s="11"/>
      <c r="JT762" s="11"/>
      <c r="JU762" s="11"/>
      <c r="JV762" s="11"/>
      <c r="JW762" s="11"/>
      <c r="JX762" s="11"/>
      <c r="JY762" s="11"/>
      <c r="JZ762" s="11"/>
      <c r="KA762" s="11"/>
      <c r="KB762" s="11"/>
      <c r="KC762" s="11"/>
      <c r="KD762" s="11"/>
      <c r="KE762" s="11"/>
      <c r="KF762" s="11"/>
      <c r="KG762" s="11"/>
      <c r="KH762" s="11"/>
      <c r="KI762" s="11"/>
      <c r="KJ762" s="11"/>
      <c r="KK762" s="11"/>
      <c r="KL762" s="11"/>
      <c r="KM762" s="11"/>
      <c r="KN762" s="11"/>
      <c r="KO762" s="11"/>
      <c r="KP762" s="11"/>
      <c r="KQ762" s="11"/>
      <c r="KR762" s="11"/>
      <c r="KS762" s="11"/>
      <c r="KT762" s="11"/>
      <c r="KU762" s="11"/>
      <c r="KV762" s="11"/>
      <c r="KW762" s="11"/>
      <c r="KX762" s="11"/>
      <c r="KY762" s="11"/>
      <c r="KZ762" s="11"/>
      <c r="LA762" s="11"/>
      <c r="LB762" s="11"/>
      <c r="LC762" s="11"/>
      <c r="LD762" s="11"/>
      <c r="LE762" s="11"/>
      <c r="LF762" s="11"/>
      <c r="LG762" s="11"/>
      <c r="LH762" s="11"/>
      <c r="LI762" s="11"/>
      <c r="LJ762" s="11"/>
      <c r="LK762" s="11"/>
      <c r="LL762" s="11"/>
      <c r="LM762" s="11"/>
      <c r="LN762" s="11"/>
      <c r="LO762" s="11"/>
      <c r="LP762" s="11"/>
      <c r="LQ762" s="11"/>
      <c r="LR762" s="11"/>
      <c r="LS762" s="11"/>
      <c r="LT762" s="11"/>
      <c r="LU762" s="11"/>
      <c r="LV762" s="11"/>
      <c r="LW762" s="11"/>
      <c r="LX762" s="11"/>
      <c r="LY762" s="11"/>
      <c r="LZ762" s="11"/>
      <c r="MA762" s="11"/>
      <c r="MB762" s="11"/>
      <c r="MC762" s="11"/>
      <c r="MD762" s="11"/>
      <c r="ME762" s="11"/>
      <c r="MF762" s="11"/>
      <c r="MG762" s="11"/>
      <c r="MH762" s="11"/>
      <c r="MI762" s="11"/>
      <c r="MJ762" s="11"/>
      <c r="MK762" s="11"/>
      <c r="ML762" s="11"/>
      <c r="MM762" s="11"/>
      <c r="MN762" s="11"/>
      <c r="MO762" s="11"/>
      <c r="MP762" s="11"/>
      <c r="MQ762" s="11"/>
      <c r="MR762" s="11"/>
      <c r="MS762" s="11"/>
      <c r="MT762" s="11"/>
      <c r="MU762" s="11"/>
      <c r="MV762" s="11"/>
      <c r="MW762" s="11"/>
      <c r="MX762" s="11"/>
      <c r="MY762" s="11"/>
      <c r="MZ762" s="11"/>
      <c r="NA762" s="11"/>
      <c r="NB762" s="11"/>
      <c r="NC762" s="11"/>
      <c r="ND762" s="11"/>
      <c r="NE762" s="11"/>
      <c r="NF762" s="11"/>
      <c r="NG762" s="11"/>
      <c r="NH762" s="11"/>
      <c r="NI762" s="11"/>
      <c r="NJ762" s="11"/>
      <c r="NK762" s="11"/>
      <c r="NL762" s="11"/>
      <c r="NM762" s="11"/>
    </row>
    <row r="763" spans="1:377" s="12" customFormat="1" ht="25.8" x14ac:dyDescent="0.5">
      <c r="A763" s="230"/>
      <c r="B763" s="279"/>
      <c r="C763" s="280"/>
      <c r="D763" s="317"/>
      <c r="E763" s="34"/>
      <c r="F763" s="34"/>
      <c r="G763" s="34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334"/>
      <c r="AA763" s="34"/>
      <c r="AB763" s="34"/>
      <c r="AC763" s="34"/>
      <c r="AD763" s="34"/>
      <c r="AE763" s="34"/>
      <c r="AF763" s="34"/>
      <c r="AG763" s="34"/>
      <c r="AH763" s="34"/>
      <c r="AI763" s="334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334"/>
      <c r="BZ763" s="34"/>
      <c r="CA763" s="34"/>
      <c r="CB763" s="34"/>
      <c r="CC763" s="34"/>
      <c r="CD763" s="34"/>
      <c r="CE763" s="34"/>
      <c r="CF763" s="34"/>
      <c r="CG763" s="34"/>
      <c r="CH763" s="34"/>
      <c r="CI763" s="34"/>
      <c r="CJ763" s="34"/>
      <c r="CK763" s="34"/>
      <c r="CL763" s="34"/>
      <c r="CM763" s="34"/>
      <c r="CN763" s="34"/>
      <c r="CO763" s="34"/>
      <c r="CP763" s="34"/>
      <c r="CQ763" s="34"/>
      <c r="CR763" s="34"/>
      <c r="CS763" s="34"/>
      <c r="CT763" s="34"/>
      <c r="CU763" s="34"/>
      <c r="CV763" s="34"/>
      <c r="CW763" s="34"/>
      <c r="CX763" s="34"/>
      <c r="CY763" s="334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334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334"/>
      <c r="EP763" s="9"/>
      <c r="EQ763" s="9"/>
      <c r="ER763" s="9"/>
      <c r="ES763" s="9"/>
      <c r="ET763" s="9"/>
      <c r="EU763" s="9"/>
      <c r="EV763" s="237"/>
      <c r="EW763" s="9"/>
      <c r="EX763" s="9"/>
      <c r="EY763" s="9"/>
      <c r="EZ763" s="9"/>
      <c r="FA763" s="410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334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10"/>
      <c r="IL763" s="11"/>
      <c r="IM763" s="11"/>
      <c r="IN763" s="11"/>
      <c r="IO763" s="11"/>
      <c r="IP763" s="11"/>
      <c r="IQ763" s="11"/>
      <c r="IR763" s="11"/>
      <c r="IS763" s="11"/>
      <c r="IT763" s="11"/>
      <c r="IU763" s="11"/>
      <c r="IV763" s="11"/>
      <c r="IW763" s="11"/>
      <c r="IX763" s="11"/>
      <c r="IY763" s="11"/>
      <c r="IZ763" s="11"/>
      <c r="JA763" s="11"/>
      <c r="JB763" s="11"/>
      <c r="JC763" s="11"/>
      <c r="JD763" s="11"/>
      <c r="JE763" s="11"/>
      <c r="JF763" s="11"/>
      <c r="JG763" s="11"/>
      <c r="JH763" s="11"/>
      <c r="JI763" s="11"/>
      <c r="JJ763" s="11"/>
      <c r="JK763" s="11"/>
      <c r="JL763" s="11"/>
      <c r="JM763" s="11"/>
      <c r="JN763" s="11"/>
      <c r="JO763" s="11"/>
      <c r="JP763" s="11"/>
      <c r="JQ763" s="11"/>
      <c r="JR763" s="11"/>
      <c r="JS763" s="11"/>
      <c r="JT763" s="11"/>
      <c r="JU763" s="11"/>
      <c r="JV763" s="11"/>
      <c r="JW763" s="11"/>
      <c r="JX763" s="11"/>
      <c r="JY763" s="11"/>
      <c r="JZ763" s="11"/>
      <c r="KA763" s="11"/>
      <c r="KB763" s="11"/>
      <c r="KC763" s="11"/>
      <c r="KD763" s="11"/>
      <c r="KE763" s="11"/>
      <c r="KF763" s="11"/>
      <c r="KG763" s="11"/>
      <c r="KH763" s="11"/>
      <c r="KI763" s="11"/>
      <c r="KJ763" s="11"/>
      <c r="KK763" s="11"/>
      <c r="KL763" s="11"/>
      <c r="KM763" s="11"/>
      <c r="KN763" s="11"/>
      <c r="KO763" s="11"/>
      <c r="KP763" s="11"/>
      <c r="KQ763" s="11"/>
      <c r="KR763" s="11"/>
      <c r="KS763" s="11"/>
      <c r="KT763" s="11"/>
      <c r="KU763" s="11"/>
      <c r="KV763" s="11"/>
      <c r="KW763" s="11"/>
      <c r="KX763" s="11"/>
      <c r="KY763" s="11"/>
      <c r="KZ763" s="11"/>
      <c r="LA763" s="11"/>
      <c r="LB763" s="11"/>
      <c r="LC763" s="11"/>
      <c r="LD763" s="11"/>
      <c r="LE763" s="11"/>
      <c r="LF763" s="11"/>
      <c r="LG763" s="11"/>
      <c r="LH763" s="11"/>
      <c r="LI763" s="11"/>
      <c r="LJ763" s="11"/>
      <c r="LK763" s="11"/>
      <c r="LL763" s="11"/>
      <c r="LM763" s="11"/>
      <c r="LN763" s="11"/>
      <c r="LO763" s="11"/>
      <c r="LP763" s="11"/>
      <c r="LQ763" s="11"/>
      <c r="LR763" s="11"/>
      <c r="LS763" s="11"/>
      <c r="LT763" s="11"/>
      <c r="LU763" s="11"/>
      <c r="LV763" s="11"/>
      <c r="LW763" s="11"/>
      <c r="LX763" s="11"/>
      <c r="LY763" s="11"/>
      <c r="LZ763" s="11"/>
      <c r="MA763" s="11"/>
      <c r="MB763" s="11"/>
      <c r="MC763" s="11"/>
      <c r="MD763" s="11"/>
      <c r="ME763" s="11"/>
      <c r="MF763" s="11"/>
      <c r="MG763" s="11"/>
      <c r="MH763" s="11"/>
      <c r="MI763" s="11"/>
      <c r="MJ763" s="11"/>
      <c r="MK763" s="11"/>
      <c r="ML763" s="11"/>
      <c r="MM763" s="11"/>
      <c r="MN763" s="11"/>
      <c r="MO763" s="11"/>
      <c r="MP763" s="11"/>
      <c r="MQ763" s="11"/>
      <c r="MR763" s="11"/>
      <c r="MS763" s="11"/>
      <c r="MT763" s="11"/>
      <c r="MU763" s="11"/>
      <c r="MV763" s="11"/>
      <c r="MW763" s="11"/>
      <c r="MX763" s="11"/>
      <c r="MY763" s="11"/>
      <c r="MZ763" s="11"/>
      <c r="NA763" s="11"/>
      <c r="NB763" s="11"/>
      <c r="NC763" s="11"/>
      <c r="ND763" s="11"/>
      <c r="NE763" s="11"/>
      <c r="NF763" s="11"/>
      <c r="NG763" s="11"/>
      <c r="NH763" s="11"/>
      <c r="NI763" s="11"/>
      <c r="NJ763" s="11"/>
      <c r="NK763" s="11"/>
      <c r="NL763" s="11"/>
      <c r="NM763" s="11"/>
    </row>
    <row r="764" spans="1:377" s="12" customFormat="1" ht="25.8" x14ac:dyDescent="0.5">
      <c r="A764" s="230"/>
      <c r="B764" s="279"/>
      <c r="C764" s="280"/>
      <c r="D764" s="317"/>
      <c r="E764" s="34"/>
      <c r="F764" s="34"/>
      <c r="G764" s="34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334"/>
      <c r="AA764" s="34"/>
      <c r="AB764" s="34"/>
      <c r="AC764" s="34"/>
      <c r="AD764" s="34"/>
      <c r="AE764" s="34"/>
      <c r="AF764" s="34"/>
      <c r="AG764" s="34"/>
      <c r="AH764" s="34"/>
      <c r="AI764" s="334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3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  <c r="CR764" s="34"/>
      <c r="CS764" s="34"/>
      <c r="CT764" s="34"/>
      <c r="CU764" s="34"/>
      <c r="CV764" s="34"/>
      <c r="CW764" s="34"/>
      <c r="CX764" s="34"/>
      <c r="CY764" s="334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334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334"/>
      <c r="EP764" s="9"/>
      <c r="EQ764" s="9"/>
      <c r="ER764" s="9"/>
      <c r="ES764" s="9"/>
      <c r="ET764" s="9"/>
      <c r="EU764" s="9"/>
      <c r="EV764" s="237"/>
      <c r="EW764" s="9"/>
      <c r="EX764" s="9"/>
      <c r="EY764" s="9"/>
      <c r="EZ764" s="9"/>
      <c r="FA764" s="410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334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10"/>
      <c r="IL764" s="11"/>
      <c r="IM764" s="11"/>
      <c r="IN764" s="11"/>
      <c r="IO764" s="11"/>
      <c r="IP764" s="11"/>
      <c r="IQ764" s="11"/>
      <c r="IR764" s="11"/>
      <c r="IS764" s="11"/>
      <c r="IT764" s="11"/>
      <c r="IU764" s="11"/>
      <c r="IV764" s="11"/>
      <c r="IW764" s="11"/>
      <c r="IX764" s="11"/>
      <c r="IY764" s="11"/>
      <c r="IZ764" s="11"/>
      <c r="JA764" s="11"/>
      <c r="JB764" s="11"/>
      <c r="JC764" s="11"/>
      <c r="JD764" s="11"/>
      <c r="JE764" s="11"/>
      <c r="JF764" s="11"/>
      <c r="JG764" s="11"/>
      <c r="JH764" s="11"/>
      <c r="JI764" s="11"/>
      <c r="JJ764" s="11"/>
      <c r="JK764" s="11"/>
      <c r="JL764" s="11"/>
      <c r="JM764" s="11"/>
      <c r="JN764" s="11"/>
      <c r="JO764" s="11"/>
      <c r="JP764" s="11"/>
      <c r="JQ764" s="11"/>
      <c r="JR764" s="11"/>
      <c r="JS764" s="11"/>
      <c r="JT764" s="11"/>
      <c r="JU764" s="11"/>
      <c r="JV764" s="11"/>
      <c r="JW764" s="11"/>
      <c r="JX764" s="11"/>
      <c r="JY764" s="11"/>
      <c r="JZ764" s="11"/>
      <c r="KA764" s="11"/>
      <c r="KB764" s="11"/>
      <c r="KC764" s="11"/>
      <c r="KD764" s="11"/>
      <c r="KE764" s="11"/>
      <c r="KF764" s="11"/>
      <c r="KG764" s="11"/>
      <c r="KH764" s="11"/>
      <c r="KI764" s="11"/>
      <c r="KJ764" s="11"/>
      <c r="KK764" s="11"/>
      <c r="KL764" s="11"/>
      <c r="KM764" s="11"/>
      <c r="KN764" s="11"/>
      <c r="KO764" s="11"/>
      <c r="KP764" s="11"/>
      <c r="KQ764" s="11"/>
      <c r="KR764" s="11"/>
      <c r="KS764" s="11"/>
      <c r="KT764" s="11"/>
      <c r="KU764" s="11"/>
      <c r="KV764" s="11"/>
      <c r="KW764" s="11"/>
      <c r="KX764" s="11"/>
      <c r="KY764" s="11"/>
      <c r="KZ764" s="11"/>
      <c r="LA764" s="11"/>
      <c r="LB764" s="11"/>
      <c r="LC764" s="11"/>
      <c r="LD764" s="11"/>
      <c r="LE764" s="11"/>
      <c r="LF764" s="11"/>
      <c r="LG764" s="11"/>
      <c r="LH764" s="11"/>
      <c r="LI764" s="11"/>
      <c r="LJ764" s="11"/>
      <c r="LK764" s="11"/>
      <c r="LL764" s="11"/>
      <c r="LM764" s="11"/>
      <c r="LN764" s="11"/>
      <c r="LO764" s="11"/>
      <c r="LP764" s="11"/>
      <c r="LQ764" s="11"/>
      <c r="LR764" s="11"/>
      <c r="LS764" s="11"/>
      <c r="LT764" s="11"/>
      <c r="LU764" s="11"/>
      <c r="LV764" s="11"/>
      <c r="LW764" s="11"/>
      <c r="LX764" s="11"/>
      <c r="LY764" s="11"/>
      <c r="LZ764" s="11"/>
      <c r="MA764" s="11"/>
      <c r="MB764" s="11"/>
      <c r="MC764" s="11"/>
      <c r="MD764" s="11"/>
      <c r="ME764" s="11"/>
      <c r="MF764" s="11"/>
      <c r="MG764" s="11"/>
      <c r="MH764" s="11"/>
      <c r="MI764" s="11"/>
      <c r="MJ764" s="11"/>
      <c r="MK764" s="11"/>
      <c r="ML764" s="11"/>
      <c r="MM764" s="11"/>
      <c r="MN764" s="11"/>
      <c r="MO764" s="11"/>
      <c r="MP764" s="11"/>
      <c r="MQ764" s="11"/>
      <c r="MR764" s="11"/>
      <c r="MS764" s="11"/>
      <c r="MT764" s="11"/>
      <c r="MU764" s="11"/>
      <c r="MV764" s="11"/>
      <c r="MW764" s="11"/>
      <c r="MX764" s="11"/>
      <c r="MY764" s="11"/>
      <c r="MZ764" s="11"/>
      <c r="NA764" s="11"/>
      <c r="NB764" s="11"/>
      <c r="NC764" s="11"/>
      <c r="ND764" s="11"/>
      <c r="NE764" s="11"/>
      <c r="NF764" s="11"/>
      <c r="NG764" s="11"/>
      <c r="NH764" s="11"/>
      <c r="NI764" s="11"/>
      <c r="NJ764" s="11"/>
      <c r="NK764" s="11"/>
      <c r="NL764" s="11"/>
      <c r="NM764" s="11"/>
    </row>
    <row r="765" spans="1:377" s="12" customFormat="1" ht="25.8" x14ac:dyDescent="0.5">
      <c r="A765" s="230"/>
      <c r="B765" s="279"/>
      <c r="C765" s="280"/>
      <c r="D765" s="317"/>
      <c r="E765" s="34"/>
      <c r="F765" s="34"/>
      <c r="G765" s="34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334"/>
      <c r="AA765" s="34"/>
      <c r="AB765" s="34"/>
      <c r="AC765" s="34"/>
      <c r="AD765" s="34"/>
      <c r="AE765" s="34"/>
      <c r="AF765" s="34"/>
      <c r="AG765" s="34"/>
      <c r="AH765" s="34"/>
      <c r="AI765" s="334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334"/>
      <c r="BZ765" s="34"/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4"/>
      <c r="CR765" s="34"/>
      <c r="CS765" s="34"/>
      <c r="CT765" s="34"/>
      <c r="CU765" s="34"/>
      <c r="CV765" s="34"/>
      <c r="CW765" s="34"/>
      <c r="CX765" s="34"/>
      <c r="CY765" s="334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334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334"/>
      <c r="EP765" s="9"/>
      <c r="EQ765" s="9"/>
      <c r="ER765" s="9"/>
      <c r="ES765" s="9"/>
      <c r="ET765" s="9"/>
      <c r="EU765" s="9"/>
      <c r="EV765" s="237"/>
      <c r="EW765" s="9"/>
      <c r="EX765" s="9"/>
      <c r="EY765" s="9"/>
      <c r="EZ765" s="9"/>
      <c r="FA765" s="410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334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10"/>
      <c r="IL765" s="11"/>
      <c r="IM765" s="11"/>
      <c r="IN765" s="11"/>
      <c r="IO765" s="11"/>
      <c r="IP765" s="11"/>
      <c r="IQ765" s="11"/>
      <c r="IR765" s="11"/>
      <c r="IS765" s="11"/>
      <c r="IT765" s="11"/>
      <c r="IU765" s="11"/>
      <c r="IV765" s="11"/>
      <c r="IW765" s="11"/>
      <c r="IX765" s="11"/>
      <c r="IY765" s="11"/>
      <c r="IZ765" s="11"/>
      <c r="JA765" s="11"/>
      <c r="JB765" s="11"/>
      <c r="JC765" s="11"/>
      <c r="JD765" s="11"/>
      <c r="JE765" s="11"/>
      <c r="JF765" s="11"/>
      <c r="JG765" s="11"/>
      <c r="JH765" s="11"/>
      <c r="JI765" s="11"/>
      <c r="JJ765" s="11"/>
      <c r="JK765" s="11"/>
      <c r="JL765" s="11"/>
      <c r="JM765" s="11"/>
      <c r="JN765" s="11"/>
      <c r="JO765" s="11"/>
      <c r="JP765" s="11"/>
      <c r="JQ765" s="11"/>
      <c r="JR765" s="11"/>
      <c r="JS765" s="11"/>
      <c r="JT765" s="11"/>
      <c r="JU765" s="11"/>
      <c r="JV765" s="11"/>
      <c r="JW765" s="11"/>
      <c r="JX765" s="11"/>
      <c r="JY765" s="11"/>
      <c r="JZ765" s="11"/>
      <c r="KA765" s="11"/>
      <c r="KB765" s="11"/>
      <c r="KC765" s="11"/>
      <c r="KD765" s="11"/>
      <c r="KE765" s="11"/>
      <c r="KF765" s="11"/>
      <c r="KG765" s="11"/>
      <c r="KH765" s="11"/>
      <c r="KI765" s="11"/>
      <c r="KJ765" s="11"/>
      <c r="KK765" s="11"/>
      <c r="KL765" s="11"/>
      <c r="KM765" s="11"/>
      <c r="KN765" s="11"/>
      <c r="KO765" s="11"/>
      <c r="KP765" s="11"/>
      <c r="KQ765" s="11"/>
      <c r="KR765" s="11"/>
      <c r="KS765" s="11"/>
      <c r="KT765" s="11"/>
      <c r="KU765" s="11"/>
      <c r="KV765" s="11"/>
      <c r="KW765" s="11"/>
      <c r="KX765" s="11"/>
      <c r="KY765" s="11"/>
      <c r="KZ765" s="11"/>
      <c r="LA765" s="11"/>
      <c r="LB765" s="11"/>
      <c r="LC765" s="11"/>
      <c r="LD765" s="11"/>
      <c r="LE765" s="11"/>
      <c r="LF765" s="11"/>
      <c r="LG765" s="11"/>
      <c r="LH765" s="11"/>
      <c r="LI765" s="11"/>
      <c r="LJ765" s="11"/>
      <c r="LK765" s="11"/>
      <c r="LL765" s="11"/>
      <c r="LM765" s="11"/>
      <c r="LN765" s="11"/>
      <c r="LO765" s="11"/>
      <c r="LP765" s="11"/>
      <c r="LQ765" s="11"/>
      <c r="LR765" s="11"/>
      <c r="LS765" s="11"/>
      <c r="LT765" s="11"/>
      <c r="LU765" s="11"/>
      <c r="LV765" s="11"/>
      <c r="LW765" s="11"/>
      <c r="LX765" s="11"/>
      <c r="LY765" s="11"/>
      <c r="LZ765" s="11"/>
      <c r="MA765" s="11"/>
      <c r="MB765" s="11"/>
      <c r="MC765" s="11"/>
      <c r="MD765" s="11"/>
      <c r="ME765" s="11"/>
      <c r="MF765" s="11"/>
      <c r="MG765" s="11"/>
      <c r="MH765" s="11"/>
      <c r="MI765" s="11"/>
      <c r="MJ765" s="11"/>
      <c r="MK765" s="11"/>
      <c r="ML765" s="11"/>
      <c r="MM765" s="11"/>
      <c r="MN765" s="11"/>
      <c r="MO765" s="11"/>
      <c r="MP765" s="11"/>
      <c r="MQ765" s="11"/>
      <c r="MR765" s="11"/>
      <c r="MS765" s="11"/>
      <c r="MT765" s="11"/>
      <c r="MU765" s="11"/>
      <c r="MV765" s="11"/>
      <c r="MW765" s="11"/>
      <c r="MX765" s="11"/>
      <c r="MY765" s="11"/>
      <c r="MZ765" s="11"/>
      <c r="NA765" s="11"/>
      <c r="NB765" s="11"/>
      <c r="NC765" s="11"/>
      <c r="ND765" s="11"/>
      <c r="NE765" s="11"/>
      <c r="NF765" s="11"/>
      <c r="NG765" s="11"/>
      <c r="NH765" s="11"/>
      <c r="NI765" s="11"/>
      <c r="NJ765" s="11"/>
      <c r="NK765" s="11"/>
      <c r="NL765" s="11"/>
      <c r="NM765" s="11"/>
    </row>
    <row r="766" spans="1:377" s="12" customFormat="1" ht="25.8" x14ac:dyDescent="0.5">
      <c r="A766" s="230"/>
      <c r="B766" s="279"/>
      <c r="C766" s="280"/>
      <c r="D766" s="317"/>
      <c r="E766" s="34"/>
      <c r="F766" s="34"/>
      <c r="G766" s="34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334"/>
      <c r="AA766" s="34"/>
      <c r="AB766" s="34"/>
      <c r="AC766" s="34"/>
      <c r="AD766" s="34"/>
      <c r="AE766" s="34"/>
      <c r="AF766" s="34"/>
      <c r="AG766" s="34"/>
      <c r="AH766" s="34"/>
      <c r="AI766" s="334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334"/>
      <c r="BZ766" s="34"/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4"/>
      <c r="CR766" s="34"/>
      <c r="CS766" s="34"/>
      <c r="CT766" s="34"/>
      <c r="CU766" s="34"/>
      <c r="CV766" s="34"/>
      <c r="CW766" s="34"/>
      <c r="CX766" s="34"/>
      <c r="CY766" s="334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334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334"/>
      <c r="EP766" s="9"/>
      <c r="EQ766" s="9"/>
      <c r="ER766" s="9"/>
      <c r="ES766" s="9"/>
      <c r="ET766" s="9"/>
      <c r="EU766" s="9"/>
      <c r="EV766" s="237"/>
      <c r="EW766" s="9"/>
      <c r="EX766" s="9"/>
      <c r="EY766" s="9"/>
      <c r="EZ766" s="9"/>
      <c r="FA766" s="410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334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10"/>
      <c r="IL766" s="11"/>
      <c r="IM766" s="11"/>
      <c r="IN766" s="11"/>
      <c r="IO766" s="11"/>
      <c r="IP766" s="11"/>
      <c r="IQ766" s="11"/>
      <c r="IR766" s="11"/>
      <c r="IS766" s="11"/>
      <c r="IT766" s="11"/>
      <c r="IU766" s="11"/>
      <c r="IV766" s="11"/>
      <c r="IW766" s="11"/>
      <c r="IX766" s="11"/>
      <c r="IY766" s="11"/>
      <c r="IZ766" s="11"/>
      <c r="JA766" s="11"/>
      <c r="JB766" s="11"/>
      <c r="JC766" s="11"/>
      <c r="JD766" s="11"/>
      <c r="JE766" s="11"/>
      <c r="JF766" s="11"/>
      <c r="JG766" s="11"/>
      <c r="JH766" s="11"/>
      <c r="JI766" s="11"/>
      <c r="JJ766" s="11"/>
      <c r="JK766" s="11"/>
      <c r="JL766" s="11"/>
      <c r="JM766" s="11"/>
      <c r="JN766" s="11"/>
      <c r="JO766" s="11"/>
      <c r="JP766" s="11"/>
      <c r="JQ766" s="11"/>
      <c r="JR766" s="11"/>
      <c r="JS766" s="11"/>
      <c r="JT766" s="11"/>
      <c r="JU766" s="11"/>
      <c r="JV766" s="11"/>
      <c r="JW766" s="11"/>
      <c r="JX766" s="11"/>
      <c r="JY766" s="11"/>
      <c r="JZ766" s="11"/>
      <c r="KA766" s="11"/>
      <c r="KB766" s="11"/>
      <c r="KC766" s="11"/>
      <c r="KD766" s="11"/>
      <c r="KE766" s="11"/>
      <c r="KF766" s="11"/>
      <c r="KG766" s="11"/>
      <c r="KH766" s="11"/>
      <c r="KI766" s="11"/>
      <c r="KJ766" s="11"/>
      <c r="KK766" s="11"/>
      <c r="KL766" s="11"/>
      <c r="KM766" s="11"/>
      <c r="KN766" s="11"/>
      <c r="KO766" s="11"/>
      <c r="KP766" s="11"/>
      <c r="KQ766" s="11"/>
      <c r="KR766" s="11"/>
      <c r="KS766" s="11"/>
      <c r="KT766" s="11"/>
      <c r="KU766" s="11"/>
      <c r="KV766" s="11"/>
      <c r="KW766" s="11"/>
      <c r="KX766" s="11"/>
      <c r="KY766" s="11"/>
      <c r="KZ766" s="11"/>
      <c r="LA766" s="11"/>
      <c r="LB766" s="11"/>
      <c r="LC766" s="11"/>
      <c r="LD766" s="11"/>
      <c r="LE766" s="11"/>
      <c r="LF766" s="11"/>
      <c r="LG766" s="11"/>
      <c r="LH766" s="11"/>
      <c r="LI766" s="11"/>
      <c r="LJ766" s="11"/>
      <c r="LK766" s="11"/>
      <c r="LL766" s="11"/>
      <c r="LM766" s="11"/>
      <c r="LN766" s="11"/>
      <c r="LO766" s="11"/>
      <c r="LP766" s="11"/>
      <c r="LQ766" s="11"/>
      <c r="LR766" s="11"/>
      <c r="LS766" s="11"/>
      <c r="LT766" s="11"/>
      <c r="LU766" s="11"/>
      <c r="LV766" s="11"/>
      <c r="LW766" s="11"/>
      <c r="LX766" s="11"/>
      <c r="LY766" s="11"/>
      <c r="LZ766" s="11"/>
      <c r="MA766" s="11"/>
      <c r="MB766" s="11"/>
      <c r="MC766" s="11"/>
      <c r="MD766" s="11"/>
      <c r="ME766" s="11"/>
      <c r="MF766" s="11"/>
      <c r="MG766" s="11"/>
      <c r="MH766" s="11"/>
      <c r="MI766" s="11"/>
      <c r="MJ766" s="11"/>
      <c r="MK766" s="11"/>
      <c r="ML766" s="11"/>
      <c r="MM766" s="11"/>
      <c r="MN766" s="11"/>
      <c r="MO766" s="11"/>
      <c r="MP766" s="11"/>
      <c r="MQ766" s="11"/>
      <c r="MR766" s="11"/>
      <c r="MS766" s="11"/>
      <c r="MT766" s="11"/>
      <c r="MU766" s="11"/>
      <c r="MV766" s="11"/>
      <c r="MW766" s="11"/>
      <c r="MX766" s="11"/>
      <c r="MY766" s="11"/>
      <c r="MZ766" s="11"/>
      <c r="NA766" s="11"/>
      <c r="NB766" s="11"/>
      <c r="NC766" s="11"/>
      <c r="ND766" s="11"/>
      <c r="NE766" s="11"/>
      <c r="NF766" s="11"/>
      <c r="NG766" s="11"/>
      <c r="NH766" s="11"/>
      <c r="NI766" s="11"/>
      <c r="NJ766" s="11"/>
      <c r="NK766" s="11"/>
      <c r="NL766" s="11"/>
      <c r="NM766" s="11"/>
    </row>
    <row r="767" spans="1:377" s="12" customFormat="1" ht="25.8" x14ac:dyDescent="0.5">
      <c r="A767" s="230"/>
      <c r="B767" s="279"/>
      <c r="C767" s="280"/>
      <c r="D767" s="317"/>
      <c r="E767" s="34"/>
      <c r="F767" s="34"/>
      <c r="G767" s="34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334"/>
      <c r="AA767" s="34"/>
      <c r="AB767" s="34"/>
      <c r="AC767" s="34"/>
      <c r="AD767" s="34"/>
      <c r="AE767" s="34"/>
      <c r="AF767" s="34"/>
      <c r="AG767" s="34"/>
      <c r="AH767" s="34"/>
      <c r="AI767" s="334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334"/>
      <c r="BZ767" s="34"/>
      <c r="CA767" s="34"/>
      <c r="CB767" s="34"/>
      <c r="CC767" s="34"/>
      <c r="CD767" s="34"/>
      <c r="CE767" s="34"/>
      <c r="CF767" s="34"/>
      <c r="CG767" s="34"/>
      <c r="CH767" s="34"/>
      <c r="CI767" s="34"/>
      <c r="CJ767" s="34"/>
      <c r="CK767" s="34"/>
      <c r="CL767" s="34"/>
      <c r="CM767" s="34"/>
      <c r="CN767" s="34"/>
      <c r="CO767" s="34"/>
      <c r="CP767" s="34"/>
      <c r="CQ767" s="34"/>
      <c r="CR767" s="34"/>
      <c r="CS767" s="34"/>
      <c r="CT767" s="34"/>
      <c r="CU767" s="34"/>
      <c r="CV767" s="34"/>
      <c r="CW767" s="34"/>
      <c r="CX767" s="34"/>
      <c r="CY767" s="334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334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334"/>
      <c r="EP767" s="9"/>
      <c r="EQ767" s="9"/>
      <c r="ER767" s="9"/>
      <c r="ES767" s="9"/>
      <c r="ET767" s="9"/>
      <c r="EU767" s="9"/>
      <c r="EV767" s="237"/>
      <c r="EW767" s="9"/>
      <c r="EX767" s="9"/>
      <c r="EY767" s="9"/>
      <c r="EZ767" s="9"/>
      <c r="FA767" s="410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334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10"/>
      <c r="IL767" s="11"/>
      <c r="IM767" s="11"/>
      <c r="IN767" s="11"/>
      <c r="IO767" s="11"/>
      <c r="IP767" s="11"/>
      <c r="IQ767" s="11"/>
      <c r="IR767" s="11"/>
      <c r="IS767" s="11"/>
      <c r="IT767" s="11"/>
      <c r="IU767" s="11"/>
      <c r="IV767" s="11"/>
      <c r="IW767" s="11"/>
      <c r="IX767" s="11"/>
      <c r="IY767" s="11"/>
      <c r="IZ767" s="11"/>
      <c r="JA767" s="11"/>
      <c r="JB767" s="11"/>
      <c r="JC767" s="11"/>
      <c r="JD767" s="11"/>
      <c r="JE767" s="11"/>
      <c r="JF767" s="11"/>
      <c r="JG767" s="11"/>
      <c r="JH767" s="11"/>
      <c r="JI767" s="11"/>
      <c r="JJ767" s="11"/>
      <c r="JK767" s="11"/>
      <c r="JL767" s="11"/>
      <c r="JM767" s="11"/>
      <c r="JN767" s="11"/>
      <c r="JO767" s="11"/>
      <c r="JP767" s="11"/>
      <c r="JQ767" s="11"/>
      <c r="JR767" s="11"/>
      <c r="JS767" s="11"/>
      <c r="JT767" s="11"/>
      <c r="JU767" s="11"/>
      <c r="JV767" s="11"/>
      <c r="JW767" s="11"/>
      <c r="JX767" s="11"/>
      <c r="JY767" s="11"/>
      <c r="JZ767" s="11"/>
      <c r="KA767" s="11"/>
      <c r="KB767" s="11"/>
      <c r="KC767" s="11"/>
      <c r="KD767" s="11"/>
      <c r="KE767" s="11"/>
      <c r="KF767" s="11"/>
      <c r="KG767" s="11"/>
      <c r="KH767" s="11"/>
      <c r="KI767" s="11"/>
      <c r="KJ767" s="11"/>
      <c r="KK767" s="11"/>
      <c r="KL767" s="11"/>
      <c r="KM767" s="11"/>
      <c r="KN767" s="11"/>
      <c r="KO767" s="11"/>
      <c r="KP767" s="11"/>
      <c r="KQ767" s="11"/>
      <c r="KR767" s="11"/>
      <c r="KS767" s="11"/>
      <c r="KT767" s="11"/>
      <c r="KU767" s="11"/>
      <c r="KV767" s="11"/>
      <c r="KW767" s="11"/>
      <c r="KX767" s="11"/>
      <c r="KY767" s="11"/>
      <c r="KZ767" s="11"/>
      <c r="LA767" s="11"/>
      <c r="LB767" s="11"/>
      <c r="LC767" s="11"/>
      <c r="LD767" s="11"/>
      <c r="LE767" s="11"/>
      <c r="LF767" s="11"/>
      <c r="LG767" s="11"/>
      <c r="LH767" s="11"/>
      <c r="LI767" s="11"/>
      <c r="LJ767" s="11"/>
      <c r="LK767" s="11"/>
      <c r="LL767" s="11"/>
      <c r="LM767" s="11"/>
      <c r="LN767" s="11"/>
      <c r="LO767" s="11"/>
      <c r="LP767" s="11"/>
      <c r="LQ767" s="11"/>
      <c r="LR767" s="11"/>
      <c r="LS767" s="11"/>
      <c r="LT767" s="11"/>
      <c r="LU767" s="11"/>
      <c r="LV767" s="11"/>
      <c r="LW767" s="11"/>
      <c r="LX767" s="11"/>
      <c r="LY767" s="11"/>
      <c r="LZ767" s="11"/>
      <c r="MA767" s="11"/>
      <c r="MB767" s="11"/>
      <c r="MC767" s="11"/>
      <c r="MD767" s="11"/>
      <c r="ME767" s="11"/>
      <c r="MF767" s="11"/>
      <c r="MG767" s="11"/>
      <c r="MH767" s="11"/>
      <c r="MI767" s="11"/>
      <c r="MJ767" s="11"/>
      <c r="MK767" s="11"/>
      <c r="ML767" s="11"/>
      <c r="MM767" s="11"/>
      <c r="MN767" s="11"/>
      <c r="MO767" s="11"/>
      <c r="MP767" s="11"/>
      <c r="MQ767" s="11"/>
      <c r="MR767" s="11"/>
      <c r="MS767" s="11"/>
      <c r="MT767" s="11"/>
      <c r="MU767" s="11"/>
      <c r="MV767" s="11"/>
      <c r="MW767" s="11"/>
      <c r="MX767" s="11"/>
      <c r="MY767" s="11"/>
      <c r="MZ767" s="11"/>
      <c r="NA767" s="11"/>
      <c r="NB767" s="11"/>
      <c r="NC767" s="11"/>
      <c r="ND767" s="11"/>
      <c r="NE767" s="11"/>
      <c r="NF767" s="11"/>
      <c r="NG767" s="11"/>
      <c r="NH767" s="11"/>
      <c r="NI767" s="11"/>
      <c r="NJ767" s="11"/>
      <c r="NK767" s="11"/>
      <c r="NL767" s="11"/>
      <c r="NM767" s="11"/>
    </row>
    <row r="768" spans="1:377" s="12" customFormat="1" ht="25.8" x14ac:dyDescent="0.5">
      <c r="A768" s="230"/>
      <c r="B768" s="279"/>
      <c r="C768" s="280"/>
      <c r="D768" s="317"/>
      <c r="E768" s="34"/>
      <c r="F768" s="34"/>
      <c r="G768" s="34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334"/>
      <c r="AA768" s="34"/>
      <c r="AB768" s="34"/>
      <c r="AC768" s="34"/>
      <c r="AD768" s="34"/>
      <c r="AE768" s="34"/>
      <c r="AF768" s="34"/>
      <c r="AG768" s="34"/>
      <c r="AH768" s="34"/>
      <c r="AI768" s="334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334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  <c r="CR768" s="34"/>
      <c r="CS768" s="34"/>
      <c r="CT768" s="34"/>
      <c r="CU768" s="34"/>
      <c r="CV768" s="34"/>
      <c r="CW768" s="34"/>
      <c r="CX768" s="34"/>
      <c r="CY768" s="334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334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334"/>
      <c r="EP768" s="9"/>
      <c r="EQ768" s="9"/>
      <c r="ER768" s="9"/>
      <c r="ES768" s="9"/>
      <c r="ET768" s="9"/>
      <c r="EU768" s="9"/>
      <c r="EV768" s="237"/>
      <c r="EW768" s="9"/>
      <c r="EX768" s="9"/>
      <c r="EY768" s="9"/>
      <c r="EZ768" s="9"/>
      <c r="FA768" s="410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334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10"/>
      <c r="IL768" s="11"/>
      <c r="IM768" s="11"/>
      <c r="IN768" s="11"/>
      <c r="IO768" s="11"/>
      <c r="IP768" s="11"/>
      <c r="IQ768" s="11"/>
      <c r="IR768" s="11"/>
      <c r="IS768" s="11"/>
      <c r="IT768" s="11"/>
      <c r="IU768" s="11"/>
      <c r="IV768" s="11"/>
      <c r="IW768" s="11"/>
      <c r="IX768" s="11"/>
      <c r="IY768" s="11"/>
      <c r="IZ768" s="11"/>
      <c r="JA768" s="11"/>
      <c r="JB768" s="11"/>
      <c r="JC768" s="11"/>
      <c r="JD768" s="11"/>
      <c r="JE768" s="11"/>
      <c r="JF768" s="11"/>
      <c r="JG768" s="11"/>
      <c r="JH768" s="11"/>
      <c r="JI768" s="11"/>
      <c r="JJ768" s="11"/>
      <c r="JK768" s="11"/>
      <c r="JL768" s="11"/>
      <c r="JM768" s="11"/>
      <c r="JN768" s="11"/>
      <c r="JO768" s="11"/>
      <c r="JP768" s="11"/>
      <c r="JQ768" s="11"/>
      <c r="JR768" s="11"/>
      <c r="JS768" s="11"/>
      <c r="JT768" s="11"/>
      <c r="JU768" s="11"/>
      <c r="JV768" s="11"/>
      <c r="JW768" s="11"/>
      <c r="JX768" s="11"/>
      <c r="JY768" s="11"/>
      <c r="JZ768" s="11"/>
      <c r="KA768" s="11"/>
      <c r="KB768" s="11"/>
      <c r="KC768" s="11"/>
      <c r="KD768" s="11"/>
      <c r="KE768" s="11"/>
      <c r="KF768" s="11"/>
      <c r="KG768" s="11"/>
      <c r="KH768" s="11"/>
      <c r="KI768" s="11"/>
      <c r="KJ768" s="11"/>
      <c r="KK768" s="11"/>
      <c r="KL768" s="11"/>
      <c r="KM768" s="11"/>
      <c r="KN768" s="11"/>
      <c r="KO768" s="11"/>
      <c r="KP768" s="11"/>
      <c r="KQ768" s="11"/>
      <c r="KR768" s="11"/>
      <c r="KS768" s="11"/>
      <c r="KT768" s="11"/>
      <c r="KU768" s="11"/>
      <c r="KV768" s="11"/>
      <c r="KW768" s="11"/>
      <c r="KX768" s="11"/>
      <c r="KY768" s="11"/>
      <c r="KZ768" s="11"/>
      <c r="LA768" s="11"/>
      <c r="LB768" s="11"/>
      <c r="LC768" s="11"/>
      <c r="LD768" s="11"/>
      <c r="LE768" s="11"/>
      <c r="LF768" s="11"/>
      <c r="LG768" s="11"/>
      <c r="LH768" s="11"/>
      <c r="LI768" s="11"/>
      <c r="LJ768" s="11"/>
      <c r="LK768" s="11"/>
      <c r="LL768" s="11"/>
      <c r="LM768" s="11"/>
      <c r="LN768" s="11"/>
      <c r="LO768" s="11"/>
      <c r="LP768" s="11"/>
      <c r="LQ768" s="11"/>
      <c r="LR768" s="11"/>
      <c r="LS768" s="11"/>
      <c r="LT768" s="11"/>
      <c r="LU768" s="11"/>
      <c r="LV768" s="11"/>
      <c r="LW768" s="11"/>
      <c r="LX768" s="11"/>
      <c r="LY768" s="11"/>
      <c r="LZ768" s="11"/>
      <c r="MA768" s="11"/>
      <c r="MB768" s="11"/>
      <c r="MC768" s="11"/>
      <c r="MD768" s="11"/>
      <c r="ME768" s="11"/>
      <c r="MF768" s="11"/>
      <c r="MG768" s="11"/>
      <c r="MH768" s="11"/>
      <c r="MI768" s="11"/>
      <c r="MJ768" s="11"/>
      <c r="MK768" s="11"/>
      <c r="ML768" s="11"/>
      <c r="MM768" s="11"/>
      <c r="MN768" s="11"/>
      <c r="MO768" s="11"/>
      <c r="MP768" s="11"/>
      <c r="MQ768" s="11"/>
      <c r="MR768" s="11"/>
      <c r="MS768" s="11"/>
      <c r="MT768" s="11"/>
      <c r="MU768" s="11"/>
      <c r="MV768" s="11"/>
      <c r="MW768" s="11"/>
      <c r="MX768" s="11"/>
      <c r="MY768" s="11"/>
      <c r="MZ768" s="11"/>
      <c r="NA768" s="11"/>
      <c r="NB768" s="11"/>
      <c r="NC768" s="11"/>
      <c r="ND768" s="11"/>
      <c r="NE768" s="11"/>
      <c r="NF768" s="11"/>
      <c r="NG768" s="11"/>
      <c r="NH768" s="11"/>
      <c r="NI768" s="11"/>
      <c r="NJ768" s="11"/>
      <c r="NK768" s="11"/>
      <c r="NL768" s="11"/>
      <c r="NM768" s="11"/>
    </row>
    <row r="769" spans="1:377" s="12" customFormat="1" ht="25.8" x14ac:dyDescent="0.5">
      <c r="A769" s="230"/>
      <c r="B769" s="279"/>
      <c r="C769" s="280"/>
      <c r="D769" s="317"/>
      <c r="E769" s="34"/>
      <c r="F769" s="34"/>
      <c r="G769" s="34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334"/>
      <c r="AA769" s="34"/>
      <c r="AB769" s="34"/>
      <c r="AC769" s="34"/>
      <c r="AD769" s="34"/>
      <c r="AE769" s="34"/>
      <c r="AF769" s="34"/>
      <c r="AG769" s="34"/>
      <c r="AH769" s="34"/>
      <c r="AI769" s="334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334"/>
      <c r="BZ769" s="34"/>
      <c r="CA769" s="34"/>
      <c r="CB769" s="34"/>
      <c r="CC769" s="34"/>
      <c r="CD769" s="34"/>
      <c r="CE769" s="34"/>
      <c r="CF769" s="34"/>
      <c r="CG769" s="34"/>
      <c r="CH769" s="34"/>
      <c r="CI769" s="34"/>
      <c r="CJ769" s="34"/>
      <c r="CK769" s="34"/>
      <c r="CL769" s="34"/>
      <c r="CM769" s="34"/>
      <c r="CN769" s="34"/>
      <c r="CO769" s="34"/>
      <c r="CP769" s="34"/>
      <c r="CQ769" s="34"/>
      <c r="CR769" s="34"/>
      <c r="CS769" s="34"/>
      <c r="CT769" s="34"/>
      <c r="CU769" s="34"/>
      <c r="CV769" s="34"/>
      <c r="CW769" s="34"/>
      <c r="CX769" s="34"/>
      <c r="CY769" s="334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334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334"/>
      <c r="EP769" s="9"/>
      <c r="EQ769" s="9"/>
      <c r="ER769" s="9"/>
      <c r="ES769" s="9"/>
      <c r="ET769" s="9"/>
      <c r="EU769" s="9"/>
      <c r="EV769" s="237"/>
      <c r="EW769" s="9"/>
      <c r="EX769" s="9"/>
      <c r="EY769" s="9"/>
      <c r="EZ769" s="9"/>
      <c r="FA769" s="410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334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10"/>
      <c r="IL769" s="11"/>
      <c r="IM769" s="11"/>
      <c r="IN769" s="11"/>
      <c r="IO769" s="11"/>
      <c r="IP769" s="11"/>
      <c r="IQ769" s="11"/>
      <c r="IR769" s="11"/>
      <c r="IS769" s="11"/>
      <c r="IT769" s="11"/>
      <c r="IU769" s="11"/>
      <c r="IV769" s="11"/>
      <c r="IW769" s="11"/>
      <c r="IX769" s="11"/>
      <c r="IY769" s="11"/>
      <c r="IZ769" s="11"/>
      <c r="JA769" s="11"/>
      <c r="JB769" s="11"/>
      <c r="JC769" s="11"/>
      <c r="JD769" s="11"/>
      <c r="JE769" s="11"/>
      <c r="JF769" s="11"/>
      <c r="JG769" s="11"/>
      <c r="JH769" s="11"/>
      <c r="JI769" s="11"/>
      <c r="JJ769" s="11"/>
      <c r="JK769" s="11"/>
      <c r="JL769" s="11"/>
      <c r="JM769" s="11"/>
      <c r="JN769" s="11"/>
      <c r="JO769" s="11"/>
      <c r="JP769" s="11"/>
      <c r="JQ769" s="11"/>
      <c r="JR769" s="11"/>
      <c r="JS769" s="11"/>
      <c r="JT769" s="11"/>
      <c r="JU769" s="11"/>
      <c r="JV769" s="11"/>
      <c r="JW769" s="11"/>
      <c r="JX769" s="11"/>
      <c r="JY769" s="11"/>
      <c r="JZ769" s="11"/>
      <c r="KA769" s="11"/>
      <c r="KB769" s="11"/>
      <c r="KC769" s="11"/>
      <c r="KD769" s="11"/>
      <c r="KE769" s="11"/>
      <c r="KF769" s="11"/>
      <c r="KG769" s="11"/>
      <c r="KH769" s="11"/>
      <c r="KI769" s="11"/>
      <c r="KJ769" s="11"/>
      <c r="KK769" s="11"/>
      <c r="KL769" s="11"/>
      <c r="KM769" s="11"/>
      <c r="KN769" s="11"/>
      <c r="KO769" s="11"/>
      <c r="KP769" s="11"/>
      <c r="KQ769" s="11"/>
      <c r="KR769" s="11"/>
      <c r="KS769" s="11"/>
      <c r="KT769" s="11"/>
      <c r="KU769" s="11"/>
      <c r="KV769" s="11"/>
      <c r="KW769" s="11"/>
      <c r="KX769" s="11"/>
      <c r="KY769" s="11"/>
      <c r="KZ769" s="11"/>
      <c r="LA769" s="11"/>
      <c r="LB769" s="11"/>
      <c r="LC769" s="11"/>
      <c r="LD769" s="11"/>
      <c r="LE769" s="11"/>
      <c r="LF769" s="11"/>
      <c r="LG769" s="11"/>
      <c r="LH769" s="11"/>
      <c r="LI769" s="11"/>
      <c r="LJ769" s="11"/>
      <c r="LK769" s="11"/>
      <c r="LL769" s="11"/>
      <c r="LM769" s="11"/>
      <c r="LN769" s="11"/>
      <c r="LO769" s="11"/>
      <c r="LP769" s="11"/>
      <c r="LQ769" s="11"/>
      <c r="LR769" s="11"/>
      <c r="LS769" s="11"/>
      <c r="LT769" s="11"/>
      <c r="LU769" s="11"/>
      <c r="LV769" s="11"/>
      <c r="LW769" s="11"/>
      <c r="LX769" s="11"/>
      <c r="LY769" s="11"/>
      <c r="LZ769" s="11"/>
      <c r="MA769" s="11"/>
      <c r="MB769" s="11"/>
      <c r="MC769" s="11"/>
      <c r="MD769" s="11"/>
      <c r="ME769" s="11"/>
      <c r="MF769" s="11"/>
      <c r="MG769" s="11"/>
      <c r="MH769" s="11"/>
      <c r="MI769" s="11"/>
      <c r="MJ769" s="11"/>
      <c r="MK769" s="11"/>
      <c r="ML769" s="11"/>
      <c r="MM769" s="11"/>
      <c r="MN769" s="11"/>
      <c r="MO769" s="11"/>
      <c r="MP769" s="11"/>
      <c r="MQ769" s="11"/>
      <c r="MR769" s="11"/>
      <c r="MS769" s="11"/>
      <c r="MT769" s="11"/>
      <c r="MU769" s="11"/>
      <c r="MV769" s="11"/>
      <c r="MW769" s="11"/>
      <c r="MX769" s="11"/>
      <c r="MY769" s="11"/>
      <c r="MZ769" s="11"/>
      <c r="NA769" s="11"/>
      <c r="NB769" s="11"/>
      <c r="NC769" s="11"/>
      <c r="ND769" s="11"/>
      <c r="NE769" s="11"/>
      <c r="NF769" s="11"/>
      <c r="NG769" s="11"/>
      <c r="NH769" s="11"/>
      <c r="NI769" s="11"/>
      <c r="NJ769" s="11"/>
      <c r="NK769" s="11"/>
      <c r="NL769" s="11"/>
      <c r="NM769" s="11"/>
    </row>
    <row r="770" spans="1:377" s="12" customFormat="1" ht="25.8" x14ac:dyDescent="0.5">
      <c r="A770" s="230"/>
      <c r="B770" s="279"/>
      <c r="C770" s="280"/>
      <c r="D770" s="317"/>
      <c r="E770" s="34"/>
      <c r="F770" s="34"/>
      <c r="G770" s="34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334"/>
      <c r="AA770" s="34"/>
      <c r="AB770" s="34"/>
      <c r="AC770" s="34"/>
      <c r="AD770" s="34"/>
      <c r="AE770" s="34"/>
      <c r="AF770" s="34"/>
      <c r="AG770" s="34"/>
      <c r="AH770" s="34"/>
      <c r="AI770" s="334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334"/>
      <c r="BZ770" s="34"/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4"/>
      <c r="CR770" s="34"/>
      <c r="CS770" s="34"/>
      <c r="CT770" s="34"/>
      <c r="CU770" s="34"/>
      <c r="CV770" s="34"/>
      <c r="CW770" s="34"/>
      <c r="CX770" s="34"/>
      <c r="CY770" s="334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334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334"/>
      <c r="EP770" s="9"/>
      <c r="EQ770" s="9"/>
      <c r="ER770" s="9"/>
      <c r="ES770" s="9"/>
      <c r="ET770" s="9"/>
      <c r="EU770" s="9"/>
      <c r="EV770" s="237"/>
      <c r="EW770" s="9"/>
      <c r="EX770" s="9"/>
      <c r="EY770" s="9"/>
      <c r="EZ770" s="9"/>
      <c r="FA770" s="410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334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10"/>
      <c r="IL770" s="11"/>
      <c r="IM770" s="11"/>
      <c r="IN770" s="11"/>
      <c r="IO770" s="11"/>
      <c r="IP770" s="11"/>
      <c r="IQ770" s="11"/>
      <c r="IR770" s="11"/>
      <c r="IS770" s="11"/>
      <c r="IT770" s="11"/>
      <c r="IU770" s="11"/>
      <c r="IV770" s="11"/>
      <c r="IW770" s="11"/>
      <c r="IX770" s="11"/>
      <c r="IY770" s="11"/>
      <c r="IZ770" s="11"/>
      <c r="JA770" s="11"/>
      <c r="JB770" s="11"/>
      <c r="JC770" s="11"/>
      <c r="JD770" s="11"/>
      <c r="JE770" s="11"/>
      <c r="JF770" s="11"/>
      <c r="JG770" s="11"/>
      <c r="JH770" s="11"/>
      <c r="JI770" s="11"/>
      <c r="JJ770" s="11"/>
      <c r="JK770" s="11"/>
      <c r="JL770" s="11"/>
      <c r="JM770" s="11"/>
      <c r="JN770" s="11"/>
      <c r="JO770" s="11"/>
      <c r="JP770" s="11"/>
      <c r="JQ770" s="11"/>
      <c r="JR770" s="11"/>
      <c r="JS770" s="11"/>
      <c r="JT770" s="11"/>
      <c r="JU770" s="11"/>
      <c r="JV770" s="11"/>
      <c r="JW770" s="11"/>
      <c r="JX770" s="11"/>
      <c r="JY770" s="11"/>
      <c r="JZ770" s="11"/>
      <c r="KA770" s="11"/>
      <c r="KB770" s="11"/>
      <c r="KC770" s="11"/>
      <c r="KD770" s="11"/>
      <c r="KE770" s="11"/>
      <c r="KF770" s="11"/>
      <c r="KG770" s="11"/>
      <c r="KH770" s="11"/>
      <c r="KI770" s="11"/>
      <c r="KJ770" s="11"/>
      <c r="KK770" s="11"/>
      <c r="KL770" s="11"/>
      <c r="KM770" s="11"/>
      <c r="KN770" s="11"/>
      <c r="KO770" s="11"/>
      <c r="KP770" s="11"/>
      <c r="KQ770" s="11"/>
      <c r="KR770" s="11"/>
      <c r="KS770" s="11"/>
      <c r="KT770" s="11"/>
      <c r="KU770" s="11"/>
      <c r="KV770" s="11"/>
      <c r="KW770" s="11"/>
      <c r="KX770" s="11"/>
      <c r="KY770" s="11"/>
      <c r="KZ770" s="11"/>
      <c r="LA770" s="11"/>
      <c r="LB770" s="11"/>
      <c r="LC770" s="11"/>
      <c r="LD770" s="11"/>
      <c r="LE770" s="11"/>
      <c r="LF770" s="11"/>
      <c r="LG770" s="11"/>
      <c r="LH770" s="11"/>
      <c r="LI770" s="11"/>
      <c r="LJ770" s="11"/>
      <c r="LK770" s="11"/>
      <c r="LL770" s="11"/>
      <c r="LM770" s="11"/>
      <c r="LN770" s="11"/>
      <c r="LO770" s="11"/>
      <c r="LP770" s="11"/>
      <c r="LQ770" s="11"/>
      <c r="LR770" s="11"/>
      <c r="LS770" s="11"/>
      <c r="LT770" s="11"/>
      <c r="LU770" s="11"/>
      <c r="LV770" s="11"/>
      <c r="LW770" s="11"/>
      <c r="LX770" s="11"/>
      <c r="LY770" s="11"/>
      <c r="LZ770" s="11"/>
      <c r="MA770" s="11"/>
      <c r="MB770" s="11"/>
      <c r="MC770" s="11"/>
      <c r="MD770" s="11"/>
      <c r="ME770" s="11"/>
      <c r="MF770" s="11"/>
      <c r="MG770" s="11"/>
      <c r="MH770" s="11"/>
      <c r="MI770" s="11"/>
      <c r="MJ770" s="11"/>
      <c r="MK770" s="11"/>
      <c r="ML770" s="11"/>
      <c r="MM770" s="11"/>
      <c r="MN770" s="11"/>
      <c r="MO770" s="11"/>
      <c r="MP770" s="11"/>
      <c r="MQ770" s="11"/>
      <c r="MR770" s="11"/>
      <c r="MS770" s="11"/>
      <c r="MT770" s="11"/>
      <c r="MU770" s="11"/>
      <c r="MV770" s="11"/>
      <c r="MW770" s="11"/>
      <c r="MX770" s="11"/>
      <c r="MY770" s="11"/>
      <c r="MZ770" s="11"/>
      <c r="NA770" s="11"/>
      <c r="NB770" s="11"/>
      <c r="NC770" s="11"/>
      <c r="ND770" s="11"/>
      <c r="NE770" s="11"/>
      <c r="NF770" s="11"/>
      <c r="NG770" s="11"/>
      <c r="NH770" s="11"/>
      <c r="NI770" s="11"/>
      <c r="NJ770" s="11"/>
      <c r="NK770" s="11"/>
      <c r="NL770" s="11"/>
      <c r="NM770" s="11"/>
    </row>
    <row r="771" spans="1:377" s="12" customFormat="1" ht="25.8" x14ac:dyDescent="0.5">
      <c r="A771" s="230"/>
      <c r="B771" s="279"/>
      <c r="C771" s="280"/>
      <c r="D771" s="317"/>
      <c r="E771" s="34"/>
      <c r="F771" s="34"/>
      <c r="G771" s="34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334"/>
      <c r="AA771" s="34"/>
      <c r="AB771" s="34"/>
      <c r="AC771" s="34"/>
      <c r="AD771" s="34"/>
      <c r="AE771" s="34"/>
      <c r="AF771" s="34"/>
      <c r="AG771" s="34"/>
      <c r="AH771" s="34"/>
      <c r="AI771" s="334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3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4"/>
      <c r="CR771" s="34"/>
      <c r="CS771" s="34"/>
      <c r="CT771" s="34"/>
      <c r="CU771" s="34"/>
      <c r="CV771" s="34"/>
      <c r="CW771" s="34"/>
      <c r="CX771" s="34"/>
      <c r="CY771" s="334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334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334"/>
      <c r="EP771" s="9"/>
      <c r="EQ771" s="9"/>
      <c r="ER771" s="9"/>
      <c r="ES771" s="9"/>
      <c r="ET771" s="9"/>
      <c r="EU771" s="9"/>
      <c r="EV771" s="237"/>
      <c r="EW771" s="9"/>
      <c r="EX771" s="9"/>
      <c r="EY771" s="9"/>
      <c r="EZ771" s="9"/>
      <c r="FA771" s="410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334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10"/>
      <c r="IL771" s="11"/>
      <c r="IM771" s="11"/>
      <c r="IN771" s="11"/>
      <c r="IO771" s="11"/>
      <c r="IP771" s="11"/>
      <c r="IQ771" s="11"/>
      <c r="IR771" s="11"/>
      <c r="IS771" s="11"/>
      <c r="IT771" s="11"/>
      <c r="IU771" s="11"/>
      <c r="IV771" s="11"/>
      <c r="IW771" s="11"/>
      <c r="IX771" s="11"/>
      <c r="IY771" s="11"/>
      <c r="IZ771" s="11"/>
      <c r="JA771" s="11"/>
      <c r="JB771" s="11"/>
      <c r="JC771" s="11"/>
      <c r="JD771" s="11"/>
      <c r="JE771" s="11"/>
      <c r="JF771" s="11"/>
      <c r="JG771" s="11"/>
      <c r="JH771" s="11"/>
      <c r="JI771" s="11"/>
      <c r="JJ771" s="11"/>
      <c r="JK771" s="11"/>
      <c r="JL771" s="11"/>
      <c r="JM771" s="11"/>
      <c r="JN771" s="11"/>
      <c r="JO771" s="11"/>
      <c r="JP771" s="11"/>
      <c r="JQ771" s="11"/>
      <c r="JR771" s="11"/>
      <c r="JS771" s="11"/>
      <c r="JT771" s="11"/>
      <c r="JU771" s="11"/>
      <c r="JV771" s="11"/>
      <c r="JW771" s="11"/>
      <c r="JX771" s="11"/>
      <c r="JY771" s="11"/>
      <c r="JZ771" s="11"/>
      <c r="KA771" s="11"/>
      <c r="KB771" s="11"/>
      <c r="KC771" s="11"/>
      <c r="KD771" s="11"/>
      <c r="KE771" s="11"/>
      <c r="KF771" s="11"/>
      <c r="KG771" s="11"/>
      <c r="KH771" s="11"/>
      <c r="KI771" s="11"/>
      <c r="KJ771" s="11"/>
      <c r="KK771" s="11"/>
      <c r="KL771" s="11"/>
      <c r="KM771" s="11"/>
      <c r="KN771" s="11"/>
      <c r="KO771" s="11"/>
      <c r="KP771" s="11"/>
      <c r="KQ771" s="11"/>
      <c r="KR771" s="11"/>
      <c r="KS771" s="11"/>
      <c r="KT771" s="11"/>
      <c r="KU771" s="11"/>
      <c r="KV771" s="11"/>
      <c r="KW771" s="11"/>
      <c r="KX771" s="11"/>
      <c r="KY771" s="11"/>
      <c r="KZ771" s="11"/>
      <c r="LA771" s="11"/>
      <c r="LB771" s="11"/>
      <c r="LC771" s="11"/>
      <c r="LD771" s="11"/>
      <c r="LE771" s="11"/>
      <c r="LF771" s="11"/>
      <c r="LG771" s="11"/>
      <c r="LH771" s="11"/>
      <c r="LI771" s="11"/>
      <c r="LJ771" s="11"/>
      <c r="LK771" s="11"/>
      <c r="LL771" s="11"/>
      <c r="LM771" s="11"/>
      <c r="LN771" s="11"/>
      <c r="LO771" s="11"/>
      <c r="LP771" s="11"/>
      <c r="LQ771" s="11"/>
      <c r="LR771" s="11"/>
      <c r="LS771" s="11"/>
      <c r="LT771" s="11"/>
      <c r="LU771" s="11"/>
      <c r="LV771" s="11"/>
      <c r="LW771" s="11"/>
      <c r="LX771" s="11"/>
      <c r="LY771" s="11"/>
      <c r="LZ771" s="11"/>
      <c r="MA771" s="11"/>
      <c r="MB771" s="11"/>
      <c r="MC771" s="11"/>
      <c r="MD771" s="11"/>
      <c r="ME771" s="11"/>
      <c r="MF771" s="11"/>
      <c r="MG771" s="11"/>
      <c r="MH771" s="11"/>
      <c r="MI771" s="11"/>
      <c r="MJ771" s="11"/>
      <c r="MK771" s="11"/>
      <c r="ML771" s="11"/>
      <c r="MM771" s="11"/>
      <c r="MN771" s="11"/>
      <c r="MO771" s="11"/>
      <c r="MP771" s="11"/>
      <c r="MQ771" s="11"/>
      <c r="MR771" s="11"/>
      <c r="MS771" s="11"/>
      <c r="MT771" s="11"/>
      <c r="MU771" s="11"/>
      <c r="MV771" s="11"/>
      <c r="MW771" s="11"/>
      <c r="MX771" s="11"/>
      <c r="MY771" s="11"/>
      <c r="MZ771" s="11"/>
      <c r="NA771" s="11"/>
      <c r="NB771" s="11"/>
      <c r="NC771" s="11"/>
      <c r="ND771" s="11"/>
      <c r="NE771" s="11"/>
      <c r="NF771" s="11"/>
      <c r="NG771" s="11"/>
      <c r="NH771" s="11"/>
      <c r="NI771" s="11"/>
      <c r="NJ771" s="11"/>
      <c r="NK771" s="11"/>
      <c r="NL771" s="11"/>
      <c r="NM771" s="11"/>
    </row>
    <row r="772" spans="1:377" s="12" customFormat="1" ht="25.8" x14ac:dyDescent="0.5">
      <c r="A772" s="230"/>
      <c r="B772" s="279"/>
      <c r="C772" s="280"/>
      <c r="D772" s="317"/>
      <c r="E772" s="34"/>
      <c r="F772" s="34"/>
      <c r="G772" s="34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334"/>
      <c r="AA772" s="34"/>
      <c r="AB772" s="34"/>
      <c r="AC772" s="34"/>
      <c r="AD772" s="34"/>
      <c r="AE772" s="34"/>
      <c r="AF772" s="34"/>
      <c r="AG772" s="34"/>
      <c r="AH772" s="34"/>
      <c r="AI772" s="334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334"/>
      <c r="BZ772" s="34"/>
      <c r="CA772" s="34"/>
      <c r="CB772" s="34"/>
      <c r="CC772" s="34"/>
      <c r="CD772" s="34"/>
      <c r="CE772" s="34"/>
      <c r="CF772" s="34"/>
      <c r="CG772" s="34"/>
      <c r="CH772" s="34"/>
      <c r="CI772" s="34"/>
      <c r="CJ772" s="34"/>
      <c r="CK772" s="34"/>
      <c r="CL772" s="34"/>
      <c r="CM772" s="34"/>
      <c r="CN772" s="34"/>
      <c r="CO772" s="34"/>
      <c r="CP772" s="34"/>
      <c r="CQ772" s="34"/>
      <c r="CR772" s="34"/>
      <c r="CS772" s="34"/>
      <c r="CT772" s="34"/>
      <c r="CU772" s="34"/>
      <c r="CV772" s="34"/>
      <c r="CW772" s="34"/>
      <c r="CX772" s="34"/>
      <c r="CY772" s="334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334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334"/>
      <c r="EP772" s="9"/>
      <c r="EQ772" s="9"/>
      <c r="ER772" s="9"/>
      <c r="ES772" s="9"/>
      <c r="ET772" s="9"/>
      <c r="EU772" s="9"/>
      <c r="EV772" s="237"/>
      <c r="EW772" s="9"/>
      <c r="EX772" s="9"/>
      <c r="EY772" s="9"/>
      <c r="EZ772" s="9"/>
      <c r="FA772" s="410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334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10"/>
      <c r="IL772" s="11"/>
      <c r="IM772" s="11"/>
      <c r="IN772" s="11"/>
      <c r="IO772" s="11"/>
      <c r="IP772" s="11"/>
      <c r="IQ772" s="11"/>
      <c r="IR772" s="11"/>
      <c r="IS772" s="11"/>
      <c r="IT772" s="11"/>
      <c r="IU772" s="11"/>
      <c r="IV772" s="11"/>
      <c r="IW772" s="11"/>
      <c r="IX772" s="11"/>
      <c r="IY772" s="11"/>
      <c r="IZ772" s="11"/>
      <c r="JA772" s="11"/>
      <c r="JB772" s="11"/>
      <c r="JC772" s="11"/>
      <c r="JD772" s="11"/>
      <c r="JE772" s="11"/>
      <c r="JF772" s="11"/>
      <c r="JG772" s="11"/>
      <c r="JH772" s="11"/>
      <c r="JI772" s="11"/>
      <c r="JJ772" s="11"/>
      <c r="JK772" s="11"/>
      <c r="JL772" s="11"/>
      <c r="JM772" s="11"/>
      <c r="JN772" s="11"/>
      <c r="JO772" s="11"/>
      <c r="JP772" s="11"/>
      <c r="JQ772" s="11"/>
      <c r="JR772" s="11"/>
      <c r="JS772" s="11"/>
      <c r="JT772" s="11"/>
      <c r="JU772" s="11"/>
      <c r="JV772" s="11"/>
      <c r="JW772" s="11"/>
      <c r="JX772" s="11"/>
      <c r="JY772" s="11"/>
      <c r="JZ772" s="11"/>
      <c r="KA772" s="11"/>
      <c r="KB772" s="11"/>
      <c r="KC772" s="11"/>
      <c r="KD772" s="11"/>
      <c r="KE772" s="11"/>
      <c r="KF772" s="11"/>
      <c r="KG772" s="11"/>
      <c r="KH772" s="11"/>
      <c r="KI772" s="11"/>
      <c r="KJ772" s="11"/>
      <c r="KK772" s="11"/>
      <c r="KL772" s="11"/>
      <c r="KM772" s="11"/>
      <c r="KN772" s="11"/>
      <c r="KO772" s="11"/>
      <c r="KP772" s="11"/>
      <c r="KQ772" s="11"/>
      <c r="KR772" s="11"/>
      <c r="KS772" s="11"/>
      <c r="KT772" s="11"/>
      <c r="KU772" s="11"/>
      <c r="KV772" s="11"/>
      <c r="KW772" s="11"/>
      <c r="KX772" s="11"/>
      <c r="KY772" s="11"/>
      <c r="KZ772" s="11"/>
      <c r="LA772" s="11"/>
      <c r="LB772" s="11"/>
      <c r="LC772" s="11"/>
      <c r="LD772" s="11"/>
      <c r="LE772" s="11"/>
      <c r="LF772" s="11"/>
      <c r="LG772" s="11"/>
      <c r="LH772" s="11"/>
      <c r="LI772" s="11"/>
      <c r="LJ772" s="11"/>
      <c r="LK772" s="11"/>
      <c r="LL772" s="11"/>
      <c r="LM772" s="11"/>
      <c r="LN772" s="11"/>
      <c r="LO772" s="11"/>
      <c r="LP772" s="11"/>
      <c r="LQ772" s="11"/>
      <c r="LR772" s="11"/>
      <c r="LS772" s="11"/>
      <c r="LT772" s="11"/>
      <c r="LU772" s="11"/>
      <c r="LV772" s="11"/>
      <c r="LW772" s="11"/>
      <c r="LX772" s="11"/>
      <c r="LY772" s="11"/>
      <c r="LZ772" s="11"/>
      <c r="MA772" s="11"/>
      <c r="MB772" s="11"/>
      <c r="MC772" s="11"/>
      <c r="MD772" s="11"/>
      <c r="ME772" s="11"/>
      <c r="MF772" s="11"/>
      <c r="MG772" s="11"/>
      <c r="MH772" s="11"/>
      <c r="MI772" s="11"/>
      <c r="MJ772" s="11"/>
      <c r="MK772" s="11"/>
      <c r="ML772" s="11"/>
      <c r="MM772" s="11"/>
      <c r="MN772" s="11"/>
      <c r="MO772" s="11"/>
      <c r="MP772" s="11"/>
      <c r="MQ772" s="11"/>
      <c r="MR772" s="11"/>
      <c r="MS772" s="11"/>
      <c r="MT772" s="11"/>
      <c r="MU772" s="11"/>
      <c r="MV772" s="11"/>
      <c r="MW772" s="11"/>
      <c r="MX772" s="11"/>
      <c r="MY772" s="11"/>
      <c r="MZ772" s="11"/>
      <c r="NA772" s="11"/>
      <c r="NB772" s="11"/>
      <c r="NC772" s="11"/>
      <c r="ND772" s="11"/>
      <c r="NE772" s="11"/>
      <c r="NF772" s="11"/>
      <c r="NG772" s="11"/>
      <c r="NH772" s="11"/>
      <c r="NI772" s="11"/>
      <c r="NJ772" s="11"/>
      <c r="NK772" s="11"/>
      <c r="NL772" s="11"/>
      <c r="NM772" s="11"/>
    </row>
    <row r="773" spans="1:377" ht="25.8" x14ac:dyDescent="0.5">
      <c r="A773" s="230"/>
      <c r="B773" s="279"/>
      <c r="C773" s="280"/>
      <c r="IK773" s="10"/>
      <c r="IL773" s="11"/>
      <c r="IM773" s="11"/>
      <c r="IN773" s="11"/>
      <c r="IO773" s="11"/>
      <c r="IP773" s="11"/>
      <c r="IQ773" s="11"/>
      <c r="IR773" s="11"/>
      <c r="IS773" s="11"/>
      <c r="IT773" s="11"/>
      <c r="IU773" s="11"/>
      <c r="IV773" s="11"/>
      <c r="IW773" s="11"/>
      <c r="IX773" s="11"/>
      <c r="IY773" s="11"/>
      <c r="IZ773" s="11"/>
      <c r="JA773" s="11"/>
      <c r="JB773" s="11"/>
      <c r="JC773" s="11"/>
      <c r="JD773" s="11"/>
      <c r="JE773" s="11"/>
      <c r="JF773" s="11"/>
      <c r="JG773" s="11"/>
      <c r="JH773" s="11"/>
      <c r="JI773" s="11"/>
      <c r="JJ773" s="11"/>
      <c r="JK773" s="11"/>
      <c r="JL773" s="11"/>
      <c r="JM773" s="11"/>
      <c r="JN773" s="11"/>
      <c r="JO773" s="11"/>
      <c r="JP773" s="11"/>
      <c r="JQ773" s="11"/>
      <c r="JR773" s="11"/>
      <c r="JS773" s="11"/>
      <c r="JT773" s="11"/>
      <c r="JU773" s="11"/>
      <c r="JV773" s="11"/>
      <c r="JW773" s="11"/>
      <c r="JX773" s="11"/>
      <c r="JY773" s="11"/>
      <c r="JZ773" s="11"/>
      <c r="KA773" s="11"/>
      <c r="KB773" s="11"/>
      <c r="KC773" s="11"/>
      <c r="KD773" s="11"/>
      <c r="KE773" s="11"/>
      <c r="KF773" s="11"/>
      <c r="KG773" s="11"/>
      <c r="KH773" s="11"/>
      <c r="KI773" s="11"/>
      <c r="KJ773" s="11"/>
      <c r="KK773" s="11"/>
      <c r="KL773" s="11"/>
      <c r="KM773" s="11"/>
      <c r="KN773" s="11"/>
      <c r="KO773" s="11"/>
      <c r="KP773" s="11"/>
      <c r="KQ773" s="11"/>
      <c r="KR773" s="11"/>
      <c r="KS773" s="11"/>
      <c r="KT773" s="11"/>
      <c r="KU773" s="11"/>
      <c r="KV773" s="11"/>
      <c r="KW773" s="11"/>
      <c r="KX773" s="11"/>
      <c r="KY773" s="11"/>
      <c r="KZ773" s="11"/>
      <c r="LA773" s="11"/>
      <c r="LB773" s="11"/>
      <c r="LC773" s="11"/>
      <c r="LD773" s="11"/>
      <c r="LE773" s="11"/>
      <c r="LF773" s="11"/>
      <c r="LG773" s="11"/>
      <c r="LH773" s="11"/>
      <c r="LI773" s="11"/>
      <c r="LJ773" s="11"/>
      <c r="LK773" s="11"/>
      <c r="LL773" s="11"/>
      <c r="LM773" s="11"/>
      <c r="LN773" s="11"/>
      <c r="LO773" s="11"/>
      <c r="LP773" s="11"/>
      <c r="LQ773" s="11"/>
      <c r="LR773" s="11"/>
      <c r="LS773" s="11"/>
      <c r="LT773" s="11"/>
      <c r="LU773" s="11"/>
      <c r="LV773" s="11"/>
      <c r="LW773" s="11"/>
      <c r="LX773" s="11"/>
      <c r="LY773" s="11"/>
      <c r="LZ773" s="11"/>
      <c r="MA773" s="11"/>
      <c r="MB773" s="11"/>
      <c r="MC773" s="11"/>
      <c r="MD773" s="11"/>
      <c r="ME773" s="11"/>
      <c r="MF773" s="11"/>
      <c r="MG773" s="11"/>
      <c r="MH773" s="11"/>
      <c r="MI773" s="11"/>
      <c r="MJ773" s="11"/>
      <c r="MK773" s="11"/>
      <c r="ML773" s="11"/>
      <c r="MM773" s="11"/>
      <c r="MN773" s="11"/>
      <c r="MO773" s="11"/>
      <c r="MP773" s="11"/>
      <c r="MQ773" s="11"/>
      <c r="MR773" s="11"/>
      <c r="MS773" s="11"/>
      <c r="MT773" s="11"/>
      <c r="MU773" s="11"/>
      <c r="MV773" s="11"/>
      <c r="MW773" s="11"/>
      <c r="MX773" s="11"/>
      <c r="MY773" s="11"/>
      <c r="MZ773" s="11"/>
      <c r="NA773" s="11"/>
      <c r="NB773" s="11"/>
      <c r="NC773" s="11"/>
      <c r="ND773" s="11"/>
      <c r="NE773" s="11"/>
      <c r="NF773" s="11"/>
      <c r="NG773" s="11"/>
      <c r="NH773" s="11"/>
      <c r="NI773" s="11"/>
      <c r="NJ773" s="11"/>
      <c r="NK773" s="11"/>
      <c r="NL773" s="11"/>
      <c r="NM773" s="11"/>
    </row>
    <row r="774" spans="1:377" ht="25.8" x14ac:dyDescent="0.5">
      <c r="A774" s="230"/>
      <c r="B774" s="279"/>
      <c r="C774" s="280"/>
      <c r="IK774" s="10"/>
      <c r="IL774" s="11"/>
      <c r="IM774" s="11"/>
      <c r="IN774" s="11"/>
      <c r="IO774" s="11"/>
      <c r="IP774" s="11"/>
      <c r="IQ774" s="11"/>
      <c r="IR774" s="11"/>
      <c r="IS774" s="11"/>
      <c r="IT774" s="11"/>
      <c r="IU774" s="11"/>
      <c r="IV774" s="11"/>
      <c r="IW774" s="11"/>
      <c r="IX774" s="11"/>
      <c r="IY774" s="11"/>
      <c r="IZ774" s="11"/>
      <c r="JA774" s="11"/>
      <c r="JB774" s="11"/>
      <c r="JC774" s="11"/>
      <c r="JD774" s="11"/>
      <c r="JE774" s="11"/>
      <c r="JF774" s="11"/>
      <c r="JG774" s="11"/>
      <c r="JH774" s="11"/>
      <c r="JI774" s="11"/>
      <c r="JJ774" s="11"/>
      <c r="JK774" s="11"/>
      <c r="JL774" s="11"/>
      <c r="JM774" s="11"/>
      <c r="JN774" s="11"/>
      <c r="JO774" s="11"/>
      <c r="JP774" s="11"/>
      <c r="JQ774" s="11"/>
      <c r="JR774" s="11"/>
      <c r="JS774" s="11"/>
      <c r="JT774" s="11"/>
      <c r="JU774" s="11"/>
      <c r="JV774" s="11"/>
      <c r="JW774" s="11"/>
      <c r="JX774" s="11"/>
      <c r="JY774" s="11"/>
      <c r="JZ774" s="11"/>
      <c r="KA774" s="11"/>
      <c r="KB774" s="11"/>
      <c r="KC774" s="11"/>
      <c r="KD774" s="11"/>
      <c r="KE774" s="11"/>
      <c r="KF774" s="11"/>
      <c r="KG774" s="11"/>
      <c r="KH774" s="11"/>
      <c r="KI774" s="11"/>
      <c r="KJ774" s="11"/>
      <c r="KK774" s="11"/>
      <c r="KL774" s="11"/>
      <c r="KM774" s="11"/>
      <c r="KN774" s="11"/>
      <c r="KO774" s="11"/>
      <c r="KP774" s="11"/>
      <c r="KQ774" s="11"/>
      <c r="KR774" s="11"/>
      <c r="KS774" s="11"/>
      <c r="KT774" s="11"/>
      <c r="KU774" s="11"/>
      <c r="KV774" s="11"/>
      <c r="KW774" s="11"/>
      <c r="KX774" s="11"/>
      <c r="KY774" s="11"/>
      <c r="KZ774" s="11"/>
      <c r="LA774" s="11"/>
      <c r="LB774" s="11"/>
      <c r="LC774" s="11"/>
      <c r="LD774" s="11"/>
      <c r="LE774" s="11"/>
      <c r="LF774" s="11"/>
      <c r="LG774" s="11"/>
      <c r="LH774" s="11"/>
      <c r="LI774" s="11"/>
      <c r="LJ774" s="11"/>
      <c r="LK774" s="11"/>
      <c r="LL774" s="11"/>
      <c r="LM774" s="11"/>
      <c r="LN774" s="11"/>
      <c r="LO774" s="11"/>
      <c r="LP774" s="11"/>
      <c r="LQ774" s="11"/>
      <c r="LR774" s="11"/>
      <c r="LS774" s="11"/>
      <c r="LT774" s="11"/>
      <c r="LU774" s="11"/>
      <c r="LV774" s="11"/>
      <c r="LW774" s="11"/>
      <c r="LX774" s="11"/>
      <c r="LY774" s="11"/>
      <c r="LZ774" s="11"/>
      <c r="MA774" s="11"/>
      <c r="MB774" s="11"/>
      <c r="MC774" s="11"/>
      <c r="MD774" s="11"/>
      <c r="ME774" s="11"/>
      <c r="MF774" s="11"/>
      <c r="MG774" s="11"/>
      <c r="MH774" s="11"/>
      <c r="MI774" s="11"/>
      <c r="MJ774" s="11"/>
      <c r="MK774" s="11"/>
      <c r="ML774" s="11"/>
      <c r="MM774" s="11"/>
      <c r="MN774" s="11"/>
      <c r="MO774" s="11"/>
      <c r="MP774" s="11"/>
      <c r="MQ774" s="11"/>
      <c r="MR774" s="11"/>
      <c r="MS774" s="11"/>
      <c r="MT774" s="11"/>
      <c r="MU774" s="11"/>
      <c r="MV774" s="11"/>
      <c r="MW774" s="11"/>
      <c r="MX774" s="11"/>
      <c r="MY774" s="11"/>
      <c r="MZ774" s="11"/>
      <c r="NA774" s="11"/>
      <c r="NB774" s="11"/>
      <c r="NC774" s="11"/>
      <c r="ND774" s="11"/>
      <c r="NE774" s="11"/>
      <c r="NF774" s="11"/>
      <c r="NG774" s="11"/>
      <c r="NH774" s="11"/>
      <c r="NI774" s="11"/>
      <c r="NJ774" s="11"/>
      <c r="NK774" s="11"/>
      <c r="NL774" s="11"/>
      <c r="NM774" s="11"/>
    </row>
    <row r="775" spans="1:377" ht="25.8" x14ac:dyDescent="0.5">
      <c r="A775" s="230"/>
      <c r="B775" s="279"/>
      <c r="C775" s="280"/>
      <c r="IK775" s="10"/>
      <c r="IL775" s="11"/>
      <c r="IM775" s="11"/>
      <c r="IN775" s="11"/>
      <c r="IO775" s="11"/>
      <c r="IP775" s="11"/>
      <c r="IQ775" s="11"/>
      <c r="IR775" s="11"/>
      <c r="IS775" s="11"/>
      <c r="IT775" s="11"/>
      <c r="IU775" s="11"/>
      <c r="IV775" s="11"/>
      <c r="IW775" s="11"/>
      <c r="IX775" s="11"/>
      <c r="IY775" s="11"/>
      <c r="IZ775" s="11"/>
      <c r="JA775" s="11"/>
      <c r="JB775" s="11"/>
      <c r="JC775" s="11"/>
      <c r="JD775" s="11"/>
      <c r="JE775" s="11"/>
      <c r="JF775" s="11"/>
      <c r="JG775" s="11"/>
      <c r="JH775" s="11"/>
      <c r="JI775" s="11"/>
      <c r="JJ775" s="11"/>
      <c r="JK775" s="11"/>
      <c r="JL775" s="11"/>
      <c r="JM775" s="11"/>
      <c r="JN775" s="11"/>
      <c r="JO775" s="11"/>
      <c r="JP775" s="11"/>
      <c r="JQ775" s="11"/>
      <c r="JR775" s="11"/>
      <c r="JS775" s="11"/>
      <c r="JT775" s="11"/>
      <c r="JU775" s="11"/>
      <c r="JV775" s="11"/>
      <c r="JW775" s="11"/>
      <c r="JX775" s="11"/>
      <c r="JY775" s="11"/>
      <c r="JZ775" s="11"/>
      <c r="KA775" s="11"/>
      <c r="KB775" s="11"/>
      <c r="KC775" s="11"/>
      <c r="KD775" s="11"/>
      <c r="KE775" s="11"/>
      <c r="KF775" s="11"/>
      <c r="KG775" s="11"/>
      <c r="KH775" s="11"/>
      <c r="KI775" s="11"/>
      <c r="KJ775" s="11"/>
      <c r="KK775" s="11"/>
      <c r="KL775" s="11"/>
      <c r="KM775" s="11"/>
      <c r="KN775" s="11"/>
      <c r="KO775" s="11"/>
      <c r="KP775" s="11"/>
      <c r="KQ775" s="11"/>
      <c r="KR775" s="11"/>
      <c r="KS775" s="11"/>
      <c r="KT775" s="11"/>
      <c r="KU775" s="11"/>
      <c r="KV775" s="11"/>
      <c r="KW775" s="11"/>
      <c r="KX775" s="11"/>
      <c r="KY775" s="11"/>
      <c r="KZ775" s="11"/>
      <c r="LA775" s="11"/>
      <c r="LB775" s="11"/>
      <c r="LC775" s="11"/>
      <c r="LD775" s="11"/>
      <c r="LE775" s="11"/>
      <c r="LF775" s="11"/>
      <c r="LG775" s="11"/>
      <c r="LH775" s="11"/>
      <c r="LI775" s="11"/>
      <c r="LJ775" s="11"/>
      <c r="LK775" s="11"/>
      <c r="LL775" s="11"/>
      <c r="LM775" s="11"/>
      <c r="LN775" s="11"/>
      <c r="LO775" s="11"/>
      <c r="LP775" s="11"/>
      <c r="LQ775" s="11"/>
      <c r="LR775" s="11"/>
      <c r="LS775" s="11"/>
      <c r="LT775" s="11"/>
      <c r="LU775" s="11"/>
      <c r="LV775" s="11"/>
      <c r="LW775" s="11"/>
      <c r="LX775" s="11"/>
      <c r="LY775" s="11"/>
      <c r="LZ775" s="11"/>
      <c r="MA775" s="11"/>
      <c r="MB775" s="11"/>
      <c r="MC775" s="11"/>
      <c r="MD775" s="11"/>
      <c r="ME775" s="11"/>
      <c r="MF775" s="11"/>
      <c r="MG775" s="11"/>
      <c r="MH775" s="11"/>
      <c r="MI775" s="11"/>
      <c r="MJ775" s="11"/>
      <c r="MK775" s="11"/>
      <c r="ML775" s="11"/>
      <c r="MM775" s="11"/>
      <c r="MN775" s="11"/>
      <c r="MO775" s="11"/>
      <c r="MP775" s="11"/>
      <c r="MQ775" s="11"/>
      <c r="MR775" s="11"/>
      <c r="MS775" s="11"/>
      <c r="MT775" s="11"/>
      <c r="MU775" s="11"/>
      <c r="MV775" s="11"/>
      <c r="MW775" s="11"/>
      <c r="MX775" s="11"/>
      <c r="MY775" s="11"/>
      <c r="MZ775" s="11"/>
      <c r="NA775" s="11"/>
      <c r="NB775" s="11"/>
      <c r="NC775" s="11"/>
      <c r="ND775" s="11"/>
      <c r="NE775" s="11"/>
      <c r="NF775" s="11"/>
      <c r="NG775" s="11"/>
      <c r="NH775" s="11"/>
      <c r="NI775" s="11"/>
      <c r="NJ775" s="11"/>
      <c r="NK775" s="11"/>
      <c r="NL775" s="11"/>
      <c r="NM775" s="11"/>
    </row>
    <row r="776" spans="1:377" ht="25.8" x14ac:dyDescent="0.5">
      <c r="A776" s="230"/>
      <c r="B776" s="279"/>
      <c r="C776" s="280"/>
      <c r="IK776" s="10"/>
      <c r="IL776" s="11"/>
      <c r="IM776" s="11"/>
      <c r="IN776" s="11"/>
      <c r="IO776" s="11"/>
      <c r="IP776" s="11"/>
      <c r="IQ776" s="11"/>
      <c r="IR776" s="11"/>
      <c r="IS776" s="11"/>
      <c r="IT776" s="11"/>
      <c r="IU776" s="11"/>
      <c r="IV776" s="11"/>
      <c r="IW776" s="11"/>
      <c r="IX776" s="11"/>
      <c r="IY776" s="11"/>
      <c r="IZ776" s="11"/>
      <c r="JA776" s="11"/>
      <c r="JB776" s="11"/>
      <c r="JC776" s="11"/>
      <c r="JD776" s="11"/>
      <c r="JE776" s="11"/>
      <c r="JF776" s="11"/>
      <c r="JG776" s="11"/>
      <c r="JH776" s="11"/>
      <c r="JI776" s="11"/>
      <c r="JJ776" s="11"/>
      <c r="JK776" s="11"/>
      <c r="JL776" s="11"/>
      <c r="JM776" s="11"/>
      <c r="JN776" s="11"/>
      <c r="JO776" s="11"/>
      <c r="JP776" s="11"/>
      <c r="JQ776" s="11"/>
      <c r="JR776" s="11"/>
      <c r="JS776" s="11"/>
      <c r="JT776" s="11"/>
      <c r="JU776" s="11"/>
      <c r="JV776" s="11"/>
      <c r="JW776" s="11"/>
      <c r="JX776" s="11"/>
      <c r="JY776" s="11"/>
      <c r="JZ776" s="11"/>
      <c r="KA776" s="11"/>
      <c r="KB776" s="11"/>
      <c r="KC776" s="11"/>
      <c r="KD776" s="11"/>
      <c r="KE776" s="11"/>
      <c r="KF776" s="11"/>
      <c r="KG776" s="11"/>
      <c r="KH776" s="11"/>
      <c r="KI776" s="11"/>
      <c r="KJ776" s="11"/>
      <c r="KK776" s="11"/>
      <c r="KL776" s="11"/>
      <c r="KM776" s="11"/>
      <c r="KN776" s="11"/>
      <c r="KO776" s="11"/>
      <c r="KP776" s="11"/>
      <c r="KQ776" s="11"/>
      <c r="KR776" s="11"/>
      <c r="KS776" s="11"/>
      <c r="KT776" s="11"/>
      <c r="KU776" s="11"/>
      <c r="KV776" s="11"/>
      <c r="KW776" s="11"/>
      <c r="KX776" s="11"/>
      <c r="KY776" s="11"/>
      <c r="KZ776" s="11"/>
      <c r="LA776" s="11"/>
      <c r="LB776" s="11"/>
      <c r="LC776" s="11"/>
      <c r="LD776" s="11"/>
      <c r="LE776" s="11"/>
      <c r="LF776" s="11"/>
      <c r="LG776" s="11"/>
      <c r="LH776" s="11"/>
      <c r="LI776" s="11"/>
      <c r="LJ776" s="11"/>
      <c r="LK776" s="11"/>
      <c r="LL776" s="11"/>
      <c r="LM776" s="11"/>
      <c r="LN776" s="11"/>
      <c r="LO776" s="11"/>
      <c r="LP776" s="11"/>
      <c r="LQ776" s="11"/>
      <c r="LR776" s="11"/>
      <c r="LS776" s="11"/>
      <c r="LT776" s="11"/>
      <c r="LU776" s="11"/>
      <c r="LV776" s="11"/>
      <c r="LW776" s="11"/>
      <c r="LX776" s="11"/>
      <c r="LY776" s="11"/>
      <c r="LZ776" s="11"/>
      <c r="MA776" s="11"/>
      <c r="MB776" s="11"/>
      <c r="MC776" s="11"/>
      <c r="MD776" s="11"/>
      <c r="ME776" s="11"/>
      <c r="MF776" s="11"/>
      <c r="MG776" s="11"/>
      <c r="MH776" s="11"/>
      <c r="MI776" s="11"/>
      <c r="MJ776" s="11"/>
      <c r="MK776" s="11"/>
      <c r="ML776" s="11"/>
      <c r="MM776" s="11"/>
      <c r="MN776" s="11"/>
      <c r="MO776" s="11"/>
      <c r="MP776" s="11"/>
      <c r="MQ776" s="11"/>
      <c r="MR776" s="11"/>
      <c r="MS776" s="11"/>
      <c r="MT776" s="11"/>
      <c r="MU776" s="11"/>
      <c r="MV776" s="11"/>
      <c r="MW776" s="11"/>
      <c r="MX776" s="11"/>
      <c r="MY776" s="11"/>
      <c r="MZ776" s="11"/>
      <c r="NA776" s="11"/>
      <c r="NB776" s="11"/>
      <c r="NC776" s="11"/>
      <c r="ND776" s="11"/>
      <c r="NE776" s="11"/>
      <c r="NF776" s="11"/>
      <c r="NG776" s="11"/>
      <c r="NH776" s="11"/>
      <c r="NI776" s="11"/>
      <c r="NJ776" s="11"/>
      <c r="NK776" s="11"/>
      <c r="NL776" s="11"/>
      <c r="NM776" s="11"/>
    </row>
    <row r="777" spans="1:377" ht="25.8" x14ac:dyDescent="0.5">
      <c r="A777" s="230"/>
      <c r="B777" s="279"/>
      <c r="C777" s="280"/>
      <c r="IK777" s="10"/>
      <c r="IL777" s="11"/>
      <c r="IM777" s="11"/>
      <c r="IN777" s="11"/>
      <c r="IO777" s="11"/>
      <c r="IP777" s="11"/>
      <c r="IQ777" s="11"/>
      <c r="IR777" s="11"/>
      <c r="IS777" s="11"/>
      <c r="IT777" s="11"/>
      <c r="IU777" s="11"/>
      <c r="IV777" s="11"/>
      <c r="IW777" s="11"/>
      <c r="IX777" s="11"/>
      <c r="IY777" s="11"/>
      <c r="IZ777" s="11"/>
      <c r="JA777" s="11"/>
      <c r="JB777" s="11"/>
      <c r="JC777" s="11"/>
      <c r="JD777" s="11"/>
      <c r="JE777" s="11"/>
      <c r="JF777" s="11"/>
      <c r="JG777" s="11"/>
      <c r="JH777" s="11"/>
      <c r="JI777" s="11"/>
      <c r="JJ777" s="11"/>
      <c r="JK777" s="11"/>
      <c r="JL777" s="11"/>
      <c r="JM777" s="11"/>
      <c r="JN777" s="11"/>
      <c r="JO777" s="11"/>
      <c r="JP777" s="11"/>
      <c r="JQ777" s="11"/>
      <c r="JR777" s="11"/>
      <c r="JS777" s="11"/>
      <c r="JT777" s="11"/>
      <c r="JU777" s="11"/>
      <c r="JV777" s="11"/>
      <c r="JW777" s="11"/>
      <c r="JX777" s="11"/>
      <c r="JY777" s="11"/>
      <c r="JZ777" s="11"/>
      <c r="KA777" s="11"/>
      <c r="KB777" s="11"/>
      <c r="KC777" s="11"/>
      <c r="KD777" s="11"/>
      <c r="KE777" s="11"/>
      <c r="KF777" s="11"/>
      <c r="KG777" s="11"/>
      <c r="KH777" s="11"/>
      <c r="KI777" s="11"/>
      <c r="KJ777" s="11"/>
      <c r="KK777" s="11"/>
      <c r="KL777" s="11"/>
      <c r="KM777" s="11"/>
      <c r="KN777" s="11"/>
      <c r="KO777" s="11"/>
      <c r="KP777" s="11"/>
      <c r="KQ777" s="11"/>
      <c r="KR777" s="11"/>
      <c r="KS777" s="11"/>
      <c r="KT777" s="11"/>
      <c r="KU777" s="11"/>
      <c r="KV777" s="11"/>
      <c r="KW777" s="11"/>
      <c r="KX777" s="11"/>
      <c r="KY777" s="11"/>
      <c r="KZ777" s="11"/>
      <c r="LA777" s="11"/>
      <c r="LB777" s="11"/>
      <c r="LC777" s="11"/>
      <c r="LD777" s="11"/>
      <c r="LE777" s="11"/>
      <c r="LF777" s="11"/>
      <c r="LG777" s="11"/>
      <c r="LH777" s="11"/>
      <c r="LI777" s="11"/>
      <c r="LJ777" s="11"/>
      <c r="LK777" s="11"/>
      <c r="LL777" s="11"/>
      <c r="LM777" s="11"/>
      <c r="LN777" s="11"/>
      <c r="LO777" s="11"/>
      <c r="LP777" s="11"/>
      <c r="LQ777" s="11"/>
      <c r="LR777" s="11"/>
      <c r="LS777" s="11"/>
      <c r="LT777" s="11"/>
      <c r="LU777" s="11"/>
      <c r="LV777" s="11"/>
      <c r="LW777" s="11"/>
      <c r="LX777" s="11"/>
      <c r="LY777" s="11"/>
      <c r="LZ777" s="11"/>
      <c r="MA777" s="11"/>
      <c r="MB777" s="11"/>
      <c r="MC777" s="11"/>
      <c r="MD777" s="11"/>
      <c r="ME777" s="11"/>
      <c r="MF777" s="11"/>
      <c r="MG777" s="11"/>
      <c r="MH777" s="11"/>
      <c r="MI777" s="11"/>
      <c r="MJ777" s="11"/>
      <c r="MK777" s="11"/>
      <c r="ML777" s="11"/>
      <c r="MM777" s="11"/>
      <c r="MN777" s="11"/>
      <c r="MO777" s="11"/>
      <c r="MP777" s="11"/>
      <c r="MQ777" s="11"/>
      <c r="MR777" s="11"/>
      <c r="MS777" s="11"/>
      <c r="MT777" s="11"/>
      <c r="MU777" s="11"/>
      <c r="MV777" s="11"/>
      <c r="MW777" s="11"/>
      <c r="MX777" s="11"/>
      <c r="MY777" s="11"/>
      <c r="MZ777" s="11"/>
      <c r="NA777" s="11"/>
      <c r="NB777" s="11"/>
      <c r="NC777" s="11"/>
      <c r="ND777" s="11"/>
      <c r="NE777" s="11"/>
      <c r="NF777" s="11"/>
      <c r="NG777" s="11"/>
      <c r="NH777" s="11"/>
      <c r="NI777" s="11"/>
      <c r="NJ777" s="11"/>
      <c r="NK777" s="11"/>
      <c r="NL777" s="11"/>
      <c r="NM777" s="11"/>
    </row>
    <row r="778" spans="1:377" ht="25.8" x14ac:dyDescent="0.5">
      <c r="A778" s="230"/>
      <c r="B778" s="279"/>
      <c r="C778" s="280"/>
      <c r="IK778" s="10"/>
      <c r="IL778" s="11"/>
      <c r="IM778" s="11"/>
      <c r="IN778" s="11"/>
      <c r="IO778" s="11"/>
      <c r="IP778" s="11"/>
      <c r="IQ778" s="11"/>
      <c r="IR778" s="11"/>
      <c r="IS778" s="11"/>
      <c r="IT778" s="11"/>
      <c r="IU778" s="11"/>
      <c r="IV778" s="11"/>
      <c r="IW778" s="11"/>
      <c r="IX778" s="11"/>
      <c r="IY778" s="11"/>
      <c r="IZ778" s="11"/>
      <c r="JA778" s="11"/>
      <c r="JB778" s="11"/>
      <c r="JC778" s="11"/>
      <c r="JD778" s="11"/>
      <c r="JE778" s="11"/>
      <c r="JF778" s="11"/>
      <c r="JG778" s="11"/>
      <c r="JH778" s="11"/>
      <c r="JI778" s="11"/>
      <c r="JJ778" s="11"/>
      <c r="JK778" s="11"/>
      <c r="JL778" s="11"/>
      <c r="JM778" s="11"/>
      <c r="JN778" s="11"/>
      <c r="JO778" s="11"/>
      <c r="JP778" s="11"/>
      <c r="JQ778" s="11"/>
      <c r="JR778" s="11"/>
      <c r="JS778" s="11"/>
      <c r="JT778" s="11"/>
      <c r="JU778" s="11"/>
      <c r="JV778" s="11"/>
      <c r="JW778" s="11"/>
      <c r="JX778" s="11"/>
      <c r="JY778" s="11"/>
      <c r="JZ778" s="11"/>
      <c r="KA778" s="11"/>
      <c r="KB778" s="11"/>
      <c r="KC778" s="11"/>
      <c r="KD778" s="11"/>
      <c r="KE778" s="11"/>
      <c r="KF778" s="11"/>
      <c r="KG778" s="11"/>
      <c r="KH778" s="11"/>
      <c r="KI778" s="11"/>
      <c r="KJ778" s="11"/>
      <c r="KK778" s="11"/>
      <c r="KL778" s="11"/>
      <c r="KM778" s="11"/>
      <c r="KN778" s="11"/>
      <c r="KO778" s="11"/>
      <c r="KP778" s="11"/>
      <c r="KQ778" s="11"/>
      <c r="KR778" s="11"/>
      <c r="KS778" s="11"/>
      <c r="KT778" s="11"/>
      <c r="KU778" s="11"/>
      <c r="KV778" s="11"/>
      <c r="KW778" s="11"/>
      <c r="KX778" s="11"/>
      <c r="KY778" s="11"/>
      <c r="KZ778" s="11"/>
      <c r="LA778" s="11"/>
      <c r="LB778" s="11"/>
      <c r="LC778" s="11"/>
      <c r="LD778" s="11"/>
      <c r="LE778" s="11"/>
      <c r="LF778" s="11"/>
      <c r="LG778" s="11"/>
      <c r="LH778" s="11"/>
      <c r="LI778" s="11"/>
      <c r="LJ778" s="11"/>
      <c r="LK778" s="11"/>
      <c r="LL778" s="11"/>
      <c r="LM778" s="11"/>
      <c r="LN778" s="11"/>
      <c r="LO778" s="11"/>
      <c r="LP778" s="11"/>
      <c r="LQ778" s="11"/>
      <c r="LR778" s="11"/>
      <c r="LS778" s="11"/>
      <c r="LT778" s="11"/>
      <c r="LU778" s="11"/>
      <c r="LV778" s="11"/>
      <c r="LW778" s="11"/>
      <c r="LX778" s="11"/>
      <c r="LY778" s="11"/>
      <c r="LZ778" s="11"/>
      <c r="MA778" s="11"/>
      <c r="MB778" s="11"/>
      <c r="MC778" s="11"/>
      <c r="MD778" s="11"/>
      <c r="ME778" s="11"/>
      <c r="MF778" s="11"/>
      <c r="MG778" s="11"/>
      <c r="MH778" s="11"/>
      <c r="MI778" s="11"/>
      <c r="MJ778" s="11"/>
      <c r="MK778" s="11"/>
      <c r="ML778" s="11"/>
      <c r="MM778" s="11"/>
      <c r="MN778" s="11"/>
      <c r="MO778" s="11"/>
      <c r="MP778" s="11"/>
      <c r="MQ778" s="11"/>
      <c r="MR778" s="11"/>
      <c r="MS778" s="11"/>
      <c r="MT778" s="11"/>
      <c r="MU778" s="11"/>
      <c r="MV778" s="11"/>
      <c r="MW778" s="11"/>
      <c r="MX778" s="11"/>
      <c r="MY778" s="11"/>
      <c r="MZ778" s="11"/>
      <c r="NA778" s="11"/>
      <c r="NB778" s="11"/>
      <c r="NC778" s="11"/>
      <c r="ND778" s="11"/>
      <c r="NE778" s="11"/>
      <c r="NF778" s="11"/>
      <c r="NG778" s="11"/>
      <c r="NH778" s="11"/>
      <c r="NI778" s="11"/>
      <c r="NJ778" s="11"/>
      <c r="NK778" s="11"/>
      <c r="NL778" s="11"/>
      <c r="NM778" s="11"/>
    </row>
    <row r="779" spans="1:377" ht="25.8" x14ac:dyDescent="0.5">
      <c r="A779" s="230"/>
      <c r="B779" s="279"/>
      <c r="C779" s="280"/>
      <c r="IK779" s="10"/>
      <c r="IL779" s="11"/>
      <c r="IM779" s="11"/>
      <c r="IN779" s="11"/>
      <c r="IO779" s="11"/>
      <c r="IP779" s="11"/>
      <c r="IQ779" s="11"/>
      <c r="IR779" s="11"/>
      <c r="IS779" s="11"/>
      <c r="IT779" s="11"/>
      <c r="IU779" s="11"/>
      <c r="IV779" s="11"/>
      <c r="IW779" s="11"/>
      <c r="IX779" s="11"/>
      <c r="IY779" s="11"/>
      <c r="IZ779" s="11"/>
      <c r="JA779" s="11"/>
      <c r="JB779" s="11"/>
      <c r="JC779" s="11"/>
      <c r="JD779" s="11"/>
      <c r="JE779" s="11"/>
      <c r="JF779" s="11"/>
      <c r="JG779" s="11"/>
      <c r="JH779" s="11"/>
      <c r="JI779" s="11"/>
      <c r="JJ779" s="11"/>
      <c r="JK779" s="11"/>
      <c r="JL779" s="11"/>
      <c r="JM779" s="11"/>
      <c r="JN779" s="11"/>
      <c r="JO779" s="11"/>
      <c r="JP779" s="11"/>
      <c r="JQ779" s="11"/>
      <c r="JR779" s="11"/>
      <c r="JS779" s="11"/>
      <c r="JT779" s="11"/>
      <c r="JU779" s="11"/>
      <c r="JV779" s="11"/>
      <c r="JW779" s="11"/>
      <c r="JX779" s="11"/>
      <c r="JY779" s="11"/>
      <c r="JZ779" s="11"/>
      <c r="KA779" s="11"/>
      <c r="KB779" s="11"/>
      <c r="KC779" s="11"/>
      <c r="KD779" s="11"/>
      <c r="KE779" s="11"/>
      <c r="KF779" s="11"/>
      <c r="KG779" s="11"/>
      <c r="KH779" s="11"/>
      <c r="KI779" s="11"/>
      <c r="KJ779" s="11"/>
      <c r="KK779" s="11"/>
      <c r="KL779" s="11"/>
      <c r="KM779" s="11"/>
      <c r="KN779" s="11"/>
      <c r="KO779" s="11"/>
      <c r="KP779" s="11"/>
      <c r="KQ779" s="11"/>
      <c r="KR779" s="11"/>
      <c r="KS779" s="11"/>
      <c r="KT779" s="11"/>
      <c r="KU779" s="11"/>
      <c r="KV779" s="11"/>
      <c r="KW779" s="11"/>
      <c r="KX779" s="11"/>
      <c r="KY779" s="11"/>
      <c r="KZ779" s="11"/>
      <c r="LA779" s="11"/>
      <c r="LB779" s="11"/>
      <c r="LC779" s="11"/>
      <c r="LD779" s="11"/>
      <c r="LE779" s="11"/>
      <c r="LF779" s="11"/>
      <c r="LG779" s="11"/>
      <c r="LH779" s="11"/>
      <c r="LI779" s="11"/>
      <c r="LJ779" s="11"/>
      <c r="LK779" s="11"/>
      <c r="LL779" s="11"/>
      <c r="LM779" s="11"/>
      <c r="LN779" s="11"/>
      <c r="LO779" s="11"/>
      <c r="LP779" s="11"/>
      <c r="LQ779" s="11"/>
      <c r="LR779" s="11"/>
      <c r="LS779" s="11"/>
      <c r="LT779" s="11"/>
      <c r="LU779" s="11"/>
      <c r="LV779" s="11"/>
      <c r="LW779" s="11"/>
      <c r="LX779" s="11"/>
      <c r="LY779" s="11"/>
      <c r="LZ779" s="11"/>
      <c r="MA779" s="11"/>
      <c r="MB779" s="11"/>
      <c r="MC779" s="11"/>
      <c r="MD779" s="11"/>
      <c r="ME779" s="11"/>
      <c r="MF779" s="11"/>
      <c r="MG779" s="11"/>
      <c r="MH779" s="11"/>
      <c r="MI779" s="11"/>
      <c r="MJ779" s="11"/>
      <c r="MK779" s="11"/>
      <c r="ML779" s="11"/>
      <c r="MM779" s="11"/>
      <c r="MN779" s="11"/>
      <c r="MO779" s="11"/>
      <c r="MP779" s="11"/>
      <c r="MQ779" s="11"/>
      <c r="MR779" s="11"/>
      <c r="MS779" s="11"/>
      <c r="MT779" s="11"/>
      <c r="MU779" s="11"/>
      <c r="MV779" s="11"/>
      <c r="MW779" s="11"/>
      <c r="MX779" s="11"/>
      <c r="MY779" s="11"/>
      <c r="MZ779" s="11"/>
      <c r="NA779" s="11"/>
      <c r="NB779" s="11"/>
      <c r="NC779" s="11"/>
      <c r="ND779" s="11"/>
      <c r="NE779" s="11"/>
      <c r="NF779" s="11"/>
      <c r="NG779" s="11"/>
      <c r="NH779" s="11"/>
      <c r="NI779" s="11"/>
      <c r="NJ779" s="11"/>
      <c r="NK779" s="11"/>
      <c r="NL779" s="11"/>
      <c r="NM779" s="11"/>
    </row>
    <row r="780" spans="1:377" ht="25.8" x14ac:dyDescent="0.5">
      <c r="A780" s="230"/>
      <c r="B780" s="279"/>
      <c r="C780" s="280"/>
      <c r="IK780" s="10"/>
      <c r="IL780" s="11"/>
      <c r="IM780" s="11"/>
      <c r="IN780" s="11"/>
      <c r="IO780" s="11"/>
      <c r="IP780" s="11"/>
      <c r="IQ780" s="11"/>
      <c r="IR780" s="11"/>
      <c r="IS780" s="11"/>
      <c r="IT780" s="11"/>
      <c r="IU780" s="11"/>
      <c r="IV780" s="11"/>
      <c r="IW780" s="11"/>
      <c r="IX780" s="11"/>
      <c r="IY780" s="11"/>
      <c r="IZ780" s="11"/>
      <c r="JA780" s="11"/>
      <c r="JB780" s="11"/>
      <c r="JC780" s="11"/>
      <c r="JD780" s="11"/>
      <c r="JE780" s="11"/>
      <c r="JF780" s="11"/>
      <c r="JG780" s="11"/>
      <c r="JH780" s="11"/>
      <c r="JI780" s="11"/>
      <c r="JJ780" s="11"/>
      <c r="JK780" s="11"/>
      <c r="JL780" s="11"/>
      <c r="JM780" s="11"/>
      <c r="JN780" s="11"/>
      <c r="JO780" s="11"/>
      <c r="JP780" s="11"/>
      <c r="JQ780" s="11"/>
      <c r="JR780" s="11"/>
      <c r="JS780" s="11"/>
      <c r="JT780" s="11"/>
      <c r="JU780" s="11"/>
      <c r="JV780" s="11"/>
      <c r="JW780" s="11"/>
      <c r="JX780" s="11"/>
      <c r="JY780" s="11"/>
      <c r="JZ780" s="11"/>
      <c r="KA780" s="11"/>
      <c r="KB780" s="11"/>
      <c r="KC780" s="11"/>
      <c r="KD780" s="11"/>
      <c r="KE780" s="11"/>
      <c r="KF780" s="11"/>
      <c r="KG780" s="11"/>
      <c r="KH780" s="11"/>
      <c r="KI780" s="11"/>
      <c r="KJ780" s="11"/>
      <c r="KK780" s="11"/>
      <c r="KL780" s="11"/>
      <c r="KM780" s="11"/>
      <c r="KN780" s="11"/>
      <c r="KO780" s="11"/>
      <c r="KP780" s="11"/>
      <c r="KQ780" s="11"/>
      <c r="KR780" s="11"/>
      <c r="KS780" s="11"/>
      <c r="KT780" s="11"/>
      <c r="KU780" s="11"/>
      <c r="KV780" s="11"/>
      <c r="KW780" s="11"/>
      <c r="KX780" s="11"/>
      <c r="KY780" s="11"/>
      <c r="KZ780" s="11"/>
      <c r="LA780" s="11"/>
      <c r="LB780" s="11"/>
      <c r="LC780" s="11"/>
      <c r="LD780" s="11"/>
      <c r="LE780" s="11"/>
      <c r="LF780" s="11"/>
      <c r="LG780" s="11"/>
      <c r="LH780" s="11"/>
      <c r="LI780" s="11"/>
      <c r="LJ780" s="11"/>
      <c r="LK780" s="11"/>
      <c r="LL780" s="11"/>
      <c r="LM780" s="11"/>
      <c r="LN780" s="11"/>
      <c r="LO780" s="11"/>
      <c r="LP780" s="11"/>
      <c r="LQ780" s="11"/>
      <c r="LR780" s="11"/>
      <c r="LS780" s="11"/>
      <c r="LT780" s="11"/>
      <c r="LU780" s="11"/>
      <c r="LV780" s="11"/>
      <c r="LW780" s="11"/>
      <c r="LX780" s="11"/>
      <c r="LY780" s="11"/>
      <c r="LZ780" s="11"/>
      <c r="MA780" s="11"/>
      <c r="MB780" s="11"/>
      <c r="MC780" s="11"/>
      <c r="MD780" s="11"/>
      <c r="ME780" s="11"/>
      <c r="MF780" s="11"/>
      <c r="MG780" s="11"/>
      <c r="MH780" s="11"/>
      <c r="MI780" s="11"/>
      <c r="MJ780" s="11"/>
      <c r="MK780" s="11"/>
      <c r="ML780" s="11"/>
      <c r="MM780" s="11"/>
      <c r="MN780" s="11"/>
      <c r="MO780" s="11"/>
      <c r="MP780" s="11"/>
      <c r="MQ780" s="11"/>
      <c r="MR780" s="11"/>
      <c r="MS780" s="11"/>
      <c r="MT780" s="11"/>
      <c r="MU780" s="11"/>
      <c r="MV780" s="11"/>
      <c r="MW780" s="11"/>
      <c r="MX780" s="11"/>
      <c r="MY780" s="11"/>
      <c r="MZ780" s="11"/>
      <c r="NA780" s="11"/>
      <c r="NB780" s="11"/>
      <c r="NC780" s="11"/>
      <c r="ND780" s="11"/>
      <c r="NE780" s="11"/>
      <c r="NF780" s="11"/>
      <c r="NG780" s="11"/>
      <c r="NH780" s="11"/>
      <c r="NI780" s="11"/>
      <c r="NJ780" s="11"/>
      <c r="NK780" s="11"/>
      <c r="NL780" s="11"/>
      <c r="NM780" s="11"/>
    </row>
    <row r="781" spans="1:377" ht="25.8" x14ac:dyDescent="0.5">
      <c r="A781" s="230"/>
      <c r="B781" s="279"/>
      <c r="C781" s="280"/>
      <c r="IK781" s="10"/>
      <c r="IL781" s="11"/>
      <c r="IM781" s="11"/>
      <c r="IN781" s="11"/>
      <c r="IO781" s="11"/>
      <c r="IP781" s="11"/>
      <c r="IQ781" s="11"/>
      <c r="IR781" s="11"/>
      <c r="IS781" s="11"/>
      <c r="IT781" s="11"/>
      <c r="IU781" s="11"/>
      <c r="IV781" s="11"/>
      <c r="IW781" s="11"/>
      <c r="IX781" s="11"/>
      <c r="IY781" s="11"/>
      <c r="IZ781" s="11"/>
      <c r="JA781" s="11"/>
      <c r="JB781" s="11"/>
      <c r="JC781" s="11"/>
      <c r="JD781" s="11"/>
      <c r="JE781" s="11"/>
      <c r="JF781" s="11"/>
      <c r="JG781" s="11"/>
      <c r="JH781" s="11"/>
      <c r="JI781" s="11"/>
      <c r="JJ781" s="11"/>
      <c r="JK781" s="11"/>
      <c r="JL781" s="11"/>
      <c r="JM781" s="11"/>
      <c r="JN781" s="11"/>
      <c r="JO781" s="11"/>
      <c r="JP781" s="11"/>
      <c r="JQ781" s="11"/>
      <c r="JR781" s="11"/>
      <c r="JS781" s="11"/>
      <c r="JT781" s="11"/>
      <c r="JU781" s="11"/>
      <c r="JV781" s="11"/>
      <c r="JW781" s="11"/>
      <c r="JX781" s="11"/>
      <c r="JY781" s="11"/>
      <c r="JZ781" s="11"/>
      <c r="KA781" s="11"/>
      <c r="KB781" s="11"/>
      <c r="KC781" s="11"/>
      <c r="KD781" s="11"/>
      <c r="KE781" s="11"/>
      <c r="KF781" s="11"/>
      <c r="KG781" s="11"/>
      <c r="KH781" s="11"/>
      <c r="KI781" s="11"/>
      <c r="KJ781" s="11"/>
      <c r="KK781" s="11"/>
      <c r="KL781" s="11"/>
      <c r="KM781" s="11"/>
      <c r="KN781" s="11"/>
      <c r="KO781" s="11"/>
      <c r="KP781" s="11"/>
      <c r="KQ781" s="11"/>
      <c r="KR781" s="11"/>
      <c r="KS781" s="11"/>
      <c r="KT781" s="11"/>
      <c r="KU781" s="11"/>
      <c r="KV781" s="11"/>
      <c r="KW781" s="11"/>
      <c r="KX781" s="11"/>
      <c r="KY781" s="11"/>
      <c r="KZ781" s="11"/>
      <c r="LA781" s="11"/>
      <c r="LB781" s="11"/>
      <c r="LC781" s="11"/>
      <c r="LD781" s="11"/>
      <c r="LE781" s="11"/>
      <c r="LF781" s="11"/>
      <c r="LG781" s="11"/>
      <c r="LH781" s="11"/>
      <c r="LI781" s="11"/>
      <c r="LJ781" s="11"/>
      <c r="LK781" s="11"/>
      <c r="LL781" s="11"/>
      <c r="LM781" s="11"/>
      <c r="LN781" s="11"/>
      <c r="LO781" s="11"/>
      <c r="LP781" s="11"/>
      <c r="LQ781" s="11"/>
      <c r="LR781" s="11"/>
      <c r="LS781" s="11"/>
      <c r="LT781" s="11"/>
      <c r="LU781" s="11"/>
      <c r="LV781" s="11"/>
      <c r="LW781" s="11"/>
      <c r="LX781" s="11"/>
      <c r="LY781" s="11"/>
      <c r="LZ781" s="11"/>
      <c r="MA781" s="11"/>
      <c r="MB781" s="11"/>
      <c r="MC781" s="11"/>
      <c r="MD781" s="11"/>
      <c r="ME781" s="11"/>
      <c r="MF781" s="11"/>
      <c r="MG781" s="11"/>
      <c r="MH781" s="11"/>
      <c r="MI781" s="11"/>
      <c r="MJ781" s="11"/>
      <c r="MK781" s="11"/>
      <c r="ML781" s="11"/>
      <c r="MM781" s="11"/>
      <c r="MN781" s="11"/>
      <c r="MO781" s="11"/>
      <c r="MP781" s="11"/>
      <c r="MQ781" s="11"/>
      <c r="MR781" s="11"/>
      <c r="MS781" s="11"/>
      <c r="MT781" s="11"/>
      <c r="MU781" s="11"/>
      <c r="MV781" s="11"/>
      <c r="MW781" s="11"/>
      <c r="MX781" s="11"/>
      <c r="MY781" s="11"/>
      <c r="MZ781" s="11"/>
      <c r="NA781" s="11"/>
      <c r="NB781" s="11"/>
      <c r="NC781" s="11"/>
      <c r="ND781" s="11"/>
      <c r="NE781" s="11"/>
      <c r="NF781" s="11"/>
      <c r="NG781" s="11"/>
      <c r="NH781" s="11"/>
      <c r="NI781" s="11"/>
      <c r="NJ781" s="11"/>
      <c r="NK781" s="11"/>
      <c r="NL781" s="11"/>
      <c r="NM781" s="11"/>
    </row>
    <row r="782" spans="1:377" ht="25.8" x14ac:dyDescent="0.5">
      <c r="A782" s="230"/>
      <c r="B782" s="279"/>
      <c r="C782" s="280"/>
      <c r="IK782" s="10"/>
      <c r="IL782" s="11"/>
      <c r="IM782" s="11"/>
      <c r="IN782" s="11"/>
      <c r="IO782" s="11"/>
      <c r="IP782" s="11"/>
      <c r="IQ782" s="11"/>
      <c r="IR782" s="11"/>
      <c r="IS782" s="11"/>
      <c r="IT782" s="11"/>
      <c r="IU782" s="11"/>
      <c r="IV782" s="11"/>
      <c r="IW782" s="11"/>
      <c r="IX782" s="11"/>
      <c r="IY782" s="11"/>
      <c r="IZ782" s="11"/>
      <c r="JA782" s="11"/>
      <c r="JB782" s="11"/>
      <c r="JC782" s="11"/>
      <c r="JD782" s="11"/>
      <c r="JE782" s="11"/>
      <c r="JF782" s="11"/>
      <c r="JG782" s="11"/>
      <c r="JH782" s="11"/>
      <c r="JI782" s="11"/>
      <c r="JJ782" s="11"/>
      <c r="JK782" s="11"/>
      <c r="JL782" s="11"/>
      <c r="JM782" s="11"/>
      <c r="JN782" s="11"/>
      <c r="JO782" s="11"/>
      <c r="JP782" s="11"/>
      <c r="JQ782" s="11"/>
      <c r="JR782" s="11"/>
      <c r="JS782" s="11"/>
      <c r="JT782" s="11"/>
      <c r="JU782" s="11"/>
      <c r="JV782" s="11"/>
      <c r="JW782" s="11"/>
      <c r="JX782" s="11"/>
      <c r="JY782" s="11"/>
      <c r="JZ782" s="11"/>
      <c r="KA782" s="11"/>
      <c r="KB782" s="11"/>
      <c r="KC782" s="11"/>
      <c r="KD782" s="11"/>
      <c r="KE782" s="11"/>
      <c r="KF782" s="11"/>
      <c r="KG782" s="11"/>
      <c r="KH782" s="11"/>
      <c r="KI782" s="11"/>
      <c r="KJ782" s="11"/>
      <c r="KK782" s="11"/>
      <c r="KL782" s="11"/>
      <c r="KM782" s="11"/>
      <c r="KN782" s="11"/>
      <c r="KO782" s="11"/>
      <c r="KP782" s="11"/>
      <c r="KQ782" s="11"/>
      <c r="KR782" s="11"/>
      <c r="KS782" s="11"/>
      <c r="KT782" s="11"/>
      <c r="KU782" s="11"/>
      <c r="KV782" s="11"/>
      <c r="KW782" s="11"/>
      <c r="KX782" s="11"/>
      <c r="KY782" s="11"/>
      <c r="KZ782" s="11"/>
      <c r="LA782" s="11"/>
      <c r="LB782" s="11"/>
      <c r="LC782" s="11"/>
      <c r="LD782" s="11"/>
      <c r="LE782" s="11"/>
      <c r="LF782" s="11"/>
      <c r="LG782" s="11"/>
      <c r="LH782" s="11"/>
      <c r="LI782" s="11"/>
      <c r="LJ782" s="11"/>
      <c r="LK782" s="11"/>
      <c r="LL782" s="11"/>
      <c r="LM782" s="11"/>
      <c r="LN782" s="11"/>
      <c r="LO782" s="11"/>
      <c r="LP782" s="11"/>
      <c r="LQ782" s="11"/>
      <c r="LR782" s="11"/>
      <c r="LS782" s="11"/>
      <c r="LT782" s="11"/>
      <c r="LU782" s="11"/>
      <c r="LV782" s="11"/>
      <c r="LW782" s="11"/>
      <c r="LX782" s="11"/>
      <c r="LY782" s="11"/>
      <c r="LZ782" s="11"/>
      <c r="MA782" s="11"/>
      <c r="MB782" s="11"/>
      <c r="MC782" s="11"/>
      <c r="MD782" s="11"/>
      <c r="ME782" s="11"/>
      <c r="MF782" s="11"/>
      <c r="MG782" s="11"/>
      <c r="MH782" s="11"/>
      <c r="MI782" s="11"/>
      <c r="MJ782" s="11"/>
      <c r="MK782" s="11"/>
      <c r="ML782" s="11"/>
      <c r="MM782" s="11"/>
      <c r="MN782" s="11"/>
      <c r="MO782" s="11"/>
      <c r="MP782" s="11"/>
      <c r="MQ782" s="11"/>
      <c r="MR782" s="11"/>
      <c r="MS782" s="11"/>
      <c r="MT782" s="11"/>
      <c r="MU782" s="11"/>
      <c r="MV782" s="11"/>
      <c r="MW782" s="11"/>
      <c r="MX782" s="11"/>
      <c r="MY782" s="11"/>
      <c r="MZ782" s="11"/>
      <c r="NA782" s="11"/>
      <c r="NB782" s="11"/>
      <c r="NC782" s="11"/>
      <c r="ND782" s="11"/>
      <c r="NE782" s="11"/>
      <c r="NF782" s="11"/>
      <c r="NG782" s="11"/>
      <c r="NH782" s="11"/>
      <c r="NI782" s="11"/>
      <c r="NJ782" s="11"/>
      <c r="NK782" s="11"/>
      <c r="NL782" s="11"/>
      <c r="NM782" s="11"/>
    </row>
    <row r="783" spans="1:377" ht="25.8" x14ac:dyDescent="0.5">
      <c r="A783" s="230"/>
      <c r="B783" s="279"/>
      <c r="C783" s="280"/>
      <c r="IK783" s="10"/>
      <c r="IL783" s="11"/>
      <c r="IM783" s="11"/>
      <c r="IN783" s="11"/>
      <c r="IO783" s="11"/>
      <c r="IP783" s="11"/>
      <c r="IQ783" s="11"/>
      <c r="IR783" s="11"/>
      <c r="IS783" s="11"/>
      <c r="IT783" s="11"/>
      <c r="IU783" s="11"/>
      <c r="IV783" s="11"/>
      <c r="IW783" s="11"/>
      <c r="IX783" s="11"/>
      <c r="IY783" s="11"/>
      <c r="IZ783" s="11"/>
      <c r="JA783" s="11"/>
      <c r="JB783" s="11"/>
      <c r="JC783" s="11"/>
      <c r="JD783" s="11"/>
      <c r="JE783" s="11"/>
      <c r="JF783" s="11"/>
      <c r="JG783" s="11"/>
      <c r="JH783" s="11"/>
      <c r="JI783" s="11"/>
      <c r="JJ783" s="11"/>
      <c r="JK783" s="11"/>
      <c r="JL783" s="11"/>
      <c r="JM783" s="11"/>
      <c r="JN783" s="11"/>
      <c r="JO783" s="11"/>
      <c r="JP783" s="11"/>
      <c r="JQ783" s="11"/>
      <c r="JR783" s="11"/>
      <c r="JS783" s="11"/>
      <c r="JT783" s="11"/>
      <c r="JU783" s="11"/>
      <c r="JV783" s="11"/>
      <c r="JW783" s="11"/>
      <c r="JX783" s="11"/>
      <c r="JY783" s="11"/>
      <c r="JZ783" s="11"/>
      <c r="KA783" s="11"/>
      <c r="KB783" s="11"/>
      <c r="KC783" s="11"/>
      <c r="KD783" s="11"/>
      <c r="KE783" s="11"/>
      <c r="KF783" s="11"/>
      <c r="KG783" s="11"/>
      <c r="KH783" s="11"/>
      <c r="KI783" s="11"/>
      <c r="KJ783" s="11"/>
      <c r="KK783" s="11"/>
      <c r="KL783" s="11"/>
      <c r="KM783" s="11"/>
      <c r="KN783" s="11"/>
      <c r="KO783" s="11"/>
      <c r="KP783" s="11"/>
      <c r="KQ783" s="11"/>
      <c r="KR783" s="11"/>
      <c r="KS783" s="11"/>
      <c r="KT783" s="11"/>
      <c r="KU783" s="11"/>
      <c r="KV783" s="11"/>
      <c r="KW783" s="11"/>
      <c r="KX783" s="11"/>
      <c r="KY783" s="11"/>
      <c r="KZ783" s="11"/>
      <c r="LA783" s="11"/>
      <c r="LB783" s="11"/>
      <c r="LC783" s="11"/>
      <c r="LD783" s="11"/>
      <c r="LE783" s="11"/>
      <c r="LF783" s="11"/>
      <c r="LG783" s="11"/>
      <c r="LH783" s="11"/>
      <c r="LI783" s="11"/>
      <c r="LJ783" s="11"/>
      <c r="LK783" s="11"/>
      <c r="LL783" s="11"/>
      <c r="LM783" s="11"/>
      <c r="LN783" s="11"/>
      <c r="LO783" s="11"/>
      <c r="LP783" s="11"/>
      <c r="LQ783" s="11"/>
      <c r="LR783" s="11"/>
      <c r="LS783" s="11"/>
      <c r="LT783" s="11"/>
      <c r="LU783" s="11"/>
      <c r="LV783" s="11"/>
      <c r="LW783" s="11"/>
      <c r="LX783" s="11"/>
      <c r="LY783" s="11"/>
      <c r="LZ783" s="11"/>
      <c r="MA783" s="11"/>
      <c r="MB783" s="11"/>
      <c r="MC783" s="11"/>
      <c r="MD783" s="11"/>
      <c r="ME783" s="11"/>
      <c r="MF783" s="11"/>
      <c r="MG783" s="11"/>
      <c r="MH783" s="11"/>
      <c r="MI783" s="11"/>
      <c r="MJ783" s="11"/>
      <c r="MK783" s="11"/>
      <c r="ML783" s="11"/>
      <c r="MM783" s="11"/>
      <c r="MN783" s="11"/>
      <c r="MO783" s="11"/>
      <c r="MP783" s="11"/>
      <c r="MQ783" s="11"/>
      <c r="MR783" s="11"/>
      <c r="MS783" s="11"/>
      <c r="MT783" s="11"/>
      <c r="MU783" s="11"/>
      <c r="MV783" s="11"/>
      <c r="MW783" s="11"/>
      <c r="MX783" s="11"/>
      <c r="MY783" s="11"/>
      <c r="MZ783" s="11"/>
      <c r="NA783" s="11"/>
      <c r="NB783" s="11"/>
      <c r="NC783" s="11"/>
      <c r="ND783" s="11"/>
      <c r="NE783" s="11"/>
      <c r="NF783" s="11"/>
      <c r="NG783" s="11"/>
      <c r="NH783" s="11"/>
      <c r="NI783" s="11"/>
      <c r="NJ783" s="11"/>
      <c r="NK783" s="11"/>
      <c r="NL783" s="11"/>
      <c r="NM783" s="11"/>
    </row>
    <row r="784" spans="1:377" ht="25.8" x14ac:dyDescent="0.5">
      <c r="A784" s="230"/>
      <c r="B784" s="279"/>
      <c r="C784" s="280"/>
      <c r="IK784" s="10"/>
      <c r="IL784" s="11"/>
      <c r="IM784" s="11"/>
      <c r="IN784" s="11"/>
      <c r="IO784" s="11"/>
      <c r="IP784" s="11"/>
      <c r="IQ784" s="11"/>
      <c r="IR784" s="11"/>
      <c r="IS784" s="11"/>
      <c r="IT784" s="11"/>
      <c r="IU784" s="11"/>
      <c r="IV784" s="11"/>
      <c r="IW784" s="11"/>
      <c r="IX784" s="11"/>
      <c r="IY784" s="11"/>
      <c r="IZ784" s="11"/>
      <c r="JA784" s="11"/>
      <c r="JB784" s="11"/>
      <c r="JC784" s="11"/>
      <c r="JD784" s="11"/>
      <c r="JE784" s="11"/>
      <c r="JF784" s="11"/>
      <c r="JG784" s="11"/>
      <c r="JH784" s="11"/>
      <c r="JI784" s="11"/>
      <c r="JJ784" s="11"/>
      <c r="JK784" s="11"/>
      <c r="JL784" s="11"/>
      <c r="JM784" s="11"/>
      <c r="JN784" s="11"/>
      <c r="JO784" s="11"/>
      <c r="JP784" s="11"/>
      <c r="JQ784" s="11"/>
      <c r="JR784" s="11"/>
      <c r="JS784" s="11"/>
      <c r="JT784" s="11"/>
      <c r="JU784" s="11"/>
      <c r="JV784" s="11"/>
      <c r="JW784" s="11"/>
      <c r="JX784" s="11"/>
      <c r="JY784" s="11"/>
      <c r="JZ784" s="11"/>
      <c r="KA784" s="11"/>
      <c r="KB784" s="11"/>
      <c r="KC784" s="11"/>
      <c r="KD784" s="11"/>
      <c r="KE784" s="11"/>
      <c r="KF784" s="11"/>
      <c r="KG784" s="11"/>
      <c r="KH784" s="11"/>
      <c r="KI784" s="11"/>
      <c r="KJ784" s="11"/>
      <c r="KK784" s="11"/>
      <c r="KL784" s="11"/>
      <c r="KM784" s="11"/>
      <c r="KN784" s="11"/>
      <c r="KO784" s="11"/>
      <c r="KP784" s="11"/>
      <c r="KQ784" s="11"/>
      <c r="KR784" s="11"/>
      <c r="KS784" s="11"/>
      <c r="KT784" s="11"/>
      <c r="KU784" s="11"/>
      <c r="KV784" s="11"/>
      <c r="KW784" s="11"/>
      <c r="KX784" s="11"/>
      <c r="KY784" s="11"/>
      <c r="KZ784" s="11"/>
      <c r="LA784" s="11"/>
      <c r="LB784" s="11"/>
      <c r="LC784" s="11"/>
      <c r="LD784" s="11"/>
      <c r="LE784" s="11"/>
      <c r="LF784" s="11"/>
      <c r="LG784" s="11"/>
      <c r="LH784" s="11"/>
      <c r="LI784" s="11"/>
      <c r="LJ784" s="11"/>
      <c r="LK784" s="11"/>
      <c r="LL784" s="11"/>
      <c r="LM784" s="11"/>
      <c r="LN784" s="11"/>
      <c r="LO784" s="11"/>
      <c r="LP784" s="11"/>
      <c r="LQ784" s="11"/>
      <c r="LR784" s="11"/>
      <c r="LS784" s="11"/>
      <c r="LT784" s="11"/>
      <c r="LU784" s="11"/>
      <c r="LV784" s="11"/>
      <c r="LW784" s="11"/>
      <c r="LX784" s="11"/>
      <c r="LY784" s="11"/>
      <c r="LZ784" s="11"/>
      <c r="MA784" s="11"/>
      <c r="MB784" s="11"/>
      <c r="MC784" s="11"/>
      <c r="MD784" s="11"/>
      <c r="ME784" s="11"/>
      <c r="MF784" s="11"/>
      <c r="MG784" s="11"/>
      <c r="MH784" s="11"/>
      <c r="MI784" s="11"/>
      <c r="MJ784" s="11"/>
      <c r="MK784" s="11"/>
      <c r="ML784" s="11"/>
      <c r="MM784" s="11"/>
      <c r="MN784" s="11"/>
      <c r="MO784" s="11"/>
      <c r="MP784" s="11"/>
      <c r="MQ784" s="11"/>
      <c r="MR784" s="11"/>
      <c r="MS784" s="11"/>
      <c r="MT784" s="11"/>
      <c r="MU784" s="11"/>
      <c r="MV784" s="11"/>
      <c r="MW784" s="11"/>
      <c r="MX784" s="11"/>
      <c r="MY784" s="11"/>
      <c r="MZ784" s="11"/>
      <c r="NA784" s="11"/>
      <c r="NB784" s="11"/>
      <c r="NC784" s="11"/>
      <c r="ND784" s="11"/>
      <c r="NE784" s="11"/>
      <c r="NF784" s="11"/>
      <c r="NG784" s="11"/>
      <c r="NH784" s="11"/>
      <c r="NI784" s="11"/>
      <c r="NJ784" s="11"/>
      <c r="NK784" s="11"/>
      <c r="NL784" s="11"/>
      <c r="NM784" s="11"/>
    </row>
    <row r="785" spans="1:377" ht="25.8" x14ac:dyDescent="0.5">
      <c r="A785" s="230"/>
      <c r="B785" s="279"/>
      <c r="C785" s="280"/>
      <c r="IK785" s="10"/>
      <c r="IL785" s="11"/>
      <c r="IM785" s="11"/>
      <c r="IN785" s="11"/>
      <c r="IO785" s="11"/>
      <c r="IP785" s="11"/>
      <c r="IQ785" s="11"/>
      <c r="IR785" s="11"/>
      <c r="IS785" s="11"/>
      <c r="IT785" s="11"/>
      <c r="IU785" s="11"/>
      <c r="IV785" s="11"/>
      <c r="IW785" s="11"/>
      <c r="IX785" s="11"/>
      <c r="IY785" s="11"/>
      <c r="IZ785" s="11"/>
      <c r="JA785" s="11"/>
      <c r="JB785" s="11"/>
      <c r="JC785" s="11"/>
      <c r="JD785" s="11"/>
      <c r="JE785" s="11"/>
      <c r="JF785" s="11"/>
      <c r="JG785" s="11"/>
      <c r="JH785" s="11"/>
      <c r="JI785" s="11"/>
      <c r="JJ785" s="11"/>
      <c r="JK785" s="11"/>
      <c r="JL785" s="11"/>
      <c r="JM785" s="11"/>
      <c r="JN785" s="11"/>
      <c r="JO785" s="11"/>
      <c r="JP785" s="11"/>
      <c r="JQ785" s="11"/>
      <c r="JR785" s="11"/>
      <c r="JS785" s="11"/>
      <c r="JT785" s="11"/>
      <c r="JU785" s="11"/>
      <c r="JV785" s="11"/>
      <c r="JW785" s="11"/>
      <c r="JX785" s="11"/>
      <c r="JY785" s="11"/>
      <c r="JZ785" s="11"/>
      <c r="KA785" s="11"/>
      <c r="KB785" s="11"/>
      <c r="KC785" s="11"/>
      <c r="KD785" s="11"/>
      <c r="KE785" s="11"/>
      <c r="KF785" s="11"/>
      <c r="KG785" s="11"/>
      <c r="KH785" s="11"/>
      <c r="KI785" s="11"/>
      <c r="KJ785" s="11"/>
      <c r="KK785" s="11"/>
      <c r="KL785" s="11"/>
      <c r="KM785" s="11"/>
      <c r="KN785" s="11"/>
      <c r="KO785" s="11"/>
      <c r="KP785" s="11"/>
      <c r="KQ785" s="11"/>
      <c r="KR785" s="11"/>
      <c r="KS785" s="11"/>
      <c r="KT785" s="11"/>
      <c r="KU785" s="11"/>
      <c r="KV785" s="11"/>
      <c r="KW785" s="11"/>
      <c r="KX785" s="11"/>
      <c r="KY785" s="11"/>
      <c r="KZ785" s="11"/>
      <c r="LA785" s="11"/>
      <c r="LB785" s="11"/>
      <c r="LC785" s="11"/>
      <c r="LD785" s="11"/>
      <c r="LE785" s="11"/>
      <c r="LF785" s="11"/>
      <c r="LG785" s="11"/>
      <c r="LH785" s="11"/>
      <c r="LI785" s="11"/>
      <c r="LJ785" s="11"/>
      <c r="LK785" s="11"/>
      <c r="LL785" s="11"/>
      <c r="LM785" s="11"/>
      <c r="LN785" s="11"/>
      <c r="LO785" s="11"/>
      <c r="LP785" s="11"/>
      <c r="LQ785" s="11"/>
      <c r="LR785" s="11"/>
      <c r="LS785" s="11"/>
      <c r="LT785" s="11"/>
      <c r="LU785" s="11"/>
      <c r="LV785" s="11"/>
      <c r="LW785" s="11"/>
      <c r="LX785" s="11"/>
      <c r="LY785" s="11"/>
      <c r="LZ785" s="11"/>
      <c r="MA785" s="11"/>
      <c r="MB785" s="11"/>
      <c r="MC785" s="11"/>
      <c r="MD785" s="11"/>
      <c r="ME785" s="11"/>
      <c r="MF785" s="11"/>
      <c r="MG785" s="11"/>
      <c r="MH785" s="11"/>
      <c r="MI785" s="11"/>
      <c r="MJ785" s="11"/>
      <c r="MK785" s="11"/>
      <c r="ML785" s="11"/>
      <c r="MM785" s="11"/>
      <c r="MN785" s="11"/>
      <c r="MO785" s="11"/>
      <c r="MP785" s="11"/>
      <c r="MQ785" s="11"/>
      <c r="MR785" s="11"/>
      <c r="MS785" s="11"/>
      <c r="MT785" s="11"/>
      <c r="MU785" s="11"/>
      <c r="MV785" s="11"/>
      <c r="MW785" s="11"/>
      <c r="MX785" s="11"/>
      <c r="MY785" s="11"/>
      <c r="MZ785" s="11"/>
      <c r="NA785" s="11"/>
      <c r="NB785" s="11"/>
      <c r="NC785" s="11"/>
      <c r="ND785" s="11"/>
      <c r="NE785" s="11"/>
      <c r="NF785" s="11"/>
      <c r="NG785" s="11"/>
      <c r="NH785" s="11"/>
      <c r="NI785" s="11"/>
      <c r="NJ785" s="11"/>
      <c r="NK785" s="11"/>
      <c r="NL785" s="11"/>
      <c r="NM785" s="11"/>
    </row>
    <row r="786" spans="1:377" ht="25.8" x14ac:dyDescent="0.5">
      <c r="A786" s="230"/>
      <c r="B786" s="279"/>
      <c r="C786" s="280"/>
      <c r="IK786" s="10"/>
      <c r="IL786" s="11"/>
      <c r="IM786" s="11"/>
      <c r="IN786" s="11"/>
      <c r="IO786" s="11"/>
      <c r="IP786" s="11"/>
      <c r="IQ786" s="11"/>
      <c r="IR786" s="11"/>
      <c r="IS786" s="11"/>
      <c r="IT786" s="11"/>
      <c r="IU786" s="11"/>
      <c r="IV786" s="11"/>
      <c r="IW786" s="11"/>
      <c r="IX786" s="11"/>
      <c r="IY786" s="11"/>
      <c r="IZ786" s="11"/>
      <c r="JA786" s="11"/>
      <c r="JB786" s="11"/>
      <c r="JC786" s="11"/>
      <c r="JD786" s="11"/>
      <c r="JE786" s="11"/>
      <c r="JF786" s="11"/>
      <c r="JG786" s="11"/>
      <c r="JH786" s="11"/>
      <c r="JI786" s="11"/>
      <c r="JJ786" s="11"/>
      <c r="JK786" s="11"/>
      <c r="JL786" s="11"/>
      <c r="JM786" s="11"/>
      <c r="JN786" s="11"/>
      <c r="JO786" s="11"/>
      <c r="JP786" s="11"/>
      <c r="JQ786" s="11"/>
      <c r="JR786" s="11"/>
      <c r="JS786" s="11"/>
      <c r="JT786" s="11"/>
      <c r="JU786" s="11"/>
      <c r="JV786" s="11"/>
      <c r="JW786" s="11"/>
      <c r="JX786" s="11"/>
      <c r="JY786" s="11"/>
      <c r="JZ786" s="11"/>
      <c r="KA786" s="11"/>
      <c r="KB786" s="11"/>
      <c r="KC786" s="11"/>
      <c r="KD786" s="11"/>
      <c r="KE786" s="11"/>
      <c r="KF786" s="11"/>
      <c r="KG786" s="11"/>
      <c r="KH786" s="11"/>
      <c r="KI786" s="11"/>
      <c r="KJ786" s="11"/>
      <c r="KK786" s="11"/>
      <c r="KL786" s="11"/>
      <c r="KM786" s="11"/>
      <c r="KN786" s="11"/>
      <c r="KO786" s="11"/>
      <c r="KP786" s="11"/>
      <c r="KQ786" s="11"/>
      <c r="KR786" s="11"/>
      <c r="KS786" s="11"/>
      <c r="KT786" s="11"/>
      <c r="KU786" s="11"/>
      <c r="KV786" s="11"/>
      <c r="KW786" s="11"/>
      <c r="KX786" s="11"/>
      <c r="KY786" s="11"/>
      <c r="KZ786" s="11"/>
      <c r="LA786" s="11"/>
      <c r="LB786" s="11"/>
      <c r="LC786" s="11"/>
      <c r="LD786" s="11"/>
      <c r="LE786" s="11"/>
      <c r="LF786" s="11"/>
      <c r="LG786" s="11"/>
      <c r="LH786" s="11"/>
      <c r="LI786" s="11"/>
      <c r="LJ786" s="11"/>
      <c r="LK786" s="11"/>
      <c r="LL786" s="11"/>
      <c r="LM786" s="11"/>
      <c r="LN786" s="11"/>
      <c r="LO786" s="11"/>
      <c r="LP786" s="11"/>
      <c r="LQ786" s="11"/>
      <c r="LR786" s="11"/>
      <c r="LS786" s="11"/>
      <c r="LT786" s="11"/>
      <c r="LU786" s="11"/>
      <c r="LV786" s="11"/>
      <c r="LW786" s="11"/>
      <c r="LX786" s="11"/>
      <c r="LY786" s="11"/>
      <c r="LZ786" s="11"/>
      <c r="MA786" s="11"/>
      <c r="MB786" s="11"/>
      <c r="MC786" s="11"/>
      <c r="MD786" s="11"/>
      <c r="ME786" s="11"/>
      <c r="MF786" s="11"/>
      <c r="MG786" s="11"/>
      <c r="MH786" s="11"/>
      <c r="MI786" s="11"/>
      <c r="MJ786" s="11"/>
      <c r="MK786" s="11"/>
      <c r="ML786" s="11"/>
      <c r="MM786" s="11"/>
      <c r="MN786" s="11"/>
      <c r="MO786" s="11"/>
      <c r="MP786" s="11"/>
      <c r="MQ786" s="11"/>
      <c r="MR786" s="11"/>
      <c r="MS786" s="11"/>
      <c r="MT786" s="11"/>
      <c r="MU786" s="11"/>
      <c r="MV786" s="11"/>
      <c r="MW786" s="11"/>
      <c r="MX786" s="11"/>
      <c r="MY786" s="11"/>
      <c r="MZ786" s="11"/>
      <c r="NA786" s="11"/>
      <c r="NB786" s="11"/>
      <c r="NC786" s="11"/>
      <c r="ND786" s="11"/>
      <c r="NE786" s="11"/>
      <c r="NF786" s="11"/>
      <c r="NG786" s="11"/>
      <c r="NH786" s="11"/>
      <c r="NI786" s="11"/>
      <c r="NJ786" s="11"/>
      <c r="NK786" s="11"/>
      <c r="NL786" s="11"/>
      <c r="NM786" s="11"/>
    </row>
    <row r="787" spans="1:377" ht="25.8" x14ac:dyDescent="0.5">
      <c r="A787" s="230"/>
      <c r="B787" s="279"/>
      <c r="C787" s="280"/>
      <c r="IK787" s="10"/>
      <c r="IL787" s="11"/>
      <c r="IM787" s="11"/>
      <c r="IN787" s="11"/>
      <c r="IO787" s="11"/>
      <c r="IP787" s="11"/>
      <c r="IQ787" s="11"/>
      <c r="IR787" s="11"/>
      <c r="IS787" s="11"/>
      <c r="IT787" s="11"/>
      <c r="IU787" s="11"/>
      <c r="IV787" s="11"/>
      <c r="IW787" s="11"/>
      <c r="IX787" s="11"/>
      <c r="IY787" s="11"/>
      <c r="IZ787" s="11"/>
      <c r="JA787" s="11"/>
      <c r="JB787" s="11"/>
      <c r="JC787" s="11"/>
      <c r="JD787" s="11"/>
      <c r="JE787" s="11"/>
      <c r="JF787" s="11"/>
      <c r="JG787" s="11"/>
      <c r="JH787" s="11"/>
      <c r="JI787" s="11"/>
      <c r="JJ787" s="11"/>
      <c r="JK787" s="11"/>
      <c r="JL787" s="11"/>
      <c r="JM787" s="11"/>
      <c r="JN787" s="11"/>
      <c r="JO787" s="11"/>
      <c r="JP787" s="11"/>
      <c r="JQ787" s="11"/>
      <c r="JR787" s="11"/>
      <c r="JS787" s="11"/>
      <c r="JT787" s="11"/>
      <c r="JU787" s="11"/>
      <c r="JV787" s="11"/>
      <c r="JW787" s="11"/>
      <c r="JX787" s="11"/>
      <c r="JY787" s="11"/>
      <c r="JZ787" s="11"/>
      <c r="KA787" s="11"/>
      <c r="KB787" s="11"/>
      <c r="KC787" s="11"/>
      <c r="KD787" s="11"/>
      <c r="KE787" s="11"/>
      <c r="KF787" s="11"/>
      <c r="KG787" s="11"/>
      <c r="KH787" s="11"/>
      <c r="KI787" s="11"/>
      <c r="KJ787" s="11"/>
      <c r="KK787" s="11"/>
      <c r="KL787" s="11"/>
      <c r="KM787" s="11"/>
      <c r="KN787" s="11"/>
      <c r="KO787" s="11"/>
      <c r="KP787" s="11"/>
      <c r="KQ787" s="11"/>
      <c r="KR787" s="11"/>
      <c r="KS787" s="11"/>
      <c r="KT787" s="11"/>
      <c r="KU787" s="11"/>
      <c r="KV787" s="11"/>
      <c r="KW787" s="11"/>
      <c r="KX787" s="11"/>
      <c r="KY787" s="11"/>
      <c r="KZ787" s="11"/>
      <c r="LA787" s="11"/>
      <c r="LB787" s="11"/>
      <c r="LC787" s="11"/>
      <c r="LD787" s="11"/>
      <c r="LE787" s="11"/>
      <c r="LF787" s="11"/>
      <c r="LG787" s="11"/>
      <c r="LH787" s="11"/>
      <c r="LI787" s="11"/>
      <c r="LJ787" s="11"/>
      <c r="LK787" s="11"/>
      <c r="LL787" s="11"/>
      <c r="LM787" s="11"/>
      <c r="LN787" s="11"/>
      <c r="LO787" s="11"/>
      <c r="LP787" s="11"/>
      <c r="LQ787" s="11"/>
      <c r="LR787" s="11"/>
      <c r="LS787" s="11"/>
      <c r="LT787" s="11"/>
      <c r="LU787" s="11"/>
      <c r="LV787" s="11"/>
      <c r="LW787" s="11"/>
      <c r="LX787" s="11"/>
      <c r="LY787" s="11"/>
      <c r="LZ787" s="11"/>
      <c r="MA787" s="11"/>
      <c r="MB787" s="11"/>
      <c r="MC787" s="11"/>
      <c r="MD787" s="11"/>
      <c r="ME787" s="11"/>
      <c r="MF787" s="11"/>
      <c r="MG787" s="11"/>
      <c r="MH787" s="11"/>
      <c r="MI787" s="11"/>
      <c r="MJ787" s="11"/>
      <c r="MK787" s="11"/>
      <c r="ML787" s="11"/>
      <c r="MM787" s="11"/>
      <c r="MN787" s="11"/>
      <c r="MO787" s="11"/>
      <c r="MP787" s="11"/>
      <c r="MQ787" s="11"/>
      <c r="MR787" s="11"/>
      <c r="MS787" s="11"/>
      <c r="MT787" s="11"/>
      <c r="MU787" s="11"/>
      <c r="MV787" s="11"/>
      <c r="MW787" s="11"/>
      <c r="MX787" s="11"/>
      <c r="MY787" s="11"/>
      <c r="MZ787" s="11"/>
      <c r="NA787" s="11"/>
      <c r="NB787" s="11"/>
      <c r="NC787" s="11"/>
      <c r="ND787" s="11"/>
      <c r="NE787" s="11"/>
      <c r="NF787" s="11"/>
      <c r="NG787" s="11"/>
      <c r="NH787" s="11"/>
      <c r="NI787" s="11"/>
      <c r="NJ787" s="11"/>
      <c r="NK787" s="11"/>
      <c r="NL787" s="11"/>
      <c r="NM787" s="11"/>
    </row>
    <row r="788" spans="1:377" ht="25.8" x14ac:dyDescent="0.5">
      <c r="A788" s="230"/>
      <c r="B788" s="279"/>
      <c r="C788" s="280"/>
      <c r="IK788" s="10"/>
      <c r="IL788" s="11"/>
      <c r="IM788" s="11"/>
      <c r="IN788" s="11"/>
      <c r="IO788" s="11"/>
      <c r="IP788" s="11"/>
      <c r="IQ788" s="11"/>
      <c r="IR788" s="11"/>
      <c r="IS788" s="11"/>
      <c r="IT788" s="11"/>
      <c r="IU788" s="11"/>
      <c r="IV788" s="11"/>
      <c r="IW788" s="11"/>
      <c r="IX788" s="11"/>
      <c r="IY788" s="11"/>
      <c r="IZ788" s="11"/>
      <c r="JA788" s="11"/>
      <c r="JB788" s="11"/>
      <c r="JC788" s="11"/>
      <c r="JD788" s="11"/>
      <c r="JE788" s="11"/>
      <c r="JF788" s="11"/>
      <c r="JG788" s="11"/>
      <c r="JH788" s="11"/>
      <c r="JI788" s="11"/>
      <c r="JJ788" s="11"/>
      <c r="JK788" s="11"/>
      <c r="JL788" s="11"/>
      <c r="JM788" s="11"/>
      <c r="JN788" s="11"/>
      <c r="JO788" s="11"/>
      <c r="JP788" s="11"/>
      <c r="JQ788" s="11"/>
      <c r="JR788" s="11"/>
      <c r="JS788" s="11"/>
      <c r="JT788" s="11"/>
      <c r="JU788" s="11"/>
      <c r="JV788" s="11"/>
      <c r="JW788" s="11"/>
      <c r="JX788" s="11"/>
      <c r="JY788" s="11"/>
      <c r="JZ788" s="11"/>
      <c r="KA788" s="11"/>
      <c r="KB788" s="11"/>
      <c r="KC788" s="11"/>
      <c r="KD788" s="11"/>
      <c r="KE788" s="11"/>
      <c r="KF788" s="11"/>
      <c r="KG788" s="11"/>
      <c r="KH788" s="11"/>
      <c r="KI788" s="11"/>
      <c r="KJ788" s="11"/>
      <c r="KK788" s="11"/>
      <c r="KL788" s="11"/>
      <c r="KM788" s="11"/>
      <c r="KN788" s="11"/>
      <c r="KO788" s="11"/>
      <c r="KP788" s="11"/>
      <c r="KQ788" s="11"/>
      <c r="KR788" s="11"/>
      <c r="KS788" s="11"/>
      <c r="KT788" s="11"/>
      <c r="KU788" s="11"/>
      <c r="KV788" s="11"/>
      <c r="KW788" s="11"/>
      <c r="KX788" s="11"/>
      <c r="KY788" s="11"/>
      <c r="KZ788" s="11"/>
      <c r="LA788" s="11"/>
      <c r="LB788" s="11"/>
      <c r="LC788" s="11"/>
      <c r="LD788" s="11"/>
      <c r="LE788" s="11"/>
      <c r="LF788" s="11"/>
      <c r="LG788" s="11"/>
      <c r="LH788" s="11"/>
      <c r="LI788" s="11"/>
      <c r="LJ788" s="11"/>
      <c r="LK788" s="11"/>
      <c r="LL788" s="11"/>
      <c r="LM788" s="11"/>
      <c r="LN788" s="11"/>
      <c r="LO788" s="11"/>
      <c r="LP788" s="11"/>
      <c r="LQ788" s="11"/>
      <c r="LR788" s="11"/>
      <c r="LS788" s="11"/>
      <c r="LT788" s="11"/>
      <c r="LU788" s="11"/>
      <c r="LV788" s="11"/>
      <c r="LW788" s="11"/>
      <c r="LX788" s="11"/>
      <c r="LY788" s="11"/>
      <c r="LZ788" s="11"/>
      <c r="MA788" s="11"/>
      <c r="MB788" s="11"/>
      <c r="MC788" s="11"/>
      <c r="MD788" s="11"/>
      <c r="ME788" s="11"/>
      <c r="MF788" s="11"/>
      <c r="MG788" s="11"/>
      <c r="MH788" s="11"/>
      <c r="MI788" s="11"/>
      <c r="MJ788" s="11"/>
      <c r="MK788" s="11"/>
      <c r="ML788" s="11"/>
      <c r="MM788" s="11"/>
      <c r="MN788" s="11"/>
      <c r="MO788" s="11"/>
      <c r="MP788" s="11"/>
      <c r="MQ788" s="11"/>
      <c r="MR788" s="11"/>
      <c r="MS788" s="11"/>
      <c r="MT788" s="11"/>
      <c r="MU788" s="11"/>
      <c r="MV788" s="11"/>
      <c r="MW788" s="11"/>
      <c r="MX788" s="11"/>
      <c r="MY788" s="11"/>
      <c r="MZ788" s="11"/>
      <c r="NA788" s="11"/>
      <c r="NB788" s="11"/>
      <c r="NC788" s="11"/>
      <c r="ND788" s="11"/>
      <c r="NE788" s="11"/>
      <c r="NF788" s="11"/>
      <c r="NG788" s="11"/>
      <c r="NH788" s="11"/>
      <c r="NI788" s="11"/>
      <c r="NJ788" s="11"/>
      <c r="NK788" s="11"/>
      <c r="NL788" s="11"/>
      <c r="NM788" s="11"/>
    </row>
    <row r="789" spans="1:377" ht="25.8" x14ac:dyDescent="0.5">
      <c r="A789" s="230"/>
      <c r="B789" s="279"/>
      <c r="C789" s="280"/>
      <c r="IK789" s="10"/>
      <c r="IL789" s="11"/>
      <c r="IM789" s="11"/>
      <c r="IN789" s="11"/>
      <c r="IO789" s="11"/>
      <c r="IP789" s="11"/>
      <c r="IQ789" s="11"/>
      <c r="IR789" s="11"/>
      <c r="IS789" s="11"/>
      <c r="IT789" s="11"/>
      <c r="IU789" s="11"/>
      <c r="IV789" s="11"/>
      <c r="IW789" s="11"/>
      <c r="IX789" s="11"/>
      <c r="IY789" s="11"/>
      <c r="IZ789" s="11"/>
      <c r="JA789" s="11"/>
      <c r="JB789" s="11"/>
      <c r="JC789" s="11"/>
      <c r="JD789" s="11"/>
      <c r="JE789" s="11"/>
      <c r="JF789" s="11"/>
      <c r="JG789" s="11"/>
      <c r="JH789" s="11"/>
      <c r="JI789" s="11"/>
      <c r="JJ789" s="11"/>
      <c r="JK789" s="11"/>
      <c r="JL789" s="11"/>
      <c r="JM789" s="11"/>
      <c r="JN789" s="11"/>
      <c r="JO789" s="11"/>
      <c r="JP789" s="11"/>
      <c r="JQ789" s="11"/>
      <c r="JR789" s="11"/>
      <c r="JS789" s="11"/>
      <c r="JT789" s="11"/>
      <c r="JU789" s="11"/>
      <c r="JV789" s="11"/>
      <c r="JW789" s="11"/>
      <c r="JX789" s="11"/>
      <c r="JY789" s="11"/>
      <c r="JZ789" s="11"/>
      <c r="KA789" s="11"/>
      <c r="KB789" s="11"/>
      <c r="KC789" s="11"/>
      <c r="KD789" s="11"/>
      <c r="KE789" s="11"/>
      <c r="KF789" s="11"/>
      <c r="KG789" s="11"/>
      <c r="KH789" s="11"/>
      <c r="KI789" s="11"/>
      <c r="KJ789" s="11"/>
      <c r="KK789" s="11"/>
      <c r="KL789" s="11"/>
      <c r="KM789" s="11"/>
      <c r="KN789" s="11"/>
      <c r="KO789" s="11"/>
      <c r="KP789" s="11"/>
      <c r="KQ789" s="11"/>
      <c r="KR789" s="11"/>
      <c r="KS789" s="11"/>
      <c r="KT789" s="11"/>
      <c r="KU789" s="11"/>
      <c r="KV789" s="11"/>
      <c r="KW789" s="11"/>
      <c r="KX789" s="11"/>
      <c r="KY789" s="11"/>
      <c r="KZ789" s="11"/>
      <c r="LA789" s="11"/>
      <c r="LB789" s="11"/>
      <c r="LC789" s="11"/>
      <c r="LD789" s="11"/>
      <c r="LE789" s="11"/>
      <c r="LF789" s="11"/>
      <c r="LG789" s="11"/>
      <c r="LH789" s="11"/>
      <c r="LI789" s="11"/>
      <c r="LJ789" s="11"/>
      <c r="LK789" s="11"/>
      <c r="LL789" s="11"/>
      <c r="LM789" s="11"/>
      <c r="LN789" s="11"/>
      <c r="LO789" s="11"/>
      <c r="LP789" s="11"/>
      <c r="LQ789" s="11"/>
      <c r="LR789" s="11"/>
      <c r="LS789" s="11"/>
      <c r="LT789" s="11"/>
      <c r="LU789" s="11"/>
      <c r="LV789" s="11"/>
      <c r="LW789" s="11"/>
      <c r="LX789" s="11"/>
      <c r="LY789" s="11"/>
      <c r="LZ789" s="11"/>
      <c r="MA789" s="11"/>
      <c r="MB789" s="11"/>
      <c r="MC789" s="11"/>
      <c r="MD789" s="11"/>
      <c r="ME789" s="11"/>
      <c r="MF789" s="11"/>
      <c r="MG789" s="11"/>
      <c r="MH789" s="11"/>
      <c r="MI789" s="11"/>
      <c r="MJ789" s="11"/>
      <c r="MK789" s="11"/>
      <c r="ML789" s="11"/>
      <c r="MM789" s="11"/>
      <c r="MN789" s="11"/>
      <c r="MO789" s="11"/>
      <c r="MP789" s="11"/>
      <c r="MQ789" s="11"/>
      <c r="MR789" s="11"/>
      <c r="MS789" s="11"/>
      <c r="MT789" s="11"/>
      <c r="MU789" s="11"/>
      <c r="MV789" s="11"/>
      <c r="MW789" s="11"/>
      <c r="MX789" s="11"/>
      <c r="MY789" s="11"/>
      <c r="MZ789" s="11"/>
      <c r="NA789" s="11"/>
      <c r="NB789" s="11"/>
      <c r="NC789" s="11"/>
      <c r="ND789" s="11"/>
      <c r="NE789" s="11"/>
      <c r="NF789" s="11"/>
      <c r="NG789" s="11"/>
      <c r="NH789" s="11"/>
      <c r="NI789" s="11"/>
      <c r="NJ789" s="11"/>
      <c r="NK789" s="11"/>
      <c r="NL789" s="11"/>
      <c r="NM789" s="11"/>
    </row>
    <row r="790" spans="1:377" ht="25.8" x14ac:dyDescent="0.5">
      <c r="A790" s="230"/>
      <c r="B790" s="279"/>
      <c r="C790" s="280"/>
      <c r="IK790" s="10"/>
      <c r="IL790" s="11"/>
      <c r="IM790" s="11"/>
      <c r="IN790" s="11"/>
      <c r="IO790" s="11"/>
      <c r="IP790" s="11"/>
      <c r="IQ790" s="11"/>
      <c r="IR790" s="11"/>
      <c r="IS790" s="11"/>
      <c r="IT790" s="11"/>
      <c r="IU790" s="11"/>
      <c r="IV790" s="11"/>
      <c r="IW790" s="11"/>
      <c r="IX790" s="11"/>
      <c r="IY790" s="11"/>
      <c r="IZ790" s="11"/>
      <c r="JA790" s="11"/>
      <c r="JB790" s="11"/>
      <c r="JC790" s="11"/>
      <c r="JD790" s="11"/>
      <c r="JE790" s="11"/>
      <c r="JF790" s="11"/>
      <c r="JG790" s="11"/>
      <c r="JH790" s="11"/>
      <c r="JI790" s="11"/>
      <c r="JJ790" s="11"/>
      <c r="JK790" s="11"/>
      <c r="JL790" s="11"/>
      <c r="JM790" s="11"/>
      <c r="JN790" s="11"/>
      <c r="JO790" s="11"/>
      <c r="JP790" s="11"/>
      <c r="JQ790" s="11"/>
      <c r="JR790" s="11"/>
      <c r="JS790" s="11"/>
      <c r="JT790" s="11"/>
      <c r="JU790" s="11"/>
      <c r="JV790" s="11"/>
      <c r="JW790" s="11"/>
      <c r="JX790" s="11"/>
      <c r="JY790" s="11"/>
      <c r="JZ790" s="11"/>
      <c r="KA790" s="11"/>
      <c r="KB790" s="11"/>
      <c r="KC790" s="11"/>
      <c r="KD790" s="11"/>
      <c r="KE790" s="11"/>
      <c r="KF790" s="11"/>
      <c r="KG790" s="11"/>
      <c r="KH790" s="11"/>
      <c r="KI790" s="11"/>
      <c r="KJ790" s="11"/>
      <c r="KK790" s="11"/>
      <c r="KL790" s="11"/>
      <c r="KM790" s="11"/>
      <c r="KN790" s="11"/>
      <c r="KO790" s="11"/>
      <c r="KP790" s="11"/>
      <c r="KQ790" s="11"/>
      <c r="KR790" s="11"/>
      <c r="KS790" s="11"/>
      <c r="KT790" s="11"/>
      <c r="KU790" s="11"/>
      <c r="KV790" s="11"/>
      <c r="KW790" s="11"/>
      <c r="KX790" s="11"/>
      <c r="KY790" s="11"/>
      <c r="KZ790" s="11"/>
      <c r="LA790" s="11"/>
      <c r="LB790" s="11"/>
      <c r="LC790" s="11"/>
      <c r="LD790" s="11"/>
      <c r="LE790" s="11"/>
      <c r="LF790" s="11"/>
      <c r="LG790" s="11"/>
      <c r="LH790" s="11"/>
      <c r="LI790" s="11"/>
      <c r="LJ790" s="11"/>
      <c r="LK790" s="11"/>
      <c r="LL790" s="11"/>
      <c r="LM790" s="11"/>
      <c r="LN790" s="11"/>
      <c r="LO790" s="11"/>
      <c r="LP790" s="11"/>
      <c r="LQ790" s="11"/>
      <c r="LR790" s="11"/>
      <c r="LS790" s="11"/>
      <c r="LT790" s="11"/>
      <c r="LU790" s="11"/>
      <c r="LV790" s="11"/>
      <c r="LW790" s="11"/>
      <c r="LX790" s="11"/>
      <c r="LY790" s="11"/>
      <c r="LZ790" s="11"/>
      <c r="MA790" s="11"/>
      <c r="MB790" s="11"/>
      <c r="MC790" s="11"/>
      <c r="MD790" s="11"/>
      <c r="ME790" s="11"/>
      <c r="MF790" s="11"/>
      <c r="MG790" s="11"/>
      <c r="MH790" s="11"/>
      <c r="MI790" s="11"/>
      <c r="MJ790" s="11"/>
      <c r="MK790" s="11"/>
      <c r="ML790" s="11"/>
      <c r="MM790" s="11"/>
      <c r="MN790" s="11"/>
      <c r="MO790" s="11"/>
      <c r="MP790" s="11"/>
      <c r="MQ790" s="11"/>
      <c r="MR790" s="11"/>
      <c r="MS790" s="11"/>
      <c r="MT790" s="11"/>
      <c r="MU790" s="11"/>
      <c r="MV790" s="11"/>
      <c r="MW790" s="11"/>
      <c r="MX790" s="11"/>
      <c r="MY790" s="11"/>
      <c r="MZ790" s="11"/>
      <c r="NA790" s="11"/>
      <c r="NB790" s="11"/>
      <c r="NC790" s="11"/>
      <c r="ND790" s="11"/>
      <c r="NE790" s="11"/>
      <c r="NF790" s="11"/>
      <c r="NG790" s="11"/>
      <c r="NH790" s="11"/>
      <c r="NI790" s="11"/>
      <c r="NJ790" s="11"/>
      <c r="NK790" s="11"/>
      <c r="NL790" s="11"/>
      <c r="NM790" s="11"/>
    </row>
    <row r="791" spans="1:377" ht="25.8" x14ac:dyDescent="0.5">
      <c r="A791" s="230"/>
      <c r="B791" s="279"/>
      <c r="C791" s="280"/>
      <c r="IK791" s="10"/>
      <c r="IL791" s="11"/>
      <c r="IM791" s="11"/>
      <c r="IN791" s="11"/>
      <c r="IO791" s="11"/>
      <c r="IP791" s="11"/>
      <c r="IQ791" s="11"/>
      <c r="IR791" s="11"/>
      <c r="IS791" s="11"/>
      <c r="IT791" s="11"/>
      <c r="IU791" s="11"/>
      <c r="IV791" s="11"/>
      <c r="IW791" s="11"/>
      <c r="IX791" s="11"/>
      <c r="IY791" s="11"/>
      <c r="IZ791" s="11"/>
      <c r="JA791" s="11"/>
      <c r="JB791" s="11"/>
      <c r="JC791" s="11"/>
      <c r="JD791" s="11"/>
      <c r="JE791" s="11"/>
      <c r="JF791" s="11"/>
      <c r="JG791" s="11"/>
      <c r="JH791" s="11"/>
      <c r="JI791" s="11"/>
      <c r="JJ791" s="11"/>
      <c r="JK791" s="11"/>
      <c r="JL791" s="11"/>
      <c r="JM791" s="11"/>
      <c r="JN791" s="11"/>
      <c r="JO791" s="11"/>
      <c r="JP791" s="11"/>
      <c r="JQ791" s="11"/>
      <c r="JR791" s="11"/>
      <c r="JS791" s="11"/>
      <c r="JT791" s="11"/>
      <c r="JU791" s="11"/>
      <c r="JV791" s="11"/>
      <c r="JW791" s="11"/>
      <c r="JX791" s="11"/>
      <c r="JY791" s="11"/>
      <c r="JZ791" s="11"/>
      <c r="KA791" s="11"/>
      <c r="KB791" s="11"/>
      <c r="KC791" s="11"/>
      <c r="KD791" s="11"/>
      <c r="KE791" s="11"/>
      <c r="KF791" s="11"/>
      <c r="KG791" s="11"/>
      <c r="KH791" s="11"/>
      <c r="KI791" s="11"/>
      <c r="KJ791" s="11"/>
      <c r="KK791" s="11"/>
      <c r="KL791" s="11"/>
      <c r="KM791" s="11"/>
      <c r="KN791" s="11"/>
      <c r="KO791" s="11"/>
      <c r="KP791" s="11"/>
      <c r="KQ791" s="11"/>
      <c r="KR791" s="11"/>
      <c r="KS791" s="11"/>
      <c r="KT791" s="11"/>
      <c r="KU791" s="11"/>
      <c r="KV791" s="11"/>
      <c r="KW791" s="11"/>
      <c r="KX791" s="11"/>
      <c r="KY791" s="11"/>
      <c r="KZ791" s="11"/>
      <c r="LA791" s="11"/>
      <c r="LB791" s="11"/>
      <c r="LC791" s="11"/>
      <c r="LD791" s="11"/>
      <c r="LE791" s="11"/>
      <c r="LF791" s="11"/>
      <c r="LG791" s="11"/>
      <c r="LH791" s="11"/>
      <c r="LI791" s="11"/>
      <c r="LJ791" s="11"/>
      <c r="LK791" s="11"/>
      <c r="LL791" s="11"/>
      <c r="LM791" s="11"/>
      <c r="LN791" s="11"/>
      <c r="LO791" s="11"/>
      <c r="LP791" s="11"/>
      <c r="LQ791" s="11"/>
      <c r="LR791" s="11"/>
      <c r="LS791" s="11"/>
      <c r="LT791" s="11"/>
      <c r="LU791" s="11"/>
      <c r="LV791" s="11"/>
      <c r="LW791" s="11"/>
      <c r="LX791" s="11"/>
      <c r="LY791" s="11"/>
      <c r="LZ791" s="11"/>
      <c r="MA791" s="11"/>
      <c r="MB791" s="11"/>
      <c r="MC791" s="11"/>
      <c r="MD791" s="11"/>
      <c r="ME791" s="11"/>
      <c r="MF791" s="11"/>
      <c r="MG791" s="11"/>
      <c r="MH791" s="11"/>
      <c r="MI791" s="11"/>
      <c r="MJ791" s="11"/>
      <c r="MK791" s="11"/>
      <c r="ML791" s="11"/>
      <c r="MM791" s="11"/>
      <c r="MN791" s="11"/>
      <c r="MO791" s="11"/>
      <c r="MP791" s="11"/>
      <c r="MQ791" s="11"/>
      <c r="MR791" s="11"/>
      <c r="MS791" s="11"/>
      <c r="MT791" s="11"/>
      <c r="MU791" s="11"/>
      <c r="MV791" s="11"/>
      <c r="MW791" s="11"/>
      <c r="MX791" s="11"/>
      <c r="MY791" s="11"/>
      <c r="MZ791" s="11"/>
      <c r="NA791" s="11"/>
      <c r="NB791" s="11"/>
      <c r="NC791" s="11"/>
      <c r="ND791" s="11"/>
      <c r="NE791" s="11"/>
      <c r="NF791" s="11"/>
      <c r="NG791" s="11"/>
      <c r="NH791" s="11"/>
      <c r="NI791" s="11"/>
      <c r="NJ791" s="11"/>
      <c r="NK791" s="11"/>
      <c r="NL791" s="11"/>
      <c r="NM791" s="11"/>
    </row>
    <row r="792" spans="1:377" ht="25.8" x14ac:dyDescent="0.5">
      <c r="A792" s="230"/>
      <c r="B792" s="279"/>
      <c r="C792" s="280"/>
      <c r="IK792" s="10"/>
      <c r="IL792" s="11"/>
      <c r="IM792" s="11"/>
      <c r="IN792" s="11"/>
      <c r="IO792" s="11"/>
      <c r="IP792" s="11"/>
      <c r="IQ792" s="11"/>
      <c r="IR792" s="11"/>
      <c r="IS792" s="11"/>
      <c r="IT792" s="11"/>
      <c r="IU792" s="11"/>
      <c r="IV792" s="11"/>
      <c r="IW792" s="11"/>
      <c r="IX792" s="11"/>
      <c r="IY792" s="11"/>
      <c r="IZ792" s="11"/>
      <c r="JA792" s="11"/>
      <c r="JB792" s="11"/>
      <c r="JC792" s="11"/>
      <c r="JD792" s="11"/>
      <c r="JE792" s="11"/>
      <c r="JF792" s="11"/>
      <c r="JG792" s="11"/>
      <c r="JH792" s="11"/>
      <c r="JI792" s="11"/>
      <c r="JJ792" s="11"/>
      <c r="JK792" s="11"/>
      <c r="JL792" s="11"/>
      <c r="JM792" s="11"/>
      <c r="JN792" s="11"/>
      <c r="JO792" s="11"/>
      <c r="JP792" s="11"/>
      <c r="JQ792" s="11"/>
      <c r="JR792" s="11"/>
      <c r="JS792" s="11"/>
      <c r="JT792" s="11"/>
      <c r="JU792" s="11"/>
      <c r="JV792" s="11"/>
      <c r="JW792" s="11"/>
      <c r="JX792" s="11"/>
      <c r="JY792" s="11"/>
      <c r="JZ792" s="11"/>
      <c r="KA792" s="11"/>
      <c r="KB792" s="11"/>
      <c r="KC792" s="11"/>
      <c r="KD792" s="11"/>
      <c r="KE792" s="11"/>
      <c r="KF792" s="11"/>
      <c r="KG792" s="11"/>
      <c r="KH792" s="11"/>
      <c r="KI792" s="11"/>
      <c r="KJ792" s="11"/>
      <c r="KK792" s="11"/>
      <c r="KL792" s="11"/>
      <c r="KM792" s="11"/>
      <c r="KN792" s="11"/>
      <c r="KO792" s="11"/>
      <c r="KP792" s="11"/>
      <c r="KQ792" s="11"/>
      <c r="KR792" s="11"/>
      <c r="KS792" s="11"/>
      <c r="KT792" s="11"/>
      <c r="KU792" s="11"/>
      <c r="KV792" s="11"/>
      <c r="KW792" s="11"/>
      <c r="KX792" s="11"/>
      <c r="KY792" s="11"/>
      <c r="KZ792" s="11"/>
      <c r="LA792" s="11"/>
      <c r="LB792" s="11"/>
      <c r="LC792" s="11"/>
      <c r="LD792" s="11"/>
      <c r="LE792" s="11"/>
      <c r="LF792" s="11"/>
      <c r="LG792" s="11"/>
      <c r="LH792" s="11"/>
      <c r="LI792" s="11"/>
      <c r="LJ792" s="11"/>
      <c r="LK792" s="11"/>
      <c r="LL792" s="11"/>
      <c r="LM792" s="11"/>
      <c r="LN792" s="11"/>
      <c r="LO792" s="11"/>
      <c r="LP792" s="11"/>
      <c r="LQ792" s="11"/>
      <c r="LR792" s="11"/>
      <c r="LS792" s="11"/>
      <c r="LT792" s="11"/>
      <c r="LU792" s="11"/>
      <c r="LV792" s="11"/>
      <c r="LW792" s="11"/>
      <c r="LX792" s="11"/>
      <c r="LY792" s="11"/>
      <c r="LZ792" s="11"/>
      <c r="MA792" s="11"/>
      <c r="MB792" s="11"/>
      <c r="MC792" s="11"/>
      <c r="MD792" s="11"/>
      <c r="ME792" s="11"/>
      <c r="MF792" s="11"/>
      <c r="MG792" s="11"/>
      <c r="MH792" s="11"/>
      <c r="MI792" s="11"/>
      <c r="MJ792" s="11"/>
      <c r="MK792" s="11"/>
      <c r="ML792" s="11"/>
      <c r="MM792" s="11"/>
      <c r="MN792" s="11"/>
      <c r="MO792" s="11"/>
      <c r="MP792" s="11"/>
      <c r="MQ792" s="11"/>
      <c r="MR792" s="11"/>
      <c r="MS792" s="11"/>
      <c r="MT792" s="11"/>
      <c r="MU792" s="11"/>
      <c r="MV792" s="11"/>
      <c r="MW792" s="11"/>
      <c r="MX792" s="11"/>
      <c r="MY792" s="11"/>
      <c r="MZ792" s="11"/>
      <c r="NA792" s="11"/>
      <c r="NB792" s="11"/>
      <c r="NC792" s="11"/>
      <c r="ND792" s="11"/>
      <c r="NE792" s="11"/>
      <c r="NF792" s="11"/>
      <c r="NG792" s="11"/>
      <c r="NH792" s="11"/>
      <c r="NI792" s="11"/>
      <c r="NJ792" s="11"/>
      <c r="NK792" s="11"/>
      <c r="NL792" s="11"/>
      <c r="NM792" s="11"/>
    </row>
    <row r="793" spans="1:377" ht="25.8" x14ac:dyDescent="0.5">
      <c r="A793" s="230"/>
      <c r="B793" s="279"/>
      <c r="C793" s="280"/>
      <c r="IK793" s="10"/>
      <c r="IL793" s="11"/>
      <c r="IM793" s="11"/>
      <c r="IN793" s="11"/>
      <c r="IO793" s="11"/>
      <c r="IP793" s="11"/>
      <c r="IQ793" s="11"/>
      <c r="IR793" s="11"/>
      <c r="IS793" s="11"/>
      <c r="IT793" s="11"/>
      <c r="IU793" s="11"/>
      <c r="IV793" s="11"/>
      <c r="IW793" s="11"/>
      <c r="IX793" s="11"/>
      <c r="IY793" s="11"/>
      <c r="IZ793" s="11"/>
      <c r="JA793" s="11"/>
      <c r="JB793" s="11"/>
      <c r="JC793" s="11"/>
      <c r="JD793" s="11"/>
      <c r="JE793" s="11"/>
      <c r="JF793" s="11"/>
      <c r="JG793" s="11"/>
      <c r="JH793" s="11"/>
      <c r="JI793" s="11"/>
      <c r="JJ793" s="11"/>
      <c r="JK793" s="11"/>
      <c r="JL793" s="11"/>
      <c r="JM793" s="11"/>
      <c r="JN793" s="11"/>
      <c r="JO793" s="11"/>
      <c r="JP793" s="11"/>
      <c r="JQ793" s="11"/>
      <c r="JR793" s="11"/>
      <c r="JS793" s="11"/>
      <c r="JT793" s="11"/>
      <c r="JU793" s="11"/>
      <c r="JV793" s="11"/>
      <c r="JW793" s="11"/>
      <c r="JX793" s="11"/>
      <c r="JY793" s="11"/>
      <c r="JZ793" s="11"/>
      <c r="KA793" s="11"/>
      <c r="KB793" s="11"/>
      <c r="KC793" s="11"/>
      <c r="KD793" s="11"/>
      <c r="KE793" s="11"/>
      <c r="KF793" s="11"/>
      <c r="KG793" s="11"/>
      <c r="KH793" s="11"/>
      <c r="KI793" s="11"/>
      <c r="KJ793" s="11"/>
      <c r="KK793" s="11"/>
      <c r="KL793" s="11"/>
      <c r="KM793" s="11"/>
      <c r="KN793" s="11"/>
      <c r="KO793" s="11"/>
      <c r="KP793" s="11"/>
      <c r="KQ793" s="11"/>
      <c r="KR793" s="11"/>
      <c r="KS793" s="11"/>
      <c r="KT793" s="11"/>
      <c r="KU793" s="11"/>
      <c r="KV793" s="11"/>
      <c r="KW793" s="11"/>
      <c r="KX793" s="11"/>
      <c r="KY793" s="11"/>
      <c r="KZ793" s="11"/>
      <c r="LA793" s="11"/>
      <c r="LB793" s="11"/>
      <c r="LC793" s="11"/>
      <c r="LD793" s="11"/>
      <c r="LE793" s="11"/>
      <c r="LF793" s="11"/>
      <c r="LG793" s="11"/>
      <c r="LH793" s="11"/>
      <c r="LI793" s="11"/>
      <c r="LJ793" s="11"/>
      <c r="LK793" s="11"/>
      <c r="LL793" s="11"/>
      <c r="LM793" s="11"/>
      <c r="LN793" s="11"/>
      <c r="LO793" s="11"/>
      <c r="LP793" s="11"/>
      <c r="LQ793" s="11"/>
      <c r="LR793" s="11"/>
      <c r="LS793" s="11"/>
      <c r="LT793" s="11"/>
      <c r="LU793" s="11"/>
      <c r="LV793" s="11"/>
      <c r="LW793" s="11"/>
      <c r="LX793" s="11"/>
      <c r="LY793" s="11"/>
      <c r="LZ793" s="11"/>
      <c r="MA793" s="11"/>
      <c r="MB793" s="11"/>
      <c r="MC793" s="11"/>
      <c r="MD793" s="11"/>
      <c r="ME793" s="11"/>
      <c r="MF793" s="11"/>
      <c r="MG793" s="11"/>
      <c r="MH793" s="11"/>
      <c r="MI793" s="11"/>
      <c r="MJ793" s="11"/>
      <c r="MK793" s="11"/>
      <c r="ML793" s="11"/>
      <c r="MM793" s="11"/>
      <c r="MN793" s="11"/>
      <c r="MO793" s="11"/>
      <c r="MP793" s="11"/>
      <c r="MQ793" s="11"/>
      <c r="MR793" s="11"/>
      <c r="MS793" s="11"/>
      <c r="MT793" s="11"/>
      <c r="MU793" s="11"/>
      <c r="MV793" s="11"/>
      <c r="MW793" s="11"/>
      <c r="MX793" s="11"/>
      <c r="MY793" s="11"/>
      <c r="MZ793" s="11"/>
      <c r="NA793" s="11"/>
      <c r="NB793" s="11"/>
      <c r="NC793" s="11"/>
      <c r="ND793" s="11"/>
      <c r="NE793" s="11"/>
      <c r="NF793" s="11"/>
      <c r="NG793" s="11"/>
      <c r="NH793" s="11"/>
      <c r="NI793" s="11"/>
      <c r="NJ793" s="11"/>
      <c r="NK793" s="11"/>
      <c r="NL793" s="11"/>
      <c r="NM793" s="11"/>
    </row>
    <row r="794" spans="1:377" ht="25.8" x14ac:dyDescent="0.5">
      <c r="A794" s="230"/>
      <c r="B794" s="279"/>
      <c r="C794" s="280"/>
      <c r="IK794" s="10"/>
      <c r="IL794" s="11"/>
      <c r="IM794" s="11"/>
      <c r="IN794" s="11"/>
      <c r="IO794" s="11"/>
      <c r="IP794" s="11"/>
      <c r="IQ794" s="11"/>
      <c r="IR794" s="11"/>
      <c r="IS794" s="11"/>
      <c r="IT794" s="11"/>
      <c r="IU794" s="11"/>
      <c r="IV794" s="11"/>
      <c r="IW794" s="11"/>
      <c r="IX794" s="11"/>
      <c r="IY794" s="11"/>
      <c r="IZ794" s="11"/>
      <c r="JA794" s="11"/>
      <c r="JB794" s="11"/>
      <c r="JC794" s="11"/>
      <c r="JD794" s="11"/>
      <c r="JE794" s="11"/>
      <c r="JF794" s="11"/>
      <c r="JG794" s="11"/>
      <c r="JH794" s="11"/>
      <c r="JI794" s="11"/>
      <c r="JJ794" s="11"/>
      <c r="JK794" s="11"/>
      <c r="JL794" s="11"/>
      <c r="JM794" s="11"/>
      <c r="JN794" s="11"/>
      <c r="JO794" s="11"/>
      <c r="JP794" s="11"/>
      <c r="JQ794" s="11"/>
      <c r="JR794" s="11"/>
      <c r="JS794" s="11"/>
      <c r="JT794" s="11"/>
      <c r="JU794" s="11"/>
      <c r="JV794" s="11"/>
      <c r="JW794" s="11"/>
      <c r="JX794" s="11"/>
      <c r="JY794" s="11"/>
      <c r="JZ794" s="11"/>
      <c r="KA794" s="11"/>
      <c r="KB794" s="11"/>
      <c r="KC794" s="11"/>
      <c r="KD794" s="11"/>
      <c r="KE794" s="11"/>
      <c r="KF794" s="11"/>
      <c r="KG794" s="11"/>
      <c r="KH794" s="11"/>
      <c r="KI794" s="11"/>
      <c r="KJ794" s="11"/>
      <c r="KK794" s="11"/>
      <c r="KL794" s="11"/>
      <c r="KM794" s="11"/>
      <c r="KN794" s="11"/>
      <c r="KO794" s="11"/>
      <c r="KP794" s="11"/>
      <c r="KQ794" s="11"/>
      <c r="KR794" s="11"/>
      <c r="KS794" s="11"/>
      <c r="KT794" s="11"/>
      <c r="KU794" s="11"/>
      <c r="KV794" s="11"/>
      <c r="KW794" s="11"/>
      <c r="KX794" s="11"/>
      <c r="KY794" s="11"/>
      <c r="KZ794" s="11"/>
      <c r="LA794" s="11"/>
      <c r="LB794" s="11"/>
      <c r="LC794" s="11"/>
      <c r="LD794" s="11"/>
      <c r="LE794" s="11"/>
      <c r="LF794" s="11"/>
      <c r="LG794" s="11"/>
      <c r="LH794" s="11"/>
      <c r="LI794" s="11"/>
      <c r="LJ794" s="11"/>
      <c r="LK794" s="11"/>
      <c r="LL794" s="11"/>
      <c r="LM794" s="11"/>
      <c r="LN794" s="11"/>
      <c r="LO794" s="11"/>
      <c r="LP794" s="11"/>
      <c r="LQ794" s="11"/>
      <c r="LR794" s="11"/>
      <c r="LS794" s="11"/>
      <c r="LT794" s="11"/>
      <c r="LU794" s="11"/>
      <c r="LV794" s="11"/>
      <c r="LW794" s="11"/>
      <c r="LX794" s="11"/>
      <c r="LY794" s="11"/>
      <c r="LZ794" s="11"/>
      <c r="MA794" s="11"/>
      <c r="MB794" s="11"/>
      <c r="MC794" s="11"/>
      <c r="MD794" s="11"/>
      <c r="ME794" s="11"/>
      <c r="MF794" s="11"/>
      <c r="MG794" s="11"/>
      <c r="MH794" s="11"/>
      <c r="MI794" s="11"/>
      <c r="MJ794" s="11"/>
      <c r="MK794" s="11"/>
      <c r="ML794" s="11"/>
      <c r="MM794" s="11"/>
      <c r="MN794" s="11"/>
      <c r="MO794" s="11"/>
      <c r="MP794" s="11"/>
      <c r="MQ794" s="11"/>
      <c r="MR794" s="11"/>
      <c r="MS794" s="11"/>
      <c r="MT794" s="11"/>
      <c r="MU794" s="11"/>
      <c r="MV794" s="11"/>
      <c r="MW794" s="11"/>
      <c r="MX794" s="11"/>
      <c r="MY794" s="11"/>
      <c r="MZ794" s="11"/>
      <c r="NA794" s="11"/>
      <c r="NB794" s="11"/>
      <c r="NC794" s="11"/>
      <c r="ND794" s="11"/>
      <c r="NE794" s="11"/>
      <c r="NF794" s="11"/>
      <c r="NG794" s="11"/>
      <c r="NH794" s="11"/>
      <c r="NI794" s="11"/>
      <c r="NJ794" s="11"/>
      <c r="NK794" s="11"/>
      <c r="NL794" s="11"/>
      <c r="NM794" s="11"/>
    </row>
    <row r="795" spans="1:377" ht="25.8" x14ac:dyDescent="0.5">
      <c r="A795" s="230"/>
      <c r="B795" s="279"/>
      <c r="C795" s="280"/>
      <c r="IK795" s="10"/>
      <c r="IL795" s="11"/>
      <c r="IM795" s="11"/>
      <c r="IN795" s="11"/>
      <c r="IO795" s="11"/>
      <c r="IP795" s="11"/>
      <c r="IQ795" s="11"/>
      <c r="IR795" s="11"/>
      <c r="IS795" s="11"/>
      <c r="IT795" s="11"/>
      <c r="IU795" s="11"/>
      <c r="IV795" s="11"/>
      <c r="IW795" s="11"/>
      <c r="IX795" s="11"/>
      <c r="IY795" s="11"/>
      <c r="IZ795" s="11"/>
      <c r="JA795" s="11"/>
      <c r="JB795" s="11"/>
      <c r="JC795" s="11"/>
      <c r="JD795" s="11"/>
      <c r="JE795" s="11"/>
      <c r="JF795" s="11"/>
      <c r="JG795" s="11"/>
      <c r="JH795" s="11"/>
      <c r="JI795" s="11"/>
      <c r="JJ795" s="11"/>
      <c r="JK795" s="11"/>
      <c r="JL795" s="11"/>
      <c r="JM795" s="11"/>
      <c r="JN795" s="11"/>
      <c r="JO795" s="11"/>
      <c r="JP795" s="11"/>
      <c r="JQ795" s="11"/>
      <c r="JR795" s="11"/>
      <c r="JS795" s="11"/>
      <c r="JT795" s="11"/>
      <c r="JU795" s="11"/>
      <c r="JV795" s="11"/>
      <c r="JW795" s="11"/>
      <c r="JX795" s="11"/>
      <c r="JY795" s="11"/>
      <c r="JZ795" s="11"/>
      <c r="KA795" s="11"/>
      <c r="KB795" s="11"/>
      <c r="KC795" s="11"/>
      <c r="KD795" s="11"/>
      <c r="KE795" s="11"/>
      <c r="KF795" s="11"/>
      <c r="KG795" s="11"/>
      <c r="KH795" s="11"/>
      <c r="KI795" s="11"/>
      <c r="KJ795" s="11"/>
      <c r="KK795" s="11"/>
      <c r="KL795" s="11"/>
      <c r="KM795" s="11"/>
      <c r="KN795" s="11"/>
      <c r="KO795" s="11"/>
      <c r="KP795" s="11"/>
      <c r="KQ795" s="11"/>
      <c r="KR795" s="11"/>
      <c r="KS795" s="11"/>
      <c r="KT795" s="11"/>
      <c r="KU795" s="11"/>
      <c r="KV795" s="11"/>
      <c r="KW795" s="11"/>
      <c r="KX795" s="11"/>
      <c r="KY795" s="11"/>
      <c r="KZ795" s="11"/>
      <c r="LA795" s="11"/>
      <c r="LB795" s="11"/>
      <c r="LC795" s="11"/>
      <c r="LD795" s="11"/>
      <c r="LE795" s="11"/>
      <c r="LF795" s="11"/>
      <c r="LG795" s="11"/>
      <c r="LH795" s="11"/>
      <c r="LI795" s="11"/>
      <c r="LJ795" s="11"/>
      <c r="LK795" s="11"/>
      <c r="LL795" s="11"/>
      <c r="LM795" s="11"/>
      <c r="LN795" s="11"/>
      <c r="LO795" s="11"/>
      <c r="LP795" s="11"/>
      <c r="LQ795" s="11"/>
      <c r="LR795" s="11"/>
      <c r="LS795" s="11"/>
      <c r="LT795" s="11"/>
      <c r="LU795" s="11"/>
      <c r="LV795" s="11"/>
      <c r="LW795" s="11"/>
      <c r="LX795" s="11"/>
      <c r="LY795" s="11"/>
      <c r="LZ795" s="11"/>
      <c r="MA795" s="11"/>
      <c r="MB795" s="11"/>
      <c r="MC795" s="11"/>
      <c r="MD795" s="11"/>
      <c r="ME795" s="11"/>
      <c r="MF795" s="11"/>
      <c r="MG795" s="11"/>
      <c r="MH795" s="11"/>
      <c r="MI795" s="11"/>
      <c r="MJ795" s="11"/>
      <c r="MK795" s="11"/>
      <c r="ML795" s="11"/>
      <c r="MM795" s="11"/>
      <c r="MN795" s="11"/>
      <c r="MO795" s="11"/>
      <c r="MP795" s="11"/>
      <c r="MQ795" s="11"/>
      <c r="MR795" s="11"/>
      <c r="MS795" s="11"/>
      <c r="MT795" s="11"/>
      <c r="MU795" s="11"/>
      <c r="MV795" s="11"/>
      <c r="MW795" s="11"/>
      <c r="MX795" s="11"/>
      <c r="MY795" s="11"/>
      <c r="MZ795" s="11"/>
      <c r="NA795" s="11"/>
      <c r="NB795" s="11"/>
      <c r="NC795" s="11"/>
      <c r="ND795" s="11"/>
      <c r="NE795" s="11"/>
      <c r="NF795" s="11"/>
      <c r="NG795" s="11"/>
      <c r="NH795" s="11"/>
      <c r="NI795" s="11"/>
      <c r="NJ795" s="11"/>
      <c r="NK795" s="11"/>
      <c r="NL795" s="11"/>
      <c r="NM795" s="11"/>
    </row>
    <row r="796" spans="1:377" ht="25.8" x14ac:dyDescent="0.5">
      <c r="A796" s="230"/>
      <c r="B796" s="279"/>
      <c r="C796" s="280"/>
      <c r="IK796" s="10"/>
      <c r="IL796" s="11"/>
      <c r="IM796" s="11"/>
      <c r="IN796" s="11"/>
      <c r="IO796" s="11"/>
      <c r="IP796" s="11"/>
      <c r="IQ796" s="11"/>
      <c r="IR796" s="11"/>
      <c r="IS796" s="11"/>
      <c r="IT796" s="11"/>
      <c r="IU796" s="11"/>
      <c r="IV796" s="11"/>
      <c r="IW796" s="11"/>
      <c r="IX796" s="11"/>
      <c r="IY796" s="11"/>
      <c r="IZ796" s="11"/>
      <c r="JA796" s="11"/>
      <c r="JB796" s="11"/>
      <c r="JC796" s="11"/>
      <c r="JD796" s="11"/>
      <c r="JE796" s="11"/>
      <c r="JF796" s="11"/>
      <c r="JG796" s="11"/>
      <c r="JH796" s="11"/>
      <c r="JI796" s="11"/>
      <c r="JJ796" s="11"/>
      <c r="JK796" s="11"/>
      <c r="JL796" s="11"/>
      <c r="JM796" s="11"/>
      <c r="JN796" s="11"/>
      <c r="JO796" s="11"/>
      <c r="JP796" s="11"/>
      <c r="JQ796" s="11"/>
      <c r="JR796" s="11"/>
      <c r="JS796" s="11"/>
      <c r="JT796" s="11"/>
      <c r="JU796" s="11"/>
      <c r="JV796" s="11"/>
      <c r="JW796" s="11"/>
      <c r="JX796" s="11"/>
      <c r="JY796" s="11"/>
      <c r="JZ796" s="11"/>
      <c r="KA796" s="11"/>
      <c r="KB796" s="11"/>
      <c r="KC796" s="11"/>
      <c r="KD796" s="11"/>
      <c r="KE796" s="11"/>
      <c r="KF796" s="11"/>
      <c r="KG796" s="11"/>
      <c r="KH796" s="11"/>
      <c r="KI796" s="11"/>
      <c r="KJ796" s="11"/>
      <c r="KK796" s="11"/>
      <c r="KL796" s="11"/>
      <c r="KM796" s="11"/>
      <c r="KN796" s="11"/>
      <c r="KO796" s="11"/>
      <c r="KP796" s="11"/>
      <c r="KQ796" s="11"/>
      <c r="KR796" s="11"/>
      <c r="KS796" s="11"/>
      <c r="KT796" s="11"/>
      <c r="KU796" s="11"/>
      <c r="KV796" s="11"/>
      <c r="KW796" s="11"/>
      <c r="KX796" s="11"/>
      <c r="KY796" s="11"/>
      <c r="KZ796" s="11"/>
      <c r="LA796" s="11"/>
      <c r="LB796" s="11"/>
      <c r="LC796" s="11"/>
      <c r="LD796" s="11"/>
      <c r="LE796" s="11"/>
      <c r="LF796" s="11"/>
      <c r="LG796" s="11"/>
      <c r="LH796" s="11"/>
      <c r="LI796" s="11"/>
      <c r="LJ796" s="11"/>
      <c r="LK796" s="11"/>
      <c r="LL796" s="11"/>
      <c r="LM796" s="11"/>
      <c r="LN796" s="11"/>
      <c r="LO796" s="11"/>
      <c r="LP796" s="11"/>
      <c r="LQ796" s="11"/>
      <c r="LR796" s="11"/>
      <c r="LS796" s="11"/>
      <c r="LT796" s="11"/>
      <c r="LU796" s="11"/>
      <c r="LV796" s="11"/>
      <c r="LW796" s="11"/>
      <c r="LX796" s="11"/>
      <c r="LY796" s="11"/>
      <c r="LZ796" s="11"/>
      <c r="MA796" s="11"/>
      <c r="MB796" s="11"/>
      <c r="MC796" s="11"/>
      <c r="MD796" s="11"/>
      <c r="ME796" s="11"/>
      <c r="MF796" s="11"/>
      <c r="MG796" s="11"/>
      <c r="MH796" s="11"/>
      <c r="MI796" s="11"/>
      <c r="MJ796" s="11"/>
      <c r="MK796" s="11"/>
      <c r="ML796" s="11"/>
      <c r="MM796" s="11"/>
      <c r="MN796" s="11"/>
      <c r="MO796" s="11"/>
      <c r="MP796" s="11"/>
      <c r="MQ796" s="11"/>
      <c r="MR796" s="11"/>
      <c r="MS796" s="11"/>
      <c r="MT796" s="11"/>
      <c r="MU796" s="11"/>
      <c r="MV796" s="11"/>
      <c r="MW796" s="11"/>
      <c r="MX796" s="11"/>
      <c r="MY796" s="11"/>
      <c r="MZ796" s="11"/>
      <c r="NA796" s="11"/>
      <c r="NB796" s="11"/>
      <c r="NC796" s="11"/>
      <c r="ND796" s="11"/>
      <c r="NE796" s="11"/>
      <c r="NF796" s="11"/>
      <c r="NG796" s="11"/>
      <c r="NH796" s="11"/>
      <c r="NI796" s="11"/>
      <c r="NJ796" s="11"/>
      <c r="NK796" s="11"/>
      <c r="NL796" s="11"/>
      <c r="NM796" s="11"/>
    </row>
    <row r="797" spans="1:377" ht="25.8" x14ac:dyDescent="0.5">
      <c r="A797" s="230"/>
      <c r="B797" s="279"/>
      <c r="C797" s="280"/>
      <c r="IK797" s="10"/>
      <c r="IL797" s="11"/>
      <c r="IM797" s="11"/>
      <c r="IN797" s="11"/>
      <c r="IO797" s="11"/>
      <c r="IP797" s="11"/>
      <c r="IQ797" s="11"/>
      <c r="IR797" s="11"/>
      <c r="IS797" s="11"/>
      <c r="IT797" s="11"/>
      <c r="IU797" s="11"/>
      <c r="IV797" s="11"/>
      <c r="IW797" s="11"/>
      <c r="IX797" s="11"/>
      <c r="IY797" s="11"/>
      <c r="IZ797" s="11"/>
      <c r="JA797" s="11"/>
      <c r="JB797" s="11"/>
      <c r="JC797" s="11"/>
      <c r="JD797" s="11"/>
      <c r="JE797" s="11"/>
      <c r="JF797" s="11"/>
      <c r="JG797" s="11"/>
      <c r="JH797" s="11"/>
      <c r="JI797" s="11"/>
      <c r="JJ797" s="11"/>
      <c r="JK797" s="11"/>
      <c r="JL797" s="11"/>
      <c r="JM797" s="11"/>
      <c r="JN797" s="11"/>
      <c r="JO797" s="11"/>
      <c r="JP797" s="11"/>
      <c r="JQ797" s="11"/>
      <c r="JR797" s="11"/>
      <c r="JS797" s="11"/>
      <c r="JT797" s="11"/>
      <c r="JU797" s="11"/>
      <c r="JV797" s="11"/>
      <c r="JW797" s="11"/>
      <c r="JX797" s="11"/>
      <c r="JY797" s="11"/>
      <c r="JZ797" s="11"/>
      <c r="KA797" s="11"/>
      <c r="KB797" s="11"/>
      <c r="KC797" s="11"/>
      <c r="KD797" s="11"/>
      <c r="KE797" s="11"/>
      <c r="KF797" s="11"/>
      <c r="KG797" s="11"/>
      <c r="KH797" s="11"/>
      <c r="KI797" s="11"/>
      <c r="KJ797" s="11"/>
      <c r="KK797" s="11"/>
      <c r="KL797" s="11"/>
      <c r="KM797" s="11"/>
      <c r="KN797" s="11"/>
      <c r="KO797" s="11"/>
      <c r="KP797" s="11"/>
      <c r="KQ797" s="11"/>
      <c r="KR797" s="11"/>
      <c r="KS797" s="11"/>
      <c r="KT797" s="11"/>
      <c r="KU797" s="11"/>
      <c r="KV797" s="11"/>
      <c r="KW797" s="11"/>
      <c r="KX797" s="11"/>
      <c r="KY797" s="11"/>
      <c r="KZ797" s="11"/>
      <c r="LA797" s="11"/>
      <c r="LB797" s="11"/>
      <c r="LC797" s="11"/>
      <c r="LD797" s="11"/>
      <c r="LE797" s="11"/>
      <c r="LF797" s="11"/>
      <c r="LG797" s="11"/>
      <c r="LH797" s="11"/>
      <c r="LI797" s="11"/>
      <c r="LJ797" s="11"/>
      <c r="LK797" s="11"/>
      <c r="LL797" s="11"/>
      <c r="LM797" s="11"/>
      <c r="LN797" s="11"/>
      <c r="LO797" s="11"/>
      <c r="LP797" s="11"/>
      <c r="LQ797" s="11"/>
      <c r="LR797" s="11"/>
      <c r="LS797" s="11"/>
      <c r="LT797" s="11"/>
      <c r="LU797" s="11"/>
      <c r="LV797" s="11"/>
      <c r="LW797" s="11"/>
      <c r="LX797" s="11"/>
      <c r="LY797" s="11"/>
      <c r="LZ797" s="11"/>
      <c r="MA797" s="11"/>
      <c r="MB797" s="11"/>
      <c r="MC797" s="11"/>
      <c r="MD797" s="11"/>
      <c r="ME797" s="11"/>
      <c r="MF797" s="11"/>
      <c r="MG797" s="11"/>
      <c r="MH797" s="11"/>
      <c r="MI797" s="11"/>
      <c r="MJ797" s="11"/>
      <c r="MK797" s="11"/>
      <c r="ML797" s="11"/>
      <c r="MM797" s="11"/>
      <c r="MN797" s="11"/>
      <c r="MO797" s="11"/>
      <c r="MP797" s="11"/>
      <c r="MQ797" s="11"/>
      <c r="MR797" s="11"/>
      <c r="MS797" s="11"/>
      <c r="MT797" s="11"/>
      <c r="MU797" s="11"/>
      <c r="MV797" s="11"/>
      <c r="MW797" s="11"/>
      <c r="MX797" s="11"/>
      <c r="MY797" s="11"/>
      <c r="MZ797" s="11"/>
      <c r="NA797" s="11"/>
      <c r="NB797" s="11"/>
      <c r="NC797" s="11"/>
      <c r="ND797" s="11"/>
      <c r="NE797" s="11"/>
      <c r="NF797" s="11"/>
      <c r="NG797" s="11"/>
      <c r="NH797" s="11"/>
      <c r="NI797" s="11"/>
      <c r="NJ797" s="11"/>
      <c r="NK797" s="11"/>
      <c r="NL797" s="11"/>
      <c r="NM797" s="11"/>
    </row>
    <row r="798" spans="1:377" ht="25.8" x14ac:dyDescent="0.5">
      <c r="A798" s="230"/>
      <c r="B798" s="279"/>
      <c r="C798" s="280"/>
      <c r="IK798" s="10"/>
      <c r="IL798" s="11"/>
      <c r="IM798" s="11"/>
      <c r="IN798" s="11"/>
      <c r="IO798" s="11"/>
      <c r="IP798" s="11"/>
      <c r="IQ798" s="11"/>
      <c r="IR798" s="11"/>
      <c r="IS798" s="11"/>
      <c r="IT798" s="11"/>
      <c r="IU798" s="11"/>
      <c r="IV798" s="11"/>
      <c r="IW798" s="11"/>
      <c r="IX798" s="11"/>
      <c r="IY798" s="11"/>
      <c r="IZ798" s="11"/>
      <c r="JA798" s="11"/>
      <c r="JB798" s="11"/>
      <c r="JC798" s="11"/>
      <c r="JD798" s="11"/>
      <c r="JE798" s="11"/>
      <c r="JF798" s="11"/>
      <c r="JG798" s="11"/>
      <c r="JH798" s="11"/>
      <c r="JI798" s="11"/>
      <c r="JJ798" s="11"/>
      <c r="JK798" s="11"/>
      <c r="JL798" s="11"/>
      <c r="JM798" s="11"/>
      <c r="JN798" s="11"/>
      <c r="JO798" s="11"/>
      <c r="JP798" s="11"/>
      <c r="JQ798" s="11"/>
      <c r="JR798" s="11"/>
      <c r="JS798" s="11"/>
      <c r="JT798" s="11"/>
      <c r="JU798" s="11"/>
      <c r="JV798" s="11"/>
      <c r="JW798" s="11"/>
      <c r="JX798" s="11"/>
      <c r="JY798" s="11"/>
      <c r="JZ798" s="11"/>
      <c r="KA798" s="11"/>
      <c r="KB798" s="11"/>
      <c r="KC798" s="11"/>
      <c r="KD798" s="11"/>
      <c r="KE798" s="11"/>
      <c r="KF798" s="11"/>
      <c r="KG798" s="11"/>
      <c r="KH798" s="11"/>
      <c r="KI798" s="11"/>
      <c r="KJ798" s="11"/>
      <c r="KK798" s="11"/>
      <c r="KL798" s="11"/>
      <c r="KM798" s="11"/>
      <c r="KN798" s="11"/>
      <c r="KO798" s="11"/>
      <c r="KP798" s="11"/>
      <c r="KQ798" s="11"/>
      <c r="KR798" s="11"/>
      <c r="KS798" s="11"/>
      <c r="KT798" s="11"/>
      <c r="KU798" s="11"/>
      <c r="KV798" s="11"/>
      <c r="KW798" s="11"/>
      <c r="KX798" s="11"/>
      <c r="KY798" s="11"/>
      <c r="KZ798" s="11"/>
      <c r="LA798" s="11"/>
      <c r="LB798" s="11"/>
      <c r="LC798" s="11"/>
      <c r="LD798" s="11"/>
      <c r="LE798" s="11"/>
      <c r="LF798" s="11"/>
      <c r="LG798" s="11"/>
      <c r="LH798" s="11"/>
      <c r="LI798" s="11"/>
      <c r="LJ798" s="11"/>
      <c r="LK798" s="11"/>
      <c r="LL798" s="11"/>
      <c r="LM798" s="11"/>
      <c r="LN798" s="11"/>
      <c r="LO798" s="11"/>
      <c r="LP798" s="11"/>
      <c r="LQ798" s="11"/>
      <c r="LR798" s="11"/>
      <c r="LS798" s="11"/>
      <c r="LT798" s="11"/>
      <c r="LU798" s="11"/>
      <c r="LV798" s="11"/>
      <c r="LW798" s="11"/>
      <c r="LX798" s="11"/>
      <c r="LY798" s="11"/>
      <c r="LZ798" s="11"/>
      <c r="MA798" s="11"/>
      <c r="MB798" s="11"/>
      <c r="MC798" s="11"/>
      <c r="MD798" s="11"/>
      <c r="ME798" s="11"/>
      <c r="MF798" s="11"/>
      <c r="MG798" s="11"/>
      <c r="MH798" s="11"/>
      <c r="MI798" s="11"/>
      <c r="MJ798" s="11"/>
      <c r="MK798" s="11"/>
      <c r="ML798" s="11"/>
      <c r="MM798" s="11"/>
      <c r="MN798" s="11"/>
      <c r="MO798" s="11"/>
      <c r="MP798" s="11"/>
      <c r="MQ798" s="11"/>
      <c r="MR798" s="11"/>
      <c r="MS798" s="11"/>
      <c r="MT798" s="11"/>
      <c r="MU798" s="11"/>
      <c r="MV798" s="11"/>
      <c r="MW798" s="11"/>
      <c r="MX798" s="11"/>
      <c r="MY798" s="11"/>
      <c r="MZ798" s="11"/>
      <c r="NA798" s="11"/>
      <c r="NB798" s="11"/>
      <c r="NC798" s="11"/>
      <c r="ND798" s="11"/>
      <c r="NE798" s="11"/>
      <c r="NF798" s="11"/>
      <c r="NG798" s="11"/>
      <c r="NH798" s="11"/>
      <c r="NI798" s="11"/>
      <c r="NJ798" s="11"/>
      <c r="NK798" s="11"/>
      <c r="NL798" s="11"/>
      <c r="NM798" s="11"/>
    </row>
    <row r="799" spans="1:377" ht="25.8" x14ac:dyDescent="0.5">
      <c r="A799" s="230"/>
      <c r="B799" s="279"/>
      <c r="C799" s="280"/>
      <c r="IK799" s="10"/>
      <c r="IL799" s="11"/>
      <c r="IM799" s="11"/>
      <c r="IN799" s="11"/>
      <c r="IO799" s="11"/>
      <c r="IP799" s="11"/>
      <c r="IQ799" s="11"/>
      <c r="IR799" s="11"/>
      <c r="IS799" s="11"/>
      <c r="IT799" s="11"/>
      <c r="IU799" s="11"/>
      <c r="IV799" s="11"/>
      <c r="IW799" s="11"/>
      <c r="IX799" s="11"/>
      <c r="IY799" s="11"/>
      <c r="IZ799" s="11"/>
      <c r="JA799" s="11"/>
      <c r="JB799" s="11"/>
      <c r="JC799" s="11"/>
      <c r="JD799" s="11"/>
      <c r="JE799" s="11"/>
      <c r="JF799" s="11"/>
      <c r="JG799" s="11"/>
      <c r="JH799" s="11"/>
      <c r="JI799" s="11"/>
      <c r="JJ799" s="11"/>
      <c r="JK799" s="11"/>
      <c r="JL799" s="11"/>
      <c r="JM799" s="11"/>
      <c r="JN799" s="11"/>
      <c r="JO799" s="11"/>
      <c r="JP799" s="11"/>
      <c r="JQ799" s="11"/>
      <c r="JR799" s="11"/>
      <c r="JS799" s="11"/>
      <c r="JT799" s="11"/>
      <c r="JU799" s="11"/>
      <c r="JV799" s="11"/>
      <c r="JW799" s="11"/>
      <c r="JX799" s="11"/>
      <c r="JY799" s="11"/>
      <c r="JZ799" s="11"/>
      <c r="KA799" s="11"/>
      <c r="KB799" s="11"/>
      <c r="KC799" s="11"/>
      <c r="KD799" s="11"/>
      <c r="KE799" s="11"/>
      <c r="KF799" s="11"/>
      <c r="KG799" s="11"/>
      <c r="KH799" s="11"/>
      <c r="KI799" s="11"/>
      <c r="KJ799" s="11"/>
      <c r="KK799" s="11"/>
      <c r="KL799" s="11"/>
      <c r="KM799" s="11"/>
      <c r="KN799" s="11"/>
      <c r="KO799" s="11"/>
      <c r="KP799" s="11"/>
      <c r="KQ799" s="11"/>
      <c r="KR799" s="11"/>
      <c r="KS799" s="11"/>
      <c r="KT799" s="11"/>
      <c r="KU799" s="11"/>
      <c r="KV799" s="11"/>
      <c r="KW799" s="11"/>
      <c r="KX799" s="11"/>
      <c r="KY799" s="11"/>
      <c r="KZ799" s="11"/>
      <c r="LA799" s="11"/>
      <c r="LB799" s="11"/>
      <c r="LC799" s="11"/>
      <c r="LD799" s="11"/>
      <c r="LE799" s="11"/>
      <c r="LF799" s="11"/>
      <c r="LG799" s="11"/>
      <c r="LH799" s="11"/>
      <c r="LI799" s="11"/>
      <c r="LJ799" s="11"/>
      <c r="LK799" s="11"/>
      <c r="LL799" s="11"/>
      <c r="LM799" s="11"/>
      <c r="LN799" s="11"/>
      <c r="LO799" s="11"/>
      <c r="LP799" s="11"/>
      <c r="LQ799" s="11"/>
      <c r="LR799" s="11"/>
      <c r="LS799" s="11"/>
      <c r="LT799" s="11"/>
      <c r="LU799" s="11"/>
      <c r="LV799" s="11"/>
      <c r="LW799" s="11"/>
      <c r="LX799" s="11"/>
      <c r="LY799" s="11"/>
      <c r="LZ799" s="11"/>
      <c r="MA799" s="11"/>
      <c r="MB799" s="11"/>
      <c r="MC799" s="11"/>
      <c r="MD799" s="11"/>
      <c r="ME799" s="11"/>
      <c r="MF799" s="11"/>
      <c r="MG799" s="11"/>
      <c r="MH799" s="11"/>
      <c r="MI799" s="11"/>
      <c r="MJ799" s="11"/>
      <c r="MK799" s="11"/>
      <c r="ML799" s="11"/>
      <c r="MM799" s="11"/>
      <c r="MN799" s="11"/>
      <c r="MO799" s="11"/>
      <c r="MP799" s="11"/>
      <c r="MQ799" s="11"/>
      <c r="MR799" s="11"/>
      <c r="MS799" s="11"/>
      <c r="MT799" s="11"/>
      <c r="MU799" s="11"/>
      <c r="MV799" s="11"/>
      <c r="MW799" s="11"/>
      <c r="MX799" s="11"/>
      <c r="MY799" s="11"/>
      <c r="MZ799" s="11"/>
      <c r="NA799" s="11"/>
      <c r="NB799" s="11"/>
      <c r="NC799" s="11"/>
      <c r="ND799" s="11"/>
      <c r="NE799" s="11"/>
      <c r="NF799" s="11"/>
      <c r="NG799" s="11"/>
      <c r="NH799" s="11"/>
      <c r="NI799" s="11"/>
      <c r="NJ799" s="11"/>
      <c r="NK799" s="11"/>
      <c r="NL799" s="11"/>
      <c r="NM799" s="11"/>
    </row>
    <row r="800" spans="1:377" ht="25.8" x14ac:dyDescent="0.5">
      <c r="A800" s="230"/>
      <c r="B800" s="279"/>
      <c r="C800" s="280"/>
      <c r="IK800" s="10"/>
      <c r="IL800" s="11"/>
      <c r="IM800" s="11"/>
      <c r="IN800" s="11"/>
      <c r="IO800" s="11"/>
      <c r="IP800" s="11"/>
      <c r="IQ800" s="11"/>
      <c r="IR800" s="11"/>
      <c r="IS800" s="11"/>
      <c r="IT800" s="11"/>
      <c r="IU800" s="11"/>
      <c r="IV800" s="11"/>
      <c r="IW800" s="11"/>
      <c r="IX800" s="11"/>
      <c r="IY800" s="11"/>
      <c r="IZ800" s="11"/>
      <c r="JA800" s="11"/>
      <c r="JB800" s="11"/>
      <c r="JC800" s="11"/>
      <c r="JD800" s="11"/>
      <c r="JE800" s="11"/>
      <c r="JF800" s="11"/>
      <c r="JG800" s="11"/>
      <c r="JH800" s="11"/>
      <c r="JI800" s="11"/>
      <c r="JJ800" s="11"/>
      <c r="JK800" s="11"/>
      <c r="JL800" s="11"/>
      <c r="JM800" s="11"/>
      <c r="JN800" s="11"/>
      <c r="JO800" s="11"/>
      <c r="JP800" s="11"/>
      <c r="JQ800" s="11"/>
      <c r="JR800" s="11"/>
      <c r="JS800" s="11"/>
      <c r="JT800" s="11"/>
      <c r="JU800" s="11"/>
      <c r="JV800" s="11"/>
      <c r="JW800" s="11"/>
      <c r="JX800" s="11"/>
      <c r="JY800" s="11"/>
      <c r="JZ800" s="11"/>
      <c r="KA800" s="11"/>
      <c r="KB800" s="11"/>
      <c r="KC800" s="11"/>
      <c r="KD800" s="11"/>
      <c r="KE800" s="11"/>
      <c r="KF800" s="11"/>
      <c r="KG800" s="11"/>
      <c r="KH800" s="11"/>
      <c r="KI800" s="11"/>
      <c r="KJ800" s="11"/>
      <c r="KK800" s="11"/>
      <c r="KL800" s="11"/>
      <c r="KM800" s="11"/>
      <c r="KN800" s="11"/>
      <c r="KO800" s="11"/>
      <c r="KP800" s="11"/>
      <c r="KQ800" s="11"/>
      <c r="KR800" s="11"/>
      <c r="KS800" s="11"/>
      <c r="KT800" s="11"/>
      <c r="KU800" s="11"/>
      <c r="KV800" s="11"/>
      <c r="KW800" s="11"/>
      <c r="KX800" s="11"/>
      <c r="KY800" s="11"/>
      <c r="KZ800" s="11"/>
      <c r="LA800" s="11"/>
      <c r="LB800" s="11"/>
      <c r="LC800" s="11"/>
      <c r="LD800" s="11"/>
      <c r="LE800" s="11"/>
      <c r="LF800" s="11"/>
      <c r="LG800" s="11"/>
      <c r="LH800" s="11"/>
      <c r="LI800" s="11"/>
      <c r="LJ800" s="11"/>
      <c r="LK800" s="11"/>
      <c r="LL800" s="11"/>
      <c r="LM800" s="11"/>
      <c r="LN800" s="11"/>
      <c r="LO800" s="11"/>
      <c r="LP800" s="11"/>
      <c r="LQ800" s="11"/>
      <c r="LR800" s="11"/>
      <c r="LS800" s="11"/>
      <c r="LT800" s="11"/>
      <c r="LU800" s="11"/>
      <c r="LV800" s="11"/>
      <c r="LW800" s="11"/>
      <c r="LX800" s="11"/>
      <c r="LY800" s="11"/>
      <c r="LZ800" s="11"/>
      <c r="MA800" s="11"/>
      <c r="MB800" s="11"/>
      <c r="MC800" s="11"/>
      <c r="MD800" s="11"/>
      <c r="ME800" s="11"/>
      <c r="MF800" s="11"/>
      <c r="MG800" s="11"/>
      <c r="MH800" s="11"/>
      <c r="MI800" s="11"/>
      <c r="MJ800" s="11"/>
      <c r="MK800" s="11"/>
      <c r="ML800" s="11"/>
      <c r="MM800" s="11"/>
      <c r="MN800" s="11"/>
      <c r="MO800" s="11"/>
      <c r="MP800" s="11"/>
      <c r="MQ800" s="11"/>
      <c r="MR800" s="11"/>
      <c r="MS800" s="11"/>
      <c r="MT800" s="11"/>
      <c r="MU800" s="11"/>
      <c r="MV800" s="11"/>
      <c r="MW800" s="11"/>
      <c r="MX800" s="11"/>
      <c r="MY800" s="11"/>
      <c r="MZ800" s="11"/>
      <c r="NA800" s="11"/>
      <c r="NB800" s="11"/>
      <c r="NC800" s="11"/>
      <c r="ND800" s="11"/>
      <c r="NE800" s="11"/>
      <c r="NF800" s="11"/>
      <c r="NG800" s="11"/>
      <c r="NH800" s="11"/>
      <c r="NI800" s="11"/>
      <c r="NJ800" s="11"/>
      <c r="NK800" s="11"/>
      <c r="NL800" s="11"/>
      <c r="NM800" s="11"/>
    </row>
    <row r="801" spans="1:377" ht="25.8" x14ac:dyDescent="0.5">
      <c r="A801" s="230"/>
      <c r="B801" s="279"/>
      <c r="C801" s="280"/>
      <c r="IK801" s="10"/>
      <c r="IL801" s="11"/>
      <c r="IM801" s="11"/>
      <c r="IN801" s="11"/>
      <c r="IO801" s="11"/>
      <c r="IP801" s="11"/>
      <c r="IQ801" s="11"/>
      <c r="IR801" s="11"/>
      <c r="IS801" s="11"/>
      <c r="IT801" s="11"/>
      <c r="IU801" s="11"/>
      <c r="IV801" s="11"/>
      <c r="IW801" s="11"/>
      <c r="IX801" s="11"/>
      <c r="IY801" s="11"/>
      <c r="IZ801" s="11"/>
      <c r="JA801" s="11"/>
      <c r="JB801" s="11"/>
      <c r="JC801" s="11"/>
      <c r="JD801" s="11"/>
      <c r="JE801" s="11"/>
      <c r="JF801" s="11"/>
      <c r="JG801" s="11"/>
      <c r="JH801" s="11"/>
      <c r="JI801" s="11"/>
      <c r="JJ801" s="11"/>
      <c r="JK801" s="11"/>
      <c r="JL801" s="11"/>
      <c r="JM801" s="11"/>
      <c r="JN801" s="11"/>
      <c r="JO801" s="11"/>
      <c r="JP801" s="11"/>
      <c r="JQ801" s="11"/>
      <c r="JR801" s="11"/>
      <c r="JS801" s="11"/>
      <c r="JT801" s="11"/>
      <c r="JU801" s="11"/>
      <c r="JV801" s="11"/>
      <c r="JW801" s="11"/>
      <c r="JX801" s="11"/>
      <c r="JY801" s="11"/>
      <c r="JZ801" s="11"/>
      <c r="KA801" s="11"/>
      <c r="KB801" s="11"/>
      <c r="KC801" s="11"/>
      <c r="KD801" s="11"/>
      <c r="KE801" s="11"/>
      <c r="KF801" s="11"/>
      <c r="KG801" s="11"/>
      <c r="KH801" s="11"/>
      <c r="KI801" s="11"/>
      <c r="KJ801" s="11"/>
      <c r="KK801" s="11"/>
      <c r="KL801" s="11"/>
      <c r="KM801" s="11"/>
      <c r="KN801" s="11"/>
      <c r="KO801" s="11"/>
      <c r="KP801" s="11"/>
      <c r="KQ801" s="11"/>
      <c r="KR801" s="11"/>
      <c r="KS801" s="11"/>
      <c r="KT801" s="11"/>
      <c r="KU801" s="11"/>
      <c r="KV801" s="11"/>
      <c r="KW801" s="11"/>
      <c r="KX801" s="11"/>
      <c r="KY801" s="11"/>
      <c r="KZ801" s="11"/>
      <c r="LA801" s="11"/>
      <c r="LB801" s="11"/>
      <c r="LC801" s="11"/>
      <c r="LD801" s="11"/>
      <c r="LE801" s="11"/>
      <c r="LF801" s="11"/>
      <c r="LG801" s="11"/>
      <c r="LH801" s="11"/>
      <c r="LI801" s="11"/>
      <c r="LJ801" s="11"/>
      <c r="LK801" s="11"/>
      <c r="LL801" s="11"/>
      <c r="LM801" s="11"/>
      <c r="LN801" s="11"/>
      <c r="LO801" s="11"/>
      <c r="LP801" s="11"/>
      <c r="LQ801" s="11"/>
      <c r="LR801" s="11"/>
      <c r="LS801" s="11"/>
      <c r="LT801" s="11"/>
      <c r="LU801" s="11"/>
      <c r="LV801" s="11"/>
      <c r="LW801" s="11"/>
      <c r="LX801" s="11"/>
      <c r="LY801" s="11"/>
      <c r="LZ801" s="11"/>
      <c r="MA801" s="11"/>
      <c r="MB801" s="11"/>
      <c r="MC801" s="11"/>
      <c r="MD801" s="11"/>
      <c r="ME801" s="11"/>
      <c r="MF801" s="11"/>
      <c r="MG801" s="11"/>
      <c r="MH801" s="11"/>
      <c r="MI801" s="11"/>
      <c r="MJ801" s="11"/>
      <c r="MK801" s="11"/>
      <c r="ML801" s="11"/>
      <c r="MM801" s="11"/>
      <c r="MN801" s="11"/>
      <c r="MO801" s="11"/>
      <c r="MP801" s="11"/>
      <c r="MQ801" s="11"/>
      <c r="MR801" s="11"/>
      <c r="MS801" s="11"/>
      <c r="MT801" s="11"/>
      <c r="MU801" s="11"/>
      <c r="MV801" s="11"/>
      <c r="MW801" s="11"/>
      <c r="MX801" s="11"/>
      <c r="MY801" s="11"/>
      <c r="MZ801" s="11"/>
      <c r="NA801" s="11"/>
      <c r="NB801" s="11"/>
      <c r="NC801" s="11"/>
      <c r="ND801" s="11"/>
      <c r="NE801" s="11"/>
      <c r="NF801" s="11"/>
      <c r="NG801" s="11"/>
      <c r="NH801" s="11"/>
      <c r="NI801" s="11"/>
      <c r="NJ801" s="11"/>
      <c r="NK801" s="11"/>
      <c r="NL801" s="11"/>
      <c r="NM801" s="11"/>
    </row>
    <row r="802" spans="1:377" ht="25.8" x14ac:dyDescent="0.5">
      <c r="A802" s="230"/>
      <c r="B802" s="279"/>
      <c r="C802" s="280"/>
      <c r="IK802" s="10"/>
      <c r="IL802" s="11"/>
      <c r="IM802" s="11"/>
      <c r="IN802" s="11"/>
      <c r="IO802" s="11"/>
      <c r="IP802" s="11"/>
      <c r="IQ802" s="11"/>
      <c r="IR802" s="11"/>
      <c r="IS802" s="11"/>
      <c r="IT802" s="11"/>
      <c r="IU802" s="11"/>
      <c r="IV802" s="11"/>
      <c r="IW802" s="11"/>
      <c r="IX802" s="11"/>
      <c r="IY802" s="11"/>
      <c r="IZ802" s="11"/>
      <c r="JA802" s="11"/>
      <c r="JB802" s="11"/>
      <c r="JC802" s="11"/>
      <c r="JD802" s="11"/>
      <c r="JE802" s="11"/>
      <c r="JF802" s="11"/>
      <c r="JG802" s="11"/>
      <c r="JH802" s="11"/>
      <c r="JI802" s="11"/>
      <c r="JJ802" s="11"/>
      <c r="JK802" s="11"/>
      <c r="JL802" s="11"/>
      <c r="JM802" s="11"/>
      <c r="JN802" s="11"/>
      <c r="JO802" s="11"/>
      <c r="JP802" s="11"/>
      <c r="JQ802" s="11"/>
      <c r="JR802" s="11"/>
      <c r="JS802" s="11"/>
      <c r="JT802" s="11"/>
      <c r="JU802" s="11"/>
      <c r="JV802" s="11"/>
      <c r="JW802" s="11"/>
      <c r="JX802" s="11"/>
      <c r="JY802" s="11"/>
      <c r="JZ802" s="11"/>
      <c r="KA802" s="11"/>
      <c r="KB802" s="11"/>
      <c r="KC802" s="11"/>
      <c r="KD802" s="11"/>
      <c r="KE802" s="11"/>
      <c r="KF802" s="11"/>
      <c r="KG802" s="11"/>
      <c r="KH802" s="11"/>
      <c r="KI802" s="11"/>
      <c r="KJ802" s="11"/>
      <c r="KK802" s="11"/>
      <c r="KL802" s="11"/>
      <c r="KM802" s="11"/>
      <c r="KN802" s="11"/>
      <c r="KO802" s="11"/>
      <c r="KP802" s="11"/>
      <c r="KQ802" s="11"/>
      <c r="KR802" s="11"/>
      <c r="KS802" s="11"/>
      <c r="KT802" s="11"/>
      <c r="KU802" s="11"/>
      <c r="KV802" s="11"/>
      <c r="KW802" s="11"/>
      <c r="KX802" s="11"/>
      <c r="KY802" s="11"/>
      <c r="KZ802" s="11"/>
      <c r="LA802" s="11"/>
      <c r="LB802" s="11"/>
      <c r="LC802" s="11"/>
      <c r="LD802" s="11"/>
      <c r="LE802" s="11"/>
      <c r="LF802" s="11"/>
      <c r="LG802" s="11"/>
      <c r="LH802" s="11"/>
      <c r="LI802" s="11"/>
      <c r="LJ802" s="11"/>
      <c r="LK802" s="11"/>
      <c r="LL802" s="11"/>
      <c r="LM802" s="11"/>
      <c r="LN802" s="11"/>
      <c r="LO802" s="11"/>
      <c r="LP802" s="11"/>
      <c r="LQ802" s="11"/>
      <c r="LR802" s="11"/>
      <c r="LS802" s="11"/>
      <c r="LT802" s="11"/>
      <c r="LU802" s="11"/>
      <c r="LV802" s="11"/>
      <c r="LW802" s="11"/>
      <c r="LX802" s="11"/>
      <c r="LY802" s="11"/>
      <c r="LZ802" s="11"/>
      <c r="MA802" s="11"/>
      <c r="MB802" s="11"/>
      <c r="MC802" s="11"/>
      <c r="MD802" s="11"/>
      <c r="ME802" s="11"/>
      <c r="MF802" s="11"/>
      <c r="MG802" s="11"/>
      <c r="MH802" s="11"/>
      <c r="MI802" s="11"/>
      <c r="MJ802" s="11"/>
      <c r="MK802" s="11"/>
      <c r="ML802" s="11"/>
      <c r="MM802" s="11"/>
      <c r="MN802" s="11"/>
      <c r="MO802" s="11"/>
      <c r="MP802" s="11"/>
      <c r="MQ802" s="11"/>
      <c r="MR802" s="11"/>
      <c r="MS802" s="11"/>
      <c r="MT802" s="11"/>
      <c r="MU802" s="11"/>
      <c r="MV802" s="11"/>
      <c r="MW802" s="11"/>
      <c r="MX802" s="11"/>
      <c r="MY802" s="11"/>
      <c r="MZ802" s="11"/>
      <c r="NA802" s="11"/>
      <c r="NB802" s="11"/>
      <c r="NC802" s="11"/>
      <c r="ND802" s="11"/>
      <c r="NE802" s="11"/>
      <c r="NF802" s="11"/>
      <c r="NG802" s="11"/>
      <c r="NH802" s="11"/>
      <c r="NI802" s="11"/>
      <c r="NJ802" s="11"/>
      <c r="NK802" s="11"/>
      <c r="NL802" s="11"/>
      <c r="NM802" s="11"/>
    </row>
    <row r="803" spans="1:377" ht="25.8" x14ac:dyDescent="0.5">
      <c r="A803" s="230"/>
      <c r="B803" s="279"/>
      <c r="C803" s="280"/>
      <c r="IK803" s="10"/>
      <c r="IL803" s="11"/>
      <c r="IM803" s="11"/>
      <c r="IN803" s="11"/>
      <c r="IO803" s="11"/>
      <c r="IP803" s="11"/>
      <c r="IQ803" s="11"/>
      <c r="IR803" s="11"/>
      <c r="IS803" s="11"/>
      <c r="IT803" s="11"/>
      <c r="IU803" s="11"/>
      <c r="IV803" s="11"/>
      <c r="IW803" s="11"/>
      <c r="IX803" s="11"/>
      <c r="IY803" s="11"/>
      <c r="IZ803" s="11"/>
      <c r="JA803" s="11"/>
      <c r="JB803" s="11"/>
      <c r="JC803" s="11"/>
      <c r="JD803" s="11"/>
      <c r="JE803" s="11"/>
      <c r="JF803" s="11"/>
      <c r="JG803" s="11"/>
      <c r="JH803" s="11"/>
      <c r="JI803" s="11"/>
      <c r="JJ803" s="11"/>
      <c r="JK803" s="11"/>
      <c r="JL803" s="11"/>
      <c r="JM803" s="11"/>
      <c r="JN803" s="11"/>
      <c r="JO803" s="11"/>
      <c r="JP803" s="11"/>
      <c r="JQ803" s="11"/>
      <c r="JR803" s="11"/>
      <c r="JS803" s="11"/>
      <c r="JT803" s="11"/>
      <c r="JU803" s="11"/>
      <c r="JV803" s="11"/>
      <c r="JW803" s="11"/>
      <c r="JX803" s="11"/>
      <c r="JY803" s="11"/>
      <c r="JZ803" s="11"/>
      <c r="KA803" s="11"/>
      <c r="KB803" s="11"/>
      <c r="KC803" s="11"/>
      <c r="KD803" s="11"/>
      <c r="KE803" s="11"/>
      <c r="KF803" s="11"/>
      <c r="KG803" s="11"/>
      <c r="KH803" s="11"/>
      <c r="KI803" s="11"/>
      <c r="KJ803" s="11"/>
      <c r="KK803" s="11"/>
      <c r="KL803" s="11"/>
      <c r="KM803" s="11"/>
      <c r="KN803" s="11"/>
      <c r="KO803" s="11"/>
      <c r="KP803" s="11"/>
      <c r="KQ803" s="11"/>
      <c r="KR803" s="11"/>
      <c r="KS803" s="11"/>
      <c r="KT803" s="11"/>
      <c r="KU803" s="11"/>
      <c r="KV803" s="11"/>
      <c r="KW803" s="11"/>
      <c r="KX803" s="11"/>
      <c r="KY803" s="11"/>
      <c r="KZ803" s="11"/>
      <c r="LA803" s="11"/>
      <c r="LB803" s="11"/>
      <c r="LC803" s="11"/>
      <c r="LD803" s="11"/>
      <c r="LE803" s="11"/>
      <c r="LF803" s="11"/>
      <c r="LG803" s="11"/>
      <c r="LH803" s="11"/>
      <c r="LI803" s="11"/>
      <c r="LJ803" s="11"/>
      <c r="LK803" s="11"/>
      <c r="LL803" s="11"/>
      <c r="LM803" s="11"/>
      <c r="LN803" s="11"/>
      <c r="LO803" s="11"/>
      <c r="LP803" s="11"/>
      <c r="LQ803" s="11"/>
      <c r="LR803" s="11"/>
      <c r="LS803" s="11"/>
      <c r="LT803" s="11"/>
      <c r="LU803" s="11"/>
      <c r="LV803" s="11"/>
      <c r="LW803" s="11"/>
      <c r="LX803" s="11"/>
      <c r="LY803" s="11"/>
      <c r="LZ803" s="11"/>
      <c r="MA803" s="11"/>
      <c r="MB803" s="11"/>
      <c r="MC803" s="11"/>
      <c r="MD803" s="11"/>
      <c r="ME803" s="11"/>
      <c r="MF803" s="11"/>
      <c r="MG803" s="11"/>
      <c r="MH803" s="11"/>
      <c r="MI803" s="11"/>
      <c r="MJ803" s="11"/>
      <c r="MK803" s="11"/>
      <c r="ML803" s="11"/>
      <c r="MM803" s="11"/>
      <c r="MN803" s="11"/>
      <c r="MO803" s="11"/>
      <c r="MP803" s="11"/>
      <c r="MQ803" s="11"/>
      <c r="MR803" s="11"/>
      <c r="MS803" s="11"/>
      <c r="MT803" s="11"/>
      <c r="MU803" s="11"/>
      <c r="MV803" s="11"/>
      <c r="MW803" s="11"/>
      <c r="MX803" s="11"/>
      <c r="MY803" s="11"/>
      <c r="MZ803" s="11"/>
      <c r="NA803" s="11"/>
      <c r="NB803" s="11"/>
      <c r="NC803" s="11"/>
      <c r="ND803" s="11"/>
      <c r="NE803" s="11"/>
      <c r="NF803" s="11"/>
      <c r="NG803" s="11"/>
      <c r="NH803" s="11"/>
      <c r="NI803" s="11"/>
      <c r="NJ803" s="11"/>
      <c r="NK803" s="11"/>
      <c r="NL803" s="11"/>
      <c r="NM803" s="11"/>
    </row>
    <row r="804" spans="1:377" ht="25.8" x14ac:dyDescent="0.5">
      <c r="A804" s="230"/>
      <c r="B804" s="279"/>
      <c r="C804" s="280"/>
      <c r="IK804" s="10"/>
      <c r="IL804" s="11"/>
      <c r="IM804" s="11"/>
      <c r="IN804" s="11"/>
      <c r="IO804" s="11"/>
      <c r="IP804" s="11"/>
      <c r="IQ804" s="11"/>
      <c r="IR804" s="11"/>
      <c r="IS804" s="11"/>
      <c r="IT804" s="11"/>
      <c r="IU804" s="11"/>
      <c r="IV804" s="11"/>
      <c r="IW804" s="11"/>
      <c r="IX804" s="11"/>
      <c r="IY804" s="11"/>
      <c r="IZ804" s="11"/>
      <c r="JA804" s="11"/>
      <c r="JB804" s="11"/>
      <c r="JC804" s="11"/>
      <c r="JD804" s="11"/>
      <c r="JE804" s="11"/>
      <c r="JF804" s="11"/>
      <c r="JG804" s="11"/>
      <c r="JH804" s="11"/>
      <c r="JI804" s="11"/>
      <c r="JJ804" s="11"/>
      <c r="JK804" s="11"/>
      <c r="JL804" s="11"/>
      <c r="JM804" s="11"/>
      <c r="JN804" s="11"/>
      <c r="JO804" s="11"/>
      <c r="JP804" s="11"/>
      <c r="JQ804" s="11"/>
      <c r="JR804" s="11"/>
      <c r="JS804" s="11"/>
      <c r="JT804" s="11"/>
      <c r="JU804" s="11"/>
      <c r="JV804" s="11"/>
      <c r="JW804" s="11"/>
      <c r="JX804" s="11"/>
      <c r="JY804" s="11"/>
      <c r="JZ804" s="11"/>
      <c r="KA804" s="11"/>
      <c r="KB804" s="11"/>
      <c r="KC804" s="11"/>
      <c r="KD804" s="11"/>
      <c r="KE804" s="11"/>
      <c r="KF804" s="11"/>
      <c r="KG804" s="11"/>
      <c r="KH804" s="11"/>
      <c r="KI804" s="11"/>
      <c r="KJ804" s="11"/>
      <c r="KK804" s="11"/>
      <c r="KL804" s="11"/>
      <c r="KM804" s="11"/>
      <c r="KN804" s="11"/>
      <c r="KO804" s="11"/>
      <c r="KP804" s="11"/>
      <c r="KQ804" s="11"/>
      <c r="KR804" s="11"/>
      <c r="KS804" s="11"/>
      <c r="KT804" s="11"/>
      <c r="KU804" s="11"/>
      <c r="KV804" s="11"/>
      <c r="KW804" s="11"/>
      <c r="KX804" s="11"/>
      <c r="KY804" s="11"/>
      <c r="KZ804" s="11"/>
      <c r="LA804" s="11"/>
      <c r="LB804" s="11"/>
      <c r="LC804" s="11"/>
      <c r="LD804" s="11"/>
      <c r="LE804" s="11"/>
      <c r="LF804" s="11"/>
      <c r="LG804" s="11"/>
      <c r="LH804" s="11"/>
      <c r="LI804" s="11"/>
      <c r="LJ804" s="11"/>
      <c r="LK804" s="11"/>
      <c r="LL804" s="11"/>
      <c r="LM804" s="11"/>
      <c r="LN804" s="11"/>
      <c r="LO804" s="11"/>
      <c r="LP804" s="11"/>
      <c r="LQ804" s="11"/>
      <c r="LR804" s="11"/>
      <c r="LS804" s="11"/>
      <c r="LT804" s="11"/>
      <c r="LU804" s="11"/>
      <c r="LV804" s="11"/>
      <c r="LW804" s="11"/>
      <c r="LX804" s="11"/>
      <c r="LY804" s="11"/>
      <c r="LZ804" s="11"/>
      <c r="MA804" s="11"/>
      <c r="MB804" s="11"/>
      <c r="MC804" s="11"/>
      <c r="MD804" s="11"/>
      <c r="ME804" s="11"/>
      <c r="MF804" s="11"/>
      <c r="MG804" s="11"/>
      <c r="MH804" s="11"/>
      <c r="MI804" s="11"/>
      <c r="MJ804" s="11"/>
      <c r="MK804" s="11"/>
      <c r="ML804" s="11"/>
      <c r="MM804" s="11"/>
      <c r="MN804" s="11"/>
      <c r="MO804" s="11"/>
      <c r="MP804" s="11"/>
      <c r="MQ804" s="11"/>
      <c r="MR804" s="11"/>
      <c r="MS804" s="11"/>
      <c r="MT804" s="11"/>
      <c r="MU804" s="11"/>
      <c r="MV804" s="11"/>
      <c r="MW804" s="11"/>
      <c r="MX804" s="11"/>
      <c r="MY804" s="11"/>
      <c r="MZ804" s="11"/>
      <c r="NA804" s="11"/>
      <c r="NB804" s="11"/>
      <c r="NC804" s="11"/>
      <c r="ND804" s="11"/>
      <c r="NE804" s="11"/>
      <c r="NF804" s="11"/>
      <c r="NG804" s="11"/>
      <c r="NH804" s="11"/>
      <c r="NI804" s="11"/>
      <c r="NJ804" s="11"/>
      <c r="NK804" s="11"/>
      <c r="NL804" s="11"/>
      <c r="NM804" s="11"/>
    </row>
    <row r="805" spans="1:377" ht="25.8" x14ac:dyDescent="0.5">
      <c r="A805" s="230"/>
      <c r="B805" s="279"/>
      <c r="C805" s="280"/>
      <c r="IK805" s="10"/>
      <c r="IL805" s="11"/>
      <c r="IM805" s="11"/>
      <c r="IN805" s="11"/>
      <c r="IO805" s="11"/>
      <c r="IP805" s="11"/>
      <c r="IQ805" s="11"/>
      <c r="IR805" s="11"/>
      <c r="IS805" s="11"/>
      <c r="IT805" s="11"/>
      <c r="IU805" s="11"/>
      <c r="IV805" s="11"/>
      <c r="IW805" s="11"/>
      <c r="IX805" s="11"/>
      <c r="IY805" s="11"/>
      <c r="IZ805" s="11"/>
      <c r="JA805" s="11"/>
      <c r="JB805" s="11"/>
      <c r="JC805" s="11"/>
      <c r="JD805" s="11"/>
      <c r="JE805" s="11"/>
      <c r="JF805" s="11"/>
      <c r="JG805" s="11"/>
      <c r="JH805" s="11"/>
      <c r="JI805" s="11"/>
      <c r="JJ805" s="11"/>
      <c r="JK805" s="11"/>
      <c r="JL805" s="11"/>
      <c r="JM805" s="11"/>
      <c r="JN805" s="11"/>
      <c r="JO805" s="11"/>
      <c r="JP805" s="11"/>
      <c r="JQ805" s="11"/>
      <c r="JR805" s="11"/>
      <c r="JS805" s="11"/>
      <c r="JT805" s="11"/>
      <c r="JU805" s="11"/>
      <c r="JV805" s="11"/>
      <c r="JW805" s="11"/>
      <c r="JX805" s="11"/>
      <c r="JY805" s="11"/>
      <c r="JZ805" s="11"/>
      <c r="KA805" s="11"/>
      <c r="KB805" s="11"/>
      <c r="KC805" s="11"/>
      <c r="KD805" s="11"/>
      <c r="KE805" s="11"/>
      <c r="KF805" s="11"/>
      <c r="KG805" s="11"/>
      <c r="KH805" s="11"/>
      <c r="KI805" s="11"/>
      <c r="KJ805" s="11"/>
      <c r="KK805" s="11"/>
      <c r="KL805" s="11"/>
      <c r="KM805" s="11"/>
      <c r="KN805" s="11"/>
      <c r="KO805" s="11"/>
      <c r="KP805" s="11"/>
      <c r="KQ805" s="11"/>
      <c r="KR805" s="11"/>
      <c r="KS805" s="11"/>
      <c r="KT805" s="11"/>
      <c r="KU805" s="11"/>
      <c r="KV805" s="11"/>
      <c r="KW805" s="11"/>
      <c r="KX805" s="11"/>
      <c r="KY805" s="11"/>
      <c r="KZ805" s="11"/>
      <c r="LA805" s="11"/>
      <c r="LB805" s="11"/>
      <c r="LC805" s="11"/>
      <c r="LD805" s="11"/>
      <c r="LE805" s="11"/>
      <c r="LF805" s="11"/>
      <c r="LG805" s="11"/>
      <c r="LH805" s="11"/>
      <c r="LI805" s="11"/>
      <c r="LJ805" s="11"/>
      <c r="LK805" s="11"/>
      <c r="LL805" s="11"/>
      <c r="LM805" s="11"/>
      <c r="LN805" s="11"/>
      <c r="LO805" s="11"/>
      <c r="LP805" s="11"/>
      <c r="LQ805" s="11"/>
      <c r="LR805" s="11"/>
      <c r="LS805" s="11"/>
      <c r="LT805" s="11"/>
      <c r="LU805" s="11"/>
      <c r="LV805" s="11"/>
      <c r="LW805" s="11"/>
      <c r="LX805" s="11"/>
      <c r="LY805" s="11"/>
      <c r="LZ805" s="11"/>
      <c r="MA805" s="11"/>
      <c r="MB805" s="11"/>
      <c r="MC805" s="11"/>
      <c r="MD805" s="11"/>
      <c r="ME805" s="11"/>
      <c r="MF805" s="11"/>
      <c r="MG805" s="11"/>
      <c r="MH805" s="11"/>
      <c r="MI805" s="11"/>
      <c r="MJ805" s="11"/>
      <c r="MK805" s="11"/>
      <c r="ML805" s="11"/>
      <c r="MM805" s="11"/>
      <c r="MN805" s="11"/>
      <c r="MO805" s="11"/>
      <c r="MP805" s="11"/>
      <c r="MQ805" s="11"/>
      <c r="MR805" s="11"/>
      <c r="MS805" s="11"/>
      <c r="MT805" s="11"/>
      <c r="MU805" s="11"/>
      <c r="MV805" s="11"/>
      <c r="MW805" s="11"/>
      <c r="MX805" s="11"/>
      <c r="MY805" s="11"/>
      <c r="MZ805" s="11"/>
      <c r="NA805" s="11"/>
      <c r="NB805" s="11"/>
      <c r="NC805" s="11"/>
      <c r="ND805" s="11"/>
      <c r="NE805" s="11"/>
      <c r="NF805" s="11"/>
      <c r="NG805" s="11"/>
      <c r="NH805" s="11"/>
      <c r="NI805" s="11"/>
      <c r="NJ805" s="11"/>
      <c r="NK805" s="11"/>
      <c r="NL805" s="11"/>
      <c r="NM805" s="11"/>
    </row>
    <row r="806" spans="1:377" ht="25.8" x14ac:dyDescent="0.5">
      <c r="A806" s="230"/>
      <c r="B806" s="279"/>
      <c r="C806" s="280"/>
      <c r="IK806" s="10"/>
      <c r="IL806" s="11"/>
      <c r="IM806" s="11"/>
      <c r="IN806" s="11"/>
      <c r="IO806" s="11"/>
      <c r="IP806" s="11"/>
      <c r="IQ806" s="11"/>
      <c r="IR806" s="11"/>
      <c r="IS806" s="11"/>
      <c r="IT806" s="11"/>
      <c r="IU806" s="11"/>
      <c r="IV806" s="11"/>
      <c r="IW806" s="11"/>
      <c r="IX806" s="11"/>
      <c r="IY806" s="11"/>
      <c r="IZ806" s="11"/>
      <c r="JA806" s="11"/>
      <c r="JB806" s="11"/>
      <c r="JC806" s="11"/>
      <c r="JD806" s="11"/>
      <c r="JE806" s="11"/>
      <c r="JF806" s="11"/>
      <c r="JG806" s="11"/>
      <c r="JH806" s="11"/>
      <c r="JI806" s="11"/>
      <c r="JJ806" s="11"/>
      <c r="JK806" s="11"/>
      <c r="JL806" s="11"/>
      <c r="JM806" s="11"/>
      <c r="JN806" s="11"/>
      <c r="JO806" s="11"/>
      <c r="JP806" s="11"/>
      <c r="JQ806" s="11"/>
      <c r="JR806" s="11"/>
      <c r="JS806" s="11"/>
      <c r="JT806" s="11"/>
      <c r="JU806" s="11"/>
      <c r="JV806" s="11"/>
      <c r="JW806" s="11"/>
      <c r="JX806" s="11"/>
      <c r="JY806" s="11"/>
      <c r="JZ806" s="11"/>
      <c r="KA806" s="11"/>
      <c r="KB806" s="11"/>
      <c r="KC806" s="11"/>
      <c r="KD806" s="11"/>
      <c r="KE806" s="11"/>
      <c r="KF806" s="11"/>
      <c r="KG806" s="11"/>
      <c r="KH806" s="11"/>
      <c r="KI806" s="11"/>
      <c r="KJ806" s="11"/>
      <c r="KK806" s="11"/>
      <c r="KL806" s="11"/>
      <c r="KM806" s="11"/>
      <c r="KN806" s="11"/>
      <c r="KO806" s="11"/>
      <c r="KP806" s="11"/>
      <c r="KQ806" s="11"/>
      <c r="KR806" s="11"/>
      <c r="KS806" s="11"/>
      <c r="KT806" s="11"/>
      <c r="KU806" s="11"/>
      <c r="KV806" s="11"/>
      <c r="KW806" s="11"/>
      <c r="KX806" s="11"/>
      <c r="KY806" s="11"/>
      <c r="KZ806" s="11"/>
      <c r="LA806" s="11"/>
      <c r="LB806" s="11"/>
      <c r="LC806" s="11"/>
      <c r="LD806" s="11"/>
      <c r="LE806" s="11"/>
      <c r="LF806" s="11"/>
      <c r="LG806" s="11"/>
      <c r="LH806" s="11"/>
      <c r="LI806" s="11"/>
      <c r="LJ806" s="11"/>
      <c r="LK806" s="11"/>
      <c r="LL806" s="11"/>
      <c r="LM806" s="11"/>
      <c r="LN806" s="11"/>
      <c r="LO806" s="11"/>
      <c r="LP806" s="11"/>
      <c r="LQ806" s="11"/>
      <c r="LR806" s="11"/>
      <c r="LS806" s="11"/>
      <c r="LT806" s="11"/>
      <c r="LU806" s="11"/>
      <c r="LV806" s="11"/>
      <c r="LW806" s="11"/>
      <c r="LX806" s="11"/>
      <c r="LY806" s="11"/>
      <c r="LZ806" s="11"/>
      <c r="MA806" s="11"/>
      <c r="MB806" s="11"/>
      <c r="MC806" s="11"/>
      <c r="MD806" s="11"/>
      <c r="ME806" s="11"/>
      <c r="MF806" s="11"/>
      <c r="MG806" s="11"/>
      <c r="MH806" s="11"/>
      <c r="MI806" s="11"/>
      <c r="MJ806" s="11"/>
      <c r="MK806" s="11"/>
      <c r="ML806" s="11"/>
      <c r="MM806" s="11"/>
      <c r="MN806" s="11"/>
      <c r="MO806" s="11"/>
      <c r="MP806" s="11"/>
      <c r="MQ806" s="11"/>
      <c r="MR806" s="11"/>
      <c r="MS806" s="11"/>
      <c r="MT806" s="11"/>
      <c r="MU806" s="11"/>
      <c r="MV806" s="11"/>
      <c r="MW806" s="11"/>
      <c r="MX806" s="11"/>
      <c r="MY806" s="11"/>
      <c r="MZ806" s="11"/>
      <c r="NA806" s="11"/>
      <c r="NB806" s="11"/>
      <c r="NC806" s="11"/>
      <c r="ND806" s="11"/>
      <c r="NE806" s="11"/>
      <c r="NF806" s="11"/>
      <c r="NG806" s="11"/>
      <c r="NH806" s="11"/>
      <c r="NI806" s="11"/>
      <c r="NJ806" s="11"/>
      <c r="NK806" s="11"/>
      <c r="NL806" s="11"/>
      <c r="NM806" s="11"/>
    </row>
    <row r="807" spans="1:377" ht="25.8" x14ac:dyDescent="0.5">
      <c r="A807" s="230"/>
      <c r="B807" s="279"/>
      <c r="C807" s="280"/>
      <c r="IK807" s="10"/>
      <c r="IL807" s="11"/>
      <c r="IM807" s="11"/>
      <c r="IN807" s="11"/>
      <c r="IO807" s="11"/>
      <c r="IP807" s="11"/>
      <c r="IQ807" s="11"/>
      <c r="IR807" s="11"/>
      <c r="IS807" s="11"/>
      <c r="IT807" s="11"/>
      <c r="IU807" s="11"/>
      <c r="IV807" s="11"/>
      <c r="IW807" s="11"/>
      <c r="IX807" s="11"/>
      <c r="IY807" s="11"/>
      <c r="IZ807" s="11"/>
      <c r="JA807" s="11"/>
      <c r="JB807" s="11"/>
      <c r="JC807" s="11"/>
      <c r="JD807" s="11"/>
      <c r="JE807" s="11"/>
      <c r="JF807" s="11"/>
      <c r="JG807" s="11"/>
      <c r="JH807" s="11"/>
      <c r="JI807" s="11"/>
      <c r="JJ807" s="11"/>
      <c r="JK807" s="11"/>
      <c r="JL807" s="11"/>
      <c r="JM807" s="11"/>
      <c r="JN807" s="11"/>
      <c r="JO807" s="11"/>
      <c r="JP807" s="11"/>
      <c r="JQ807" s="11"/>
      <c r="JR807" s="11"/>
      <c r="JS807" s="11"/>
      <c r="JT807" s="11"/>
      <c r="JU807" s="11"/>
      <c r="JV807" s="11"/>
      <c r="JW807" s="11"/>
      <c r="JX807" s="11"/>
      <c r="JY807" s="11"/>
      <c r="JZ807" s="11"/>
      <c r="KA807" s="11"/>
      <c r="KB807" s="11"/>
      <c r="KC807" s="11"/>
      <c r="KD807" s="11"/>
      <c r="KE807" s="11"/>
      <c r="KF807" s="11"/>
      <c r="KG807" s="11"/>
      <c r="KH807" s="11"/>
      <c r="KI807" s="11"/>
      <c r="KJ807" s="11"/>
      <c r="KK807" s="11"/>
      <c r="KL807" s="11"/>
      <c r="KM807" s="11"/>
      <c r="KN807" s="11"/>
      <c r="KO807" s="11"/>
      <c r="KP807" s="11"/>
      <c r="KQ807" s="11"/>
      <c r="KR807" s="11"/>
      <c r="KS807" s="11"/>
      <c r="KT807" s="11"/>
      <c r="KU807" s="11"/>
      <c r="KV807" s="11"/>
      <c r="KW807" s="11"/>
      <c r="KX807" s="11"/>
      <c r="KY807" s="11"/>
      <c r="KZ807" s="11"/>
      <c r="LA807" s="11"/>
      <c r="LB807" s="11"/>
      <c r="LC807" s="11"/>
      <c r="LD807" s="11"/>
      <c r="LE807" s="11"/>
      <c r="LF807" s="11"/>
      <c r="LG807" s="11"/>
      <c r="LH807" s="11"/>
      <c r="LI807" s="11"/>
      <c r="LJ807" s="11"/>
      <c r="LK807" s="11"/>
      <c r="LL807" s="11"/>
      <c r="LM807" s="11"/>
      <c r="LN807" s="11"/>
      <c r="LO807" s="11"/>
      <c r="LP807" s="11"/>
      <c r="LQ807" s="11"/>
      <c r="LR807" s="11"/>
      <c r="LS807" s="11"/>
      <c r="LT807" s="11"/>
      <c r="LU807" s="11"/>
      <c r="LV807" s="11"/>
      <c r="LW807" s="11"/>
      <c r="LX807" s="11"/>
      <c r="LY807" s="11"/>
      <c r="LZ807" s="11"/>
      <c r="MA807" s="11"/>
      <c r="MB807" s="11"/>
      <c r="MC807" s="11"/>
      <c r="MD807" s="11"/>
      <c r="ME807" s="11"/>
      <c r="MF807" s="11"/>
      <c r="MG807" s="11"/>
      <c r="MH807" s="11"/>
      <c r="MI807" s="11"/>
      <c r="MJ807" s="11"/>
      <c r="MK807" s="11"/>
      <c r="ML807" s="11"/>
      <c r="MM807" s="11"/>
      <c r="MN807" s="11"/>
      <c r="MO807" s="11"/>
      <c r="MP807" s="11"/>
      <c r="MQ807" s="11"/>
      <c r="MR807" s="11"/>
      <c r="MS807" s="11"/>
      <c r="MT807" s="11"/>
      <c r="MU807" s="11"/>
      <c r="MV807" s="11"/>
      <c r="MW807" s="11"/>
      <c r="MX807" s="11"/>
      <c r="MY807" s="11"/>
      <c r="MZ807" s="11"/>
      <c r="NA807" s="11"/>
      <c r="NB807" s="11"/>
      <c r="NC807" s="11"/>
      <c r="ND807" s="11"/>
      <c r="NE807" s="11"/>
      <c r="NF807" s="11"/>
      <c r="NG807" s="11"/>
      <c r="NH807" s="11"/>
      <c r="NI807" s="11"/>
      <c r="NJ807" s="11"/>
      <c r="NK807" s="11"/>
      <c r="NL807" s="11"/>
      <c r="NM807" s="11"/>
    </row>
    <row r="808" spans="1:377" ht="25.8" x14ac:dyDescent="0.5">
      <c r="A808" s="230"/>
      <c r="B808" s="279"/>
      <c r="C808" s="280"/>
      <c r="IK808" s="10"/>
      <c r="IL808" s="11"/>
      <c r="IM808" s="11"/>
      <c r="IN808" s="11"/>
      <c r="IO808" s="11"/>
      <c r="IP808" s="11"/>
      <c r="IQ808" s="11"/>
      <c r="IR808" s="11"/>
      <c r="IS808" s="11"/>
      <c r="IT808" s="11"/>
      <c r="IU808" s="11"/>
      <c r="IV808" s="11"/>
      <c r="IW808" s="11"/>
      <c r="IX808" s="11"/>
      <c r="IY808" s="11"/>
      <c r="IZ808" s="11"/>
      <c r="JA808" s="11"/>
      <c r="JB808" s="11"/>
      <c r="JC808" s="11"/>
      <c r="JD808" s="11"/>
      <c r="JE808" s="11"/>
      <c r="JF808" s="11"/>
      <c r="JG808" s="11"/>
      <c r="JH808" s="11"/>
      <c r="JI808" s="11"/>
      <c r="JJ808" s="11"/>
      <c r="JK808" s="11"/>
      <c r="JL808" s="11"/>
      <c r="JM808" s="11"/>
      <c r="JN808" s="11"/>
      <c r="JO808" s="11"/>
      <c r="JP808" s="11"/>
      <c r="JQ808" s="11"/>
      <c r="JR808" s="11"/>
      <c r="JS808" s="11"/>
      <c r="JT808" s="11"/>
      <c r="JU808" s="11"/>
      <c r="JV808" s="11"/>
      <c r="JW808" s="11"/>
      <c r="JX808" s="11"/>
      <c r="JY808" s="11"/>
      <c r="JZ808" s="11"/>
      <c r="KA808" s="11"/>
      <c r="KB808" s="11"/>
      <c r="KC808" s="11"/>
      <c r="KD808" s="11"/>
      <c r="KE808" s="11"/>
      <c r="KF808" s="11"/>
      <c r="KG808" s="11"/>
      <c r="KH808" s="11"/>
      <c r="KI808" s="11"/>
      <c r="KJ808" s="11"/>
      <c r="KK808" s="11"/>
      <c r="KL808" s="11"/>
      <c r="KM808" s="11"/>
      <c r="KN808" s="11"/>
      <c r="KO808" s="11"/>
      <c r="KP808" s="11"/>
      <c r="KQ808" s="11"/>
      <c r="KR808" s="11"/>
      <c r="KS808" s="11"/>
      <c r="KT808" s="11"/>
      <c r="KU808" s="11"/>
      <c r="KV808" s="11"/>
      <c r="KW808" s="11"/>
      <c r="KX808" s="11"/>
      <c r="KY808" s="11"/>
      <c r="KZ808" s="11"/>
      <c r="LA808" s="11"/>
      <c r="LB808" s="11"/>
      <c r="LC808" s="11"/>
      <c r="LD808" s="11"/>
      <c r="LE808" s="11"/>
      <c r="LF808" s="11"/>
      <c r="LG808" s="11"/>
      <c r="LH808" s="11"/>
      <c r="LI808" s="11"/>
      <c r="LJ808" s="11"/>
      <c r="LK808" s="11"/>
      <c r="LL808" s="11"/>
      <c r="LM808" s="11"/>
      <c r="LN808" s="11"/>
      <c r="LO808" s="11"/>
      <c r="LP808" s="11"/>
      <c r="LQ808" s="11"/>
      <c r="LR808" s="11"/>
      <c r="LS808" s="11"/>
      <c r="LT808" s="11"/>
      <c r="LU808" s="11"/>
      <c r="LV808" s="11"/>
      <c r="LW808" s="11"/>
      <c r="LX808" s="11"/>
      <c r="LY808" s="11"/>
      <c r="LZ808" s="11"/>
      <c r="MA808" s="11"/>
      <c r="MB808" s="11"/>
      <c r="MC808" s="11"/>
      <c r="MD808" s="11"/>
      <c r="ME808" s="11"/>
      <c r="MF808" s="11"/>
      <c r="MG808" s="11"/>
      <c r="MH808" s="11"/>
      <c r="MI808" s="11"/>
      <c r="MJ808" s="11"/>
      <c r="MK808" s="11"/>
      <c r="ML808" s="11"/>
      <c r="MM808" s="11"/>
      <c r="MN808" s="11"/>
      <c r="MO808" s="11"/>
      <c r="MP808" s="11"/>
      <c r="MQ808" s="11"/>
      <c r="MR808" s="11"/>
      <c r="MS808" s="11"/>
      <c r="MT808" s="11"/>
      <c r="MU808" s="11"/>
      <c r="MV808" s="11"/>
      <c r="MW808" s="11"/>
      <c r="MX808" s="11"/>
      <c r="MY808" s="11"/>
      <c r="MZ808" s="11"/>
      <c r="NA808" s="11"/>
      <c r="NB808" s="11"/>
      <c r="NC808" s="11"/>
      <c r="ND808" s="11"/>
      <c r="NE808" s="11"/>
      <c r="NF808" s="11"/>
      <c r="NG808" s="11"/>
      <c r="NH808" s="11"/>
      <c r="NI808" s="11"/>
      <c r="NJ808" s="11"/>
      <c r="NK808" s="11"/>
      <c r="NL808" s="11"/>
      <c r="NM808" s="11"/>
    </row>
    <row r="809" spans="1:377" ht="25.8" x14ac:dyDescent="0.5">
      <c r="A809" s="230"/>
      <c r="B809" s="279"/>
      <c r="C809" s="280"/>
      <c r="IK809" s="10"/>
      <c r="IL809" s="11"/>
      <c r="IM809" s="11"/>
      <c r="IN809" s="11"/>
      <c r="IO809" s="11"/>
      <c r="IP809" s="11"/>
      <c r="IQ809" s="11"/>
      <c r="IR809" s="11"/>
      <c r="IS809" s="11"/>
      <c r="IT809" s="11"/>
      <c r="IU809" s="11"/>
      <c r="IV809" s="11"/>
      <c r="IW809" s="11"/>
      <c r="IX809" s="11"/>
      <c r="IY809" s="11"/>
      <c r="IZ809" s="11"/>
      <c r="JA809" s="11"/>
      <c r="JB809" s="11"/>
      <c r="JC809" s="11"/>
      <c r="JD809" s="11"/>
      <c r="JE809" s="11"/>
      <c r="JF809" s="11"/>
      <c r="JG809" s="11"/>
      <c r="JH809" s="11"/>
      <c r="JI809" s="11"/>
      <c r="JJ809" s="11"/>
      <c r="JK809" s="11"/>
      <c r="JL809" s="11"/>
      <c r="JM809" s="11"/>
      <c r="JN809" s="11"/>
      <c r="JO809" s="11"/>
      <c r="JP809" s="11"/>
      <c r="JQ809" s="11"/>
      <c r="JR809" s="11"/>
      <c r="JS809" s="11"/>
      <c r="JT809" s="11"/>
      <c r="JU809" s="11"/>
      <c r="JV809" s="11"/>
      <c r="JW809" s="11"/>
      <c r="JX809" s="11"/>
      <c r="JY809" s="11"/>
      <c r="JZ809" s="11"/>
      <c r="KA809" s="11"/>
      <c r="KB809" s="11"/>
      <c r="KC809" s="11"/>
      <c r="KD809" s="11"/>
      <c r="KE809" s="11"/>
      <c r="KF809" s="11"/>
      <c r="KG809" s="11"/>
      <c r="KH809" s="11"/>
      <c r="KI809" s="11"/>
      <c r="KJ809" s="11"/>
      <c r="KK809" s="11"/>
      <c r="KL809" s="11"/>
      <c r="KM809" s="11"/>
      <c r="KN809" s="11"/>
      <c r="KO809" s="11"/>
      <c r="KP809" s="11"/>
      <c r="KQ809" s="11"/>
      <c r="KR809" s="11"/>
      <c r="KS809" s="11"/>
      <c r="KT809" s="11"/>
      <c r="KU809" s="11"/>
      <c r="KV809" s="11"/>
      <c r="KW809" s="11"/>
      <c r="KX809" s="11"/>
      <c r="KY809" s="11"/>
      <c r="KZ809" s="11"/>
      <c r="LA809" s="11"/>
      <c r="LB809" s="11"/>
      <c r="LC809" s="11"/>
      <c r="LD809" s="11"/>
      <c r="LE809" s="11"/>
      <c r="LF809" s="11"/>
      <c r="LG809" s="11"/>
      <c r="LH809" s="11"/>
      <c r="LI809" s="11"/>
      <c r="LJ809" s="11"/>
      <c r="LK809" s="11"/>
      <c r="LL809" s="11"/>
      <c r="LM809" s="11"/>
      <c r="LN809" s="11"/>
      <c r="LO809" s="11"/>
      <c r="LP809" s="11"/>
      <c r="LQ809" s="11"/>
      <c r="LR809" s="11"/>
      <c r="LS809" s="11"/>
      <c r="LT809" s="11"/>
      <c r="LU809" s="11"/>
      <c r="LV809" s="11"/>
      <c r="LW809" s="11"/>
      <c r="LX809" s="11"/>
      <c r="LY809" s="11"/>
      <c r="LZ809" s="11"/>
      <c r="MA809" s="11"/>
      <c r="MB809" s="11"/>
      <c r="MC809" s="11"/>
      <c r="MD809" s="11"/>
      <c r="ME809" s="11"/>
      <c r="MF809" s="11"/>
      <c r="MG809" s="11"/>
      <c r="MH809" s="11"/>
      <c r="MI809" s="11"/>
      <c r="MJ809" s="11"/>
      <c r="MK809" s="11"/>
      <c r="ML809" s="11"/>
      <c r="MM809" s="11"/>
      <c r="MN809" s="11"/>
      <c r="MO809" s="11"/>
      <c r="MP809" s="11"/>
      <c r="MQ809" s="11"/>
      <c r="MR809" s="11"/>
      <c r="MS809" s="11"/>
      <c r="MT809" s="11"/>
      <c r="MU809" s="11"/>
      <c r="MV809" s="11"/>
      <c r="MW809" s="11"/>
      <c r="MX809" s="11"/>
      <c r="MY809" s="11"/>
      <c r="MZ809" s="11"/>
      <c r="NA809" s="11"/>
      <c r="NB809" s="11"/>
      <c r="NC809" s="11"/>
      <c r="ND809" s="11"/>
      <c r="NE809" s="11"/>
      <c r="NF809" s="11"/>
      <c r="NG809" s="11"/>
      <c r="NH809" s="11"/>
      <c r="NI809" s="11"/>
      <c r="NJ809" s="11"/>
      <c r="NK809" s="11"/>
      <c r="NL809" s="11"/>
      <c r="NM809" s="11"/>
    </row>
    <row r="810" spans="1:377" ht="25.8" x14ac:dyDescent="0.5">
      <c r="A810" s="230"/>
      <c r="B810" s="279"/>
      <c r="C810" s="280"/>
      <c r="IK810" s="10"/>
      <c r="IL810" s="11"/>
      <c r="IM810" s="11"/>
      <c r="IN810" s="11"/>
      <c r="IO810" s="11"/>
      <c r="IP810" s="11"/>
      <c r="IQ810" s="11"/>
      <c r="IR810" s="11"/>
      <c r="IS810" s="11"/>
      <c r="IT810" s="11"/>
      <c r="IU810" s="11"/>
      <c r="IV810" s="11"/>
      <c r="IW810" s="11"/>
      <c r="IX810" s="11"/>
      <c r="IY810" s="11"/>
      <c r="IZ810" s="11"/>
      <c r="JA810" s="11"/>
      <c r="JB810" s="11"/>
      <c r="JC810" s="11"/>
      <c r="JD810" s="11"/>
      <c r="JE810" s="11"/>
      <c r="JF810" s="11"/>
      <c r="JG810" s="11"/>
      <c r="JH810" s="11"/>
      <c r="JI810" s="11"/>
      <c r="JJ810" s="11"/>
      <c r="JK810" s="11"/>
      <c r="JL810" s="11"/>
      <c r="JM810" s="11"/>
      <c r="JN810" s="11"/>
      <c r="JO810" s="11"/>
      <c r="JP810" s="11"/>
      <c r="JQ810" s="11"/>
      <c r="JR810" s="11"/>
      <c r="JS810" s="11"/>
      <c r="JT810" s="11"/>
      <c r="JU810" s="11"/>
      <c r="JV810" s="11"/>
      <c r="JW810" s="11"/>
      <c r="JX810" s="11"/>
      <c r="JY810" s="11"/>
      <c r="JZ810" s="11"/>
      <c r="KA810" s="11"/>
      <c r="KB810" s="11"/>
      <c r="KC810" s="11"/>
      <c r="KD810" s="11"/>
      <c r="KE810" s="11"/>
      <c r="KF810" s="11"/>
      <c r="KG810" s="11"/>
      <c r="KH810" s="11"/>
      <c r="KI810" s="11"/>
      <c r="KJ810" s="11"/>
      <c r="KK810" s="11"/>
      <c r="KL810" s="11"/>
      <c r="KM810" s="11"/>
      <c r="KN810" s="11"/>
      <c r="KO810" s="11"/>
      <c r="KP810" s="11"/>
      <c r="KQ810" s="11"/>
      <c r="KR810" s="11"/>
      <c r="KS810" s="11"/>
      <c r="KT810" s="11"/>
      <c r="KU810" s="11"/>
      <c r="KV810" s="11"/>
      <c r="KW810" s="11"/>
      <c r="KX810" s="11"/>
      <c r="KY810" s="11"/>
      <c r="KZ810" s="11"/>
      <c r="LA810" s="11"/>
      <c r="LB810" s="11"/>
      <c r="LC810" s="11"/>
      <c r="LD810" s="11"/>
      <c r="LE810" s="11"/>
      <c r="LF810" s="11"/>
      <c r="LG810" s="11"/>
      <c r="LH810" s="11"/>
      <c r="LI810" s="11"/>
      <c r="LJ810" s="11"/>
      <c r="LK810" s="11"/>
      <c r="LL810" s="11"/>
      <c r="LM810" s="11"/>
      <c r="LN810" s="11"/>
      <c r="LO810" s="11"/>
      <c r="LP810" s="11"/>
      <c r="LQ810" s="11"/>
      <c r="LR810" s="11"/>
      <c r="LS810" s="11"/>
      <c r="LT810" s="11"/>
      <c r="LU810" s="11"/>
      <c r="LV810" s="11"/>
      <c r="LW810" s="11"/>
      <c r="LX810" s="11"/>
      <c r="LY810" s="11"/>
      <c r="LZ810" s="11"/>
      <c r="MA810" s="11"/>
      <c r="MB810" s="11"/>
      <c r="MC810" s="11"/>
      <c r="MD810" s="11"/>
      <c r="ME810" s="11"/>
      <c r="MF810" s="11"/>
      <c r="MG810" s="11"/>
      <c r="MH810" s="11"/>
      <c r="MI810" s="11"/>
      <c r="MJ810" s="11"/>
      <c r="MK810" s="11"/>
      <c r="ML810" s="11"/>
      <c r="MM810" s="11"/>
      <c r="MN810" s="11"/>
      <c r="MO810" s="11"/>
      <c r="MP810" s="11"/>
      <c r="MQ810" s="11"/>
      <c r="MR810" s="11"/>
      <c r="MS810" s="11"/>
      <c r="MT810" s="11"/>
      <c r="MU810" s="11"/>
      <c r="MV810" s="11"/>
      <c r="MW810" s="11"/>
      <c r="MX810" s="11"/>
      <c r="MY810" s="11"/>
      <c r="MZ810" s="11"/>
      <c r="NA810" s="11"/>
      <c r="NB810" s="11"/>
      <c r="NC810" s="11"/>
      <c r="ND810" s="11"/>
      <c r="NE810" s="11"/>
      <c r="NF810" s="11"/>
      <c r="NG810" s="11"/>
      <c r="NH810" s="11"/>
      <c r="NI810" s="11"/>
      <c r="NJ810" s="11"/>
      <c r="NK810" s="11"/>
      <c r="NL810" s="11"/>
      <c r="NM810" s="11"/>
    </row>
    <row r="811" spans="1:377" ht="25.8" x14ac:dyDescent="0.5">
      <c r="A811" s="230"/>
      <c r="B811" s="279"/>
      <c r="C811" s="280"/>
      <c r="IK811" s="10"/>
      <c r="IL811" s="11"/>
      <c r="IM811" s="11"/>
      <c r="IN811" s="11"/>
      <c r="IO811" s="11"/>
      <c r="IP811" s="11"/>
      <c r="IQ811" s="11"/>
      <c r="IR811" s="11"/>
      <c r="IS811" s="11"/>
      <c r="IT811" s="11"/>
      <c r="IU811" s="11"/>
      <c r="IV811" s="11"/>
      <c r="IW811" s="11"/>
      <c r="IX811" s="11"/>
      <c r="IY811" s="11"/>
      <c r="IZ811" s="11"/>
      <c r="JA811" s="11"/>
      <c r="JB811" s="11"/>
      <c r="JC811" s="11"/>
      <c r="JD811" s="11"/>
      <c r="JE811" s="11"/>
      <c r="JF811" s="11"/>
      <c r="JG811" s="11"/>
      <c r="JH811" s="11"/>
      <c r="JI811" s="11"/>
      <c r="JJ811" s="11"/>
      <c r="JK811" s="11"/>
      <c r="JL811" s="11"/>
      <c r="JM811" s="11"/>
      <c r="JN811" s="11"/>
      <c r="JO811" s="11"/>
      <c r="JP811" s="11"/>
      <c r="JQ811" s="11"/>
      <c r="JR811" s="11"/>
      <c r="JS811" s="11"/>
      <c r="JT811" s="11"/>
      <c r="JU811" s="11"/>
      <c r="JV811" s="11"/>
      <c r="JW811" s="11"/>
      <c r="JX811" s="11"/>
      <c r="JY811" s="11"/>
      <c r="JZ811" s="11"/>
      <c r="KA811" s="11"/>
      <c r="KB811" s="11"/>
      <c r="KC811" s="11"/>
      <c r="KD811" s="11"/>
      <c r="KE811" s="11"/>
      <c r="KF811" s="11"/>
      <c r="KG811" s="11"/>
      <c r="KH811" s="11"/>
      <c r="KI811" s="11"/>
      <c r="KJ811" s="11"/>
      <c r="KK811" s="11"/>
      <c r="KL811" s="11"/>
      <c r="KM811" s="11"/>
      <c r="KN811" s="11"/>
      <c r="KO811" s="11"/>
      <c r="KP811" s="11"/>
      <c r="KQ811" s="11"/>
      <c r="KR811" s="11"/>
      <c r="KS811" s="11"/>
      <c r="KT811" s="11"/>
      <c r="KU811" s="11"/>
      <c r="KV811" s="11"/>
      <c r="KW811" s="11"/>
      <c r="KX811" s="11"/>
      <c r="KY811" s="11"/>
      <c r="KZ811" s="11"/>
      <c r="LA811" s="11"/>
      <c r="LB811" s="11"/>
      <c r="LC811" s="11"/>
      <c r="LD811" s="11"/>
      <c r="LE811" s="11"/>
      <c r="LF811" s="11"/>
      <c r="LG811" s="11"/>
      <c r="LH811" s="11"/>
      <c r="LI811" s="11"/>
      <c r="LJ811" s="11"/>
      <c r="LK811" s="11"/>
      <c r="LL811" s="11"/>
      <c r="LM811" s="11"/>
      <c r="LN811" s="11"/>
      <c r="LO811" s="11"/>
      <c r="LP811" s="11"/>
      <c r="LQ811" s="11"/>
      <c r="LR811" s="11"/>
      <c r="LS811" s="11"/>
      <c r="LT811" s="11"/>
      <c r="LU811" s="11"/>
      <c r="LV811" s="11"/>
      <c r="LW811" s="11"/>
      <c r="LX811" s="11"/>
      <c r="LY811" s="11"/>
      <c r="LZ811" s="11"/>
      <c r="MA811" s="11"/>
      <c r="MB811" s="11"/>
      <c r="MC811" s="11"/>
      <c r="MD811" s="11"/>
      <c r="ME811" s="11"/>
      <c r="MF811" s="11"/>
      <c r="MG811" s="11"/>
      <c r="MH811" s="11"/>
      <c r="MI811" s="11"/>
      <c r="MJ811" s="11"/>
      <c r="MK811" s="11"/>
      <c r="ML811" s="11"/>
      <c r="MM811" s="11"/>
      <c r="MN811" s="11"/>
      <c r="MO811" s="11"/>
      <c r="MP811" s="11"/>
      <c r="MQ811" s="11"/>
      <c r="MR811" s="11"/>
      <c r="MS811" s="11"/>
      <c r="MT811" s="11"/>
      <c r="MU811" s="11"/>
      <c r="MV811" s="11"/>
      <c r="MW811" s="11"/>
      <c r="MX811" s="11"/>
      <c r="MY811" s="11"/>
      <c r="MZ811" s="11"/>
      <c r="NA811" s="11"/>
      <c r="NB811" s="11"/>
      <c r="NC811" s="11"/>
      <c r="ND811" s="11"/>
      <c r="NE811" s="11"/>
      <c r="NF811" s="11"/>
      <c r="NG811" s="11"/>
      <c r="NH811" s="11"/>
      <c r="NI811" s="11"/>
      <c r="NJ811" s="11"/>
      <c r="NK811" s="11"/>
      <c r="NL811" s="11"/>
      <c r="NM811" s="11"/>
    </row>
    <row r="812" spans="1:377" ht="25.8" x14ac:dyDescent="0.5">
      <c r="A812" s="230"/>
      <c r="B812" s="279"/>
      <c r="C812" s="280"/>
      <c r="IK812" s="10"/>
      <c r="IL812" s="11"/>
      <c r="IM812" s="11"/>
      <c r="IN812" s="11"/>
      <c r="IO812" s="11"/>
      <c r="IP812" s="11"/>
      <c r="IQ812" s="11"/>
      <c r="IR812" s="11"/>
      <c r="IS812" s="11"/>
      <c r="IT812" s="11"/>
      <c r="IU812" s="11"/>
      <c r="IV812" s="11"/>
      <c r="IW812" s="11"/>
      <c r="IX812" s="11"/>
      <c r="IY812" s="11"/>
      <c r="IZ812" s="11"/>
      <c r="JA812" s="11"/>
      <c r="JB812" s="11"/>
      <c r="JC812" s="11"/>
      <c r="JD812" s="11"/>
      <c r="JE812" s="11"/>
      <c r="JF812" s="11"/>
      <c r="JG812" s="11"/>
      <c r="JH812" s="11"/>
      <c r="JI812" s="11"/>
      <c r="JJ812" s="11"/>
      <c r="JK812" s="11"/>
      <c r="JL812" s="11"/>
      <c r="JM812" s="11"/>
      <c r="JN812" s="11"/>
      <c r="JO812" s="11"/>
      <c r="JP812" s="11"/>
      <c r="JQ812" s="11"/>
      <c r="JR812" s="11"/>
      <c r="JS812" s="11"/>
      <c r="JT812" s="11"/>
      <c r="JU812" s="11"/>
      <c r="JV812" s="11"/>
      <c r="JW812" s="11"/>
      <c r="JX812" s="11"/>
      <c r="JY812" s="11"/>
      <c r="JZ812" s="11"/>
      <c r="KA812" s="11"/>
      <c r="KB812" s="11"/>
      <c r="KC812" s="11"/>
      <c r="KD812" s="11"/>
      <c r="KE812" s="11"/>
      <c r="KF812" s="11"/>
      <c r="KG812" s="11"/>
      <c r="KH812" s="11"/>
      <c r="KI812" s="11"/>
      <c r="KJ812" s="11"/>
      <c r="KK812" s="11"/>
      <c r="KL812" s="11"/>
      <c r="KM812" s="11"/>
      <c r="KN812" s="11"/>
      <c r="KO812" s="11"/>
      <c r="KP812" s="11"/>
      <c r="KQ812" s="11"/>
      <c r="KR812" s="11"/>
      <c r="KS812" s="11"/>
      <c r="KT812" s="11"/>
      <c r="KU812" s="11"/>
      <c r="KV812" s="11"/>
      <c r="KW812" s="11"/>
      <c r="KX812" s="11"/>
      <c r="KY812" s="11"/>
      <c r="KZ812" s="11"/>
      <c r="LA812" s="11"/>
      <c r="LB812" s="11"/>
      <c r="LC812" s="11"/>
      <c r="LD812" s="11"/>
      <c r="LE812" s="11"/>
      <c r="LF812" s="11"/>
      <c r="LG812" s="11"/>
      <c r="LH812" s="11"/>
      <c r="LI812" s="11"/>
      <c r="LJ812" s="11"/>
      <c r="LK812" s="11"/>
      <c r="LL812" s="11"/>
      <c r="LM812" s="11"/>
      <c r="LN812" s="11"/>
      <c r="LO812" s="11"/>
      <c r="LP812" s="11"/>
      <c r="LQ812" s="11"/>
      <c r="LR812" s="11"/>
      <c r="LS812" s="11"/>
      <c r="LT812" s="11"/>
      <c r="LU812" s="11"/>
      <c r="LV812" s="11"/>
      <c r="LW812" s="11"/>
      <c r="LX812" s="11"/>
      <c r="LY812" s="11"/>
      <c r="LZ812" s="11"/>
      <c r="MA812" s="11"/>
      <c r="MB812" s="11"/>
      <c r="MC812" s="11"/>
      <c r="MD812" s="11"/>
      <c r="ME812" s="11"/>
      <c r="MF812" s="11"/>
      <c r="MG812" s="11"/>
      <c r="MH812" s="11"/>
      <c r="MI812" s="11"/>
      <c r="MJ812" s="11"/>
      <c r="MK812" s="11"/>
      <c r="ML812" s="11"/>
      <c r="MM812" s="11"/>
      <c r="MN812" s="11"/>
      <c r="MO812" s="11"/>
      <c r="MP812" s="11"/>
      <c r="MQ812" s="11"/>
      <c r="MR812" s="11"/>
      <c r="MS812" s="11"/>
      <c r="MT812" s="11"/>
      <c r="MU812" s="11"/>
      <c r="MV812" s="11"/>
      <c r="MW812" s="11"/>
      <c r="MX812" s="11"/>
      <c r="MY812" s="11"/>
      <c r="MZ812" s="11"/>
      <c r="NA812" s="11"/>
      <c r="NB812" s="11"/>
      <c r="NC812" s="11"/>
      <c r="ND812" s="11"/>
      <c r="NE812" s="11"/>
      <c r="NF812" s="11"/>
      <c r="NG812" s="11"/>
      <c r="NH812" s="11"/>
      <c r="NI812" s="11"/>
      <c r="NJ812" s="11"/>
      <c r="NK812" s="11"/>
      <c r="NL812" s="11"/>
      <c r="NM812" s="11"/>
    </row>
    <row r="813" spans="1:377" ht="25.8" x14ac:dyDescent="0.5">
      <c r="A813" s="230"/>
      <c r="B813" s="279"/>
      <c r="C813" s="280"/>
      <c r="IK813" s="10"/>
      <c r="IL813" s="11"/>
      <c r="IM813" s="11"/>
      <c r="IN813" s="11"/>
      <c r="IO813" s="11"/>
      <c r="IP813" s="11"/>
      <c r="IQ813" s="11"/>
      <c r="IR813" s="11"/>
      <c r="IS813" s="11"/>
      <c r="IT813" s="11"/>
      <c r="IU813" s="11"/>
      <c r="IV813" s="11"/>
      <c r="IW813" s="11"/>
      <c r="IX813" s="11"/>
      <c r="IY813" s="11"/>
      <c r="IZ813" s="11"/>
      <c r="JA813" s="11"/>
      <c r="JB813" s="11"/>
      <c r="JC813" s="11"/>
      <c r="JD813" s="11"/>
      <c r="JE813" s="11"/>
      <c r="JF813" s="11"/>
      <c r="JG813" s="11"/>
      <c r="JH813" s="11"/>
      <c r="JI813" s="11"/>
      <c r="JJ813" s="11"/>
      <c r="JK813" s="11"/>
      <c r="JL813" s="11"/>
      <c r="JM813" s="11"/>
      <c r="JN813" s="11"/>
      <c r="JO813" s="11"/>
      <c r="JP813" s="11"/>
      <c r="JQ813" s="11"/>
      <c r="JR813" s="11"/>
      <c r="JS813" s="11"/>
      <c r="JT813" s="11"/>
      <c r="JU813" s="11"/>
      <c r="JV813" s="11"/>
      <c r="JW813" s="11"/>
      <c r="JX813" s="11"/>
      <c r="JY813" s="11"/>
      <c r="JZ813" s="11"/>
      <c r="KA813" s="11"/>
      <c r="KB813" s="11"/>
      <c r="KC813" s="11"/>
      <c r="KD813" s="11"/>
      <c r="KE813" s="11"/>
      <c r="KF813" s="11"/>
      <c r="KG813" s="11"/>
      <c r="KH813" s="11"/>
      <c r="KI813" s="11"/>
      <c r="KJ813" s="11"/>
      <c r="KK813" s="11"/>
      <c r="KL813" s="11"/>
      <c r="KM813" s="11"/>
      <c r="KN813" s="11"/>
      <c r="KO813" s="11"/>
      <c r="KP813" s="11"/>
      <c r="KQ813" s="11"/>
      <c r="KR813" s="11"/>
      <c r="KS813" s="11"/>
      <c r="KT813" s="11"/>
      <c r="KU813" s="11"/>
      <c r="KV813" s="11"/>
      <c r="KW813" s="11"/>
      <c r="KX813" s="11"/>
      <c r="KY813" s="11"/>
      <c r="KZ813" s="11"/>
      <c r="LA813" s="11"/>
      <c r="LB813" s="11"/>
      <c r="LC813" s="11"/>
      <c r="LD813" s="11"/>
      <c r="LE813" s="11"/>
      <c r="LF813" s="11"/>
      <c r="LG813" s="11"/>
      <c r="LH813" s="11"/>
      <c r="LI813" s="11"/>
      <c r="LJ813" s="11"/>
      <c r="LK813" s="11"/>
      <c r="LL813" s="11"/>
      <c r="LM813" s="11"/>
      <c r="LN813" s="11"/>
      <c r="LO813" s="11"/>
      <c r="LP813" s="11"/>
      <c r="LQ813" s="11"/>
      <c r="LR813" s="11"/>
      <c r="LS813" s="11"/>
      <c r="LT813" s="11"/>
      <c r="LU813" s="11"/>
      <c r="LV813" s="11"/>
      <c r="LW813" s="11"/>
      <c r="LX813" s="11"/>
      <c r="LY813" s="11"/>
      <c r="LZ813" s="11"/>
      <c r="MA813" s="11"/>
      <c r="MB813" s="11"/>
      <c r="MC813" s="11"/>
      <c r="MD813" s="11"/>
      <c r="ME813" s="11"/>
      <c r="MF813" s="11"/>
      <c r="MG813" s="11"/>
      <c r="MH813" s="11"/>
      <c r="MI813" s="11"/>
      <c r="MJ813" s="11"/>
      <c r="MK813" s="11"/>
      <c r="ML813" s="11"/>
      <c r="MM813" s="11"/>
      <c r="MN813" s="11"/>
      <c r="MO813" s="11"/>
      <c r="MP813" s="11"/>
      <c r="MQ813" s="11"/>
      <c r="MR813" s="11"/>
      <c r="MS813" s="11"/>
      <c r="MT813" s="11"/>
      <c r="MU813" s="11"/>
      <c r="MV813" s="11"/>
      <c r="MW813" s="11"/>
      <c r="MX813" s="11"/>
      <c r="MY813" s="11"/>
      <c r="MZ813" s="11"/>
      <c r="NA813" s="11"/>
      <c r="NB813" s="11"/>
      <c r="NC813" s="11"/>
      <c r="ND813" s="11"/>
      <c r="NE813" s="11"/>
      <c r="NF813" s="11"/>
      <c r="NG813" s="11"/>
      <c r="NH813" s="11"/>
      <c r="NI813" s="11"/>
      <c r="NJ813" s="11"/>
      <c r="NK813" s="11"/>
      <c r="NL813" s="11"/>
      <c r="NM813" s="11"/>
    </row>
    <row r="814" spans="1:377" ht="25.8" x14ac:dyDescent="0.5">
      <c r="A814" s="230"/>
      <c r="B814" s="279"/>
      <c r="C814" s="280"/>
      <c r="IK814" s="10"/>
      <c r="IL814" s="11"/>
      <c r="IM814" s="11"/>
      <c r="IN814" s="11"/>
      <c r="IO814" s="11"/>
      <c r="IP814" s="11"/>
      <c r="IQ814" s="11"/>
      <c r="IR814" s="11"/>
      <c r="IS814" s="11"/>
      <c r="IT814" s="11"/>
      <c r="IU814" s="11"/>
      <c r="IV814" s="11"/>
      <c r="IW814" s="11"/>
      <c r="IX814" s="11"/>
      <c r="IY814" s="11"/>
      <c r="IZ814" s="11"/>
      <c r="JA814" s="11"/>
      <c r="JB814" s="11"/>
      <c r="JC814" s="11"/>
      <c r="JD814" s="11"/>
      <c r="JE814" s="11"/>
      <c r="JF814" s="11"/>
      <c r="JG814" s="11"/>
      <c r="JH814" s="11"/>
      <c r="JI814" s="11"/>
      <c r="JJ814" s="11"/>
      <c r="JK814" s="11"/>
      <c r="JL814" s="11"/>
      <c r="JM814" s="11"/>
      <c r="JN814" s="11"/>
      <c r="JO814" s="11"/>
      <c r="JP814" s="11"/>
      <c r="JQ814" s="11"/>
      <c r="JR814" s="11"/>
      <c r="JS814" s="11"/>
      <c r="JT814" s="11"/>
      <c r="JU814" s="11"/>
      <c r="JV814" s="11"/>
      <c r="JW814" s="11"/>
      <c r="JX814" s="11"/>
      <c r="JY814" s="11"/>
      <c r="JZ814" s="11"/>
      <c r="KA814" s="11"/>
      <c r="KB814" s="11"/>
      <c r="KC814" s="11"/>
      <c r="KD814" s="11"/>
      <c r="KE814" s="11"/>
      <c r="KF814" s="11"/>
      <c r="KG814" s="11"/>
      <c r="KH814" s="11"/>
      <c r="KI814" s="11"/>
      <c r="KJ814" s="11"/>
      <c r="KK814" s="11"/>
      <c r="KL814" s="11"/>
      <c r="KM814" s="11"/>
      <c r="KN814" s="11"/>
      <c r="KO814" s="11"/>
      <c r="KP814" s="11"/>
      <c r="KQ814" s="11"/>
      <c r="KR814" s="11"/>
      <c r="KS814" s="11"/>
      <c r="KT814" s="11"/>
      <c r="KU814" s="11"/>
      <c r="KV814" s="11"/>
      <c r="KW814" s="11"/>
      <c r="KX814" s="11"/>
      <c r="KY814" s="11"/>
      <c r="KZ814" s="11"/>
      <c r="LA814" s="11"/>
      <c r="LB814" s="11"/>
      <c r="LC814" s="11"/>
      <c r="LD814" s="11"/>
      <c r="LE814" s="11"/>
      <c r="LF814" s="11"/>
      <c r="LG814" s="11"/>
      <c r="LH814" s="11"/>
      <c r="LI814" s="11"/>
      <c r="LJ814" s="11"/>
      <c r="LK814" s="11"/>
      <c r="LL814" s="11"/>
      <c r="LM814" s="11"/>
      <c r="LN814" s="11"/>
      <c r="LO814" s="11"/>
      <c r="LP814" s="11"/>
      <c r="LQ814" s="11"/>
      <c r="LR814" s="11"/>
      <c r="LS814" s="11"/>
      <c r="LT814" s="11"/>
      <c r="LU814" s="11"/>
      <c r="LV814" s="11"/>
      <c r="LW814" s="11"/>
      <c r="LX814" s="11"/>
      <c r="LY814" s="11"/>
      <c r="LZ814" s="11"/>
      <c r="MA814" s="11"/>
      <c r="MB814" s="11"/>
      <c r="MC814" s="11"/>
      <c r="MD814" s="11"/>
      <c r="ME814" s="11"/>
      <c r="MF814" s="11"/>
      <c r="MG814" s="11"/>
      <c r="MH814" s="11"/>
      <c r="MI814" s="11"/>
      <c r="MJ814" s="11"/>
      <c r="MK814" s="11"/>
      <c r="ML814" s="11"/>
      <c r="MM814" s="11"/>
      <c r="MN814" s="11"/>
      <c r="MO814" s="11"/>
      <c r="MP814" s="11"/>
      <c r="MQ814" s="11"/>
      <c r="MR814" s="11"/>
      <c r="MS814" s="11"/>
      <c r="MT814" s="11"/>
      <c r="MU814" s="11"/>
      <c r="MV814" s="11"/>
      <c r="MW814" s="11"/>
      <c r="MX814" s="11"/>
      <c r="MY814" s="11"/>
      <c r="MZ814" s="11"/>
      <c r="NA814" s="11"/>
      <c r="NB814" s="11"/>
      <c r="NC814" s="11"/>
      <c r="ND814" s="11"/>
      <c r="NE814" s="11"/>
      <c r="NF814" s="11"/>
      <c r="NG814" s="11"/>
      <c r="NH814" s="11"/>
      <c r="NI814" s="11"/>
      <c r="NJ814" s="11"/>
      <c r="NK814" s="11"/>
      <c r="NL814" s="11"/>
      <c r="NM814" s="11"/>
    </row>
    <row r="815" spans="1:377" ht="25.8" x14ac:dyDescent="0.5">
      <c r="A815" s="230"/>
      <c r="B815" s="279"/>
      <c r="C815" s="280"/>
      <c r="IK815" s="10"/>
      <c r="IL815" s="11"/>
      <c r="IM815" s="11"/>
      <c r="IN815" s="11"/>
      <c r="IO815" s="11"/>
      <c r="IP815" s="11"/>
      <c r="IQ815" s="11"/>
      <c r="IR815" s="11"/>
      <c r="IS815" s="11"/>
      <c r="IT815" s="11"/>
      <c r="IU815" s="11"/>
      <c r="IV815" s="11"/>
      <c r="IW815" s="11"/>
      <c r="IX815" s="11"/>
      <c r="IY815" s="11"/>
      <c r="IZ815" s="11"/>
      <c r="JA815" s="11"/>
      <c r="JB815" s="11"/>
      <c r="JC815" s="11"/>
      <c r="JD815" s="11"/>
      <c r="JE815" s="11"/>
      <c r="JF815" s="11"/>
      <c r="JG815" s="11"/>
      <c r="JH815" s="11"/>
      <c r="JI815" s="11"/>
      <c r="JJ815" s="11"/>
      <c r="JK815" s="11"/>
      <c r="JL815" s="11"/>
      <c r="JM815" s="11"/>
      <c r="JN815" s="11"/>
      <c r="JO815" s="11"/>
      <c r="JP815" s="11"/>
      <c r="JQ815" s="11"/>
      <c r="JR815" s="11"/>
      <c r="JS815" s="11"/>
      <c r="JT815" s="11"/>
      <c r="JU815" s="11"/>
      <c r="JV815" s="11"/>
      <c r="JW815" s="11"/>
      <c r="JX815" s="11"/>
      <c r="JY815" s="11"/>
      <c r="JZ815" s="11"/>
      <c r="KA815" s="11"/>
      <c r="KB815" s="11"/>
      <c r="KC815" s="11"/>
      <c r="KD815" s="11"/>
      <c r="KE815" s="11"/>
      <c r="KF815" s="11"/>
      <c r="KG815" s="11"/>
      <c r="KH815" s="11"/>
      <c r="KI815" s="11"/>
      <c r="KJ815" s="11"/>
      <c r="KK815" s="11"/>
      <c r="KL815" s="11"/>
      <c r="KM815" s="11"/>
      <c r="KN815" s="11"/>
      <c r="KO815" s="11"/>
      <c r="KP815" s="11"/>
      <c r="KQ815" s="11"/>
      <c r="KR815" s="11"/>
      <c r="KS815" s="11"/>
      <c r="KT815" s="11"/>
      <c r="KU815" s="11"/>
      <c r="KV815" s="11"/>
      <c r="KW815" s="11"/>
      <c r="KX815" s="11"/>
      <c r="KY815" s="11"/>
      <c r="KZ815" s="11"/>
      <c r="LA815" s="11"/>
      <c r="LB815" s="11"/>
      <c r="LC815" s="11"/>
      <c r="LD815" s="11"/>
      <c r="LE815" s="11"/>
      <c r="LF815" s="11"/>
      <c r="LG815" s="11"/>
      <c r="LH815" s="11"/>
      <c r="LI815" s="11"/>
      <c r="LJ815" s="11"/>
      <c r="LK815" s="11"/>
      <c r="LL815" s="11"/>
      <c r="LM815" s="11"/>
      <c r="LN815" s="11"/>
      <c r="LO815" s="11"/>
      <c r="LP815" s="11"/>
      <c r="LQ815" s="11"/>
      <c r="LR815" s="11"/>
      <c r="LS815" s="11"/>
      <c r="LT815" s="11"/>
      <c r="LU815" s="11"/>
      <c r="LV815" s="11"/>
      <c r="LW815" s="11"/>
      <c r="LX815" s="11"/>
      <c r="LY815" s="11"/>
      <c r="LZ815" s="11"/>
      <c r="MA815" s="11"/>
      <c r="MB815" s="11"/>
      <c r="MC815" s="11"/>
      <c r="MD815" s="11"/>
      <c r="ME815" s="11"/>
      <c r="MF815" s="11"/>
      <c r="MG815" s="11"/>
      <c r="MH815" s="11"/>
      <c r="MI815" s="11"/>
      <c r="MJ815" s="11"/>
      <c r="MK815" s="11"/>
      <c r="ML815" s="11"/>
      <c r="MM815" s="11"/>
      <c r="MN815" s="11"/>
      <c r="MO815" s="11"/>
      <c r="MP815" s="11"/>
      <c r="MQ815" s="11"/>
      <c r="MR815" s="11"/>
      <c r="MS815" s="11"/>
      <c r="MT815" s="11"/>
      <c r="MU815" s="11"/>
      <c r="MV815" s="11"/>
      <c r="MW815" s="11"/>
      <c r="MX815" s="11"/>
      <c r="MY815" s="11"/>
      <c r="MZ815" s="11"/>
      <c r="NA815" s="11"/>
      <c r="NB815" s="11"/>
      <c r="NC815" s="11"/>
      <c r="ND815" s="11"/>
      <c r="NE815" s="11"/>
      <c r="NF815" s="11"/>
      <c r="NG815" s="11"/>
      <c r="NH815" s="11"/>
      <c r="NI815" s="11"/>
      <c r="NJ815" s="11"/>
      <c r="NK815" s="11"/>
      <c r="NL815" s="11"/>
      <c r="NM815" s="11"/>
    </row>
    <row r="816" spans="1:377" ht="25.8" x14ac:dyDescent="0.5">
      <c r="A816" s="230"/>
      <c r="B816" s="279"/>
      <c r="C816" s="280"/>
      <c r="IK816" s="10"/>
      <c r="IL816" s="11"/>
      <c r="IM816" s="11"/>
      <c r="IN816" s="11"/>
      <c r="IO816" s="11"/>
      <c r="IP816" s="11"/>
      <c r="IQ816" s="11"/>
      <c r="IR816" s="11"/>
      <c r="IS816" s="11"/>
      <c r="IT816" s="11"/>
      <c r="IU816" s="11"/>
      <c r="IV816" s="11"/>
      <c r="IW816" s="11"/>
      <c r="IX816" s="11"/>
      <c r="IY816" s="11"/>
      <c r="IZ816" s="11"/>
      <c r="JA816" s="11"/>
      <c r="JB816" s="11"/>
      <c r="JC816" s="11"/>
      <c r="JD816" s="11"/>
      <c r="JE816" s="11"/>
      <c r="JF816" s="11"/>
      <c r="JG816" s="11"/>
      <c r="JH816" s="11"/>
      <c r="JI816" s="11"/>
      <c r="JJ816" s="11"/>
      <c r="JK816" s="11"/>
      <c r="JL816" s="11"/>
      <c r="JM816" s="11"/>
      <c r="JN816" s="11"/>
      <c r="JO816" s="11"/>
      <c r="JP816" s="11"/>
      <c r="JQ816" s="11"/>
      <c r="JR816" s="11"/>
      <c r="JS816" s="11"/>
      <c r="JT816" s="11"/>
      <c r="JU816" s="11"/>
      <c r="JV816" s="11"/>
      <c r="JW816" s="11"/>
      <c r="JX816" s="11"/>
      <c r="JY816" s="11"/>
      <c r="JZ816" s="11"/>
      <c r="KA816" s="11"/>
      <c r="KB816" s="11"/>
      <c r="KC816" s="11"/>
      <c r="KD816" s="11"/>
      <c r="KE816" s="11"/>
      <c r="KF816" s="11"/>
      <c r="KG816" s="11"/>
      <c r="KH816" s="11"/>
      <c r="KI816" s="11"/>
      <c r="KJ816" s="11"/>
      <c r="KK816" s="11"/>
      <c r="KL816" s="11"/>
      <c r="KM816" s="11"/>
      <c r="KN816" s="11"/>
      <c r="KO816" s="11"/>
      <c r="KP816" s="11"/>
      <c r="KQ816" s="11"/>
      <c r="KR816" s="11"/>
      <c r="KS816" s="11"/>
      <c r="KT816" s="11"/>
      <c r="KU816" s="11"/>
      <c r="KV816" s="11"/>
      <c r="KW816" s="11"/>
      <c r="KX816" s="11"/>
      <c r="KY816" s="11"/>
      <c r="KZ816" s="11"/>
      <c r="LA816" s="11"/>
      <c r="LB816" s="11"/>
      <c r="LC816" s="11"/>
      <c r="LD816" s="11"/>
      <c r="LE816" s="11"/>
      <c r="LF816" s="11"/>
      <c r="LG816" s="11"/>
      <c r="LH816" s="11"/>
      <c r="LI816" s="11"/>
      <c r="LJ816" s="11"/>
      <c r="LK816" s="11"/>
      <c r="LL816" s="11"/>
      <c r="LM816" s="11"/>
      <c r="LN816" s="11"/>
      <c r="LO816" s="11"/>
      <c r="LP816" s="11"/>
      <c r="LQ816" s="11"/>
      <c r="LR816" s="11"/>
      <c r="LS816" s="11"/>
      <c r="LT816" s="11"/>
      <c r="LU816" s="11"/>
      <c r="LV816" s="11"/>
      <c r="LW816" s="11"/>
      <c r="LX816" s="11"/>
      <c r="LY816" s="11"/>
      <c r="LZ816" s="11"/>
      <c r="MA816" s="11"/>
      <c r="MB816" s="11"/>
      <c r="MC816" s="11"/>
      <c r="MD816" s="11"/>
      <c r="ME816" s="11"/>
      <c r="MF816" s="11"/>
      <c r="MG816" s="11"/>
      <c r="MH816" s="11"/>
      <c r="MI816" s="11"/>
      <c r="MJ816" s="11"/>
      <c r="MK816" s="11"/>
      <c r="ML816" s="11"/>
      <c r="MM816" s="11"/>
      <c r="MN816" s="11"/>
      <c r="MO816" s="11"/>
      <c r="MP816" s="11"/>
      <c r="MQ816" s="11"/>
      <c r="MR816" s="11"/>
      <c r="MS816" s="11"/>
      <c r="MT816" s="11"/>
      <c r="MU816" s="11"/>
      <c r="MV816" s="11"/>
      <c r="MW816" s="11"/>
      <c r="MX816" s="11"/>
      <c r="MY816" s="11"/>
      <c r="MZ816" s="11"/>
      <c r="NA816" s="11"/>
      <c r="NB816" s="11"/>
      <c r="NC816" s="11"/>
      <c r="ND816" s="11"/>
      <c r="NE816" s="11"/>
      <c r="NF816" s="11"/>
      <c r="NG816" s="11"/>
      <c r="NH816" s="11"/>
      <c r="NI816" s="11"/>
      <c r="NJ816" s="11"/>
      <c r="NK816" s="11"/>
      <c r="NL816" s="11"/>
      <c r="NM816" s="11"/>
    </row>
    <row r="817" spans="1:377" ht="25.8" x14ac:dyDescent="0.5">
      <c r="A817" s="230"/>
      <c r="B817" s="279"/>
      <c r="C817" s="280"/>
      <c r="IK817" s="10"/>
      <c r="IL817" s="11"/>
      <c r="IM817" s="11"/>
      <c r="IN817" s="11"/>
      <c r="IO817" s="11"/>
      <c r="IP817" s="11"/>
      <c r="IQ817" s="11"/>
      <c r="IR817" s="11"/>
      <c r="IS817" s="11"/>
      <c r="IT817" s="11"/>
      <c r="IU817" s="11"/>
      <c r="IV817" s="11"/>
      <c r="IW817" s="11"/>
      <c r="IX817" s="11"/>
      <c r="IY817" s="11"/>
      <c r="IZ817" s="11"/>
      <c r="JA817" s="11"/>
      <c r="JB817" s="11"/>
      <c r="JC817" s="11"/>
      <c r="JD817" s="11"/>
      <c r="JE817" s="11"/>
      <c r="JF817" s="11"/>
      <c r="JG817" s="11"/>
      <c r="JH817" s="11"/>
      <c r="JI817" s="11"/>
      <c r="JJ817" s="11"/>
      <c r="JK817" s="11"/>
      <c r="JL817" s="11"/>
      <c r="JM817" s="11"/>
      <c r="JN817" s="11"/>
      <c r="JO817" s="11"/>
      <c r="JP817" s="11"/>
      <c r="JQ817" s="11"/>
      <c r="JR817" s="11"/>
      <c r="JS817" s="11"/>
      <c r="JT817" s="11"/>
      <c r="JU817" s="11"/>
      <c r="JV817" s="11"/>
      <c r="JW817" s="11"/>
      <c r="JX817" s="11"/>
      <c r="JY817" s="11"/>
      <c r="JZ817" s="11"/>
      <c r="KA817" s="11"/>
      <c r="KB817" s="11"/>
      <c r="KC817" s="11"/>
      <c r="KD817" s="11"/>
      <c r="KE817" s="11"/>
      <c r="KF817" s="11"/>
      <c r="KG817" s="11"/>
      <c r="KH817" s="11"/>
      <c r="KI817" s="11"/>
      <c r="KJ817" s="11"/>
      <c r="KK817" s="11"/>
      <c r="KL817" s="11"/>
      <c r="KM817" s="11"/>
      <c r="KN817" s="11"/>
      <c r="KO817" s="11"/>
      <c r="KP817" s="11"/>
      <c r="KQ817" s="11"/>
      <c r="KR817" s="11"/>
      <c r="KS817" s="11"/>
      <c r="KT817" s="11"/>
      <c r="KU817" s="11"/>
      <c r="KV817" s="11"/>
      <c r="KW817" s="11"/>
      <c r="KX817" s="11"/>
      <c r="KY817" s="11"/>
      <c r="KZ817" s="11"/>
      <c r="LA817" s="11"/>
      <c r="LB817" s="11"/>
      <c r="LC817" s="11"/>
      <c r="LD817" s="11"/>
      <c r="LE817" s="11"/>
      <c r="LF817" s="11"/>
      <c r="LG817" s="11"/>
      <c r="LH817" s="11"/>
      <c r="LI817" s="11"/>
      <c r="LJ817" s="11"/>
      <c r="LK817" s="11"/>
      <c r="LL817" s="11"/>
      <c r="LM817" s="11"/>
      <c r="LN817" s="11"/>
      <c r="LO817" s="11"/>
      <c r="LP817" s="11"/>
      <c r="LQ817" s="11"/>
      <c r="LR817" s="11"/>
      <c r="LS817" s="11"/>
      <c r="LT817" s="11"/>
      <c r="LU817" s="11"/>
      <c r="LV817" s="11"/>
      <c r="LW817" s="11"/>
      <c r="LX817" s="11"/>
      <c r="LY817" s="11"/>
      <c r="LZ817" s="11"/>
      <c r="MA817" s="11"/>
      <c r="MB817" s="11"/>
      <c r="MC817" s="11"/>
      <c r="MD817" s="11"/>
      <c r="ME817" s="11"/>
      <c r="MF817" s="11"/>
      <c r="MG817" s="11"/>
      <c r="MH817" s="11"/>
      <c r="MI817" s="11"/>
      <c r="MJ817" s="11"/>
      <c r="MK817" s="11"/>
      <c r="ML817" s="11"/>
      <c r="MM817" s="11"/>
      <c r="MN817" s="11"/>
      <c r="MO817" s="11"/>
      <c r="MP817" s="11"/>
      <c r="MQ817" s="11"/>
      <c r="MR817" s="11"/>
      <c r="MS817" s="11"/>
      <c r="MT817" s="11"/>
      <c r="MU817" s="11"/>
      <c r="MV817" s="11"/>
      <c r="MW817" s="11"/>
      <c r="MX817" s="11"/>
      <c r="MY817" s="11"/>
      <c r="MZ817" s="11"/>
      <c r="NA817" s="11"/>
      <c r="NB817" s="11"/>
      <c r="NC817" s="11"/>
      <c r="ND817" s="11"/>
      <c r="NE817" s="11"/>
      <c r="NF817" s="11"/>
      <c r="NG817" s="11"/>
      <c r="NH817" s="11"/>
      <c r="NI817" s="11"/>
      <c r="NJ817" s="11"/>
      <c r="NK817" s="11"/>
      <c r="NL817" s="11"/>
      <c r="NM817" s="11"/>
    </row>
    <row r="818" spans="1:377" ht="25.8" x14ac:dyDescent="0.5">
      <c r="A818" s="230"/>
      <c r="B818" s="279"/>
      <c r="C818" s="280"/>
      <c r="IK818" s="10"/>
      <c r="IL818" s="11"/>
      <c r="IM818" s="11"/>
      <c r="IN818" s="11"/>
      <c r="IO818" s="11"/>
      <c r="IP818" s="11"/>
      <c r="IQ818" s="11"/>
      <c r="IR818" s="11"/>
      <c r="IS818" s="11"/>
      <c r="IT818" s="11"/>
      <c r="IU818" s="11"/>
      <c r="IV818" s="11"/>
      <c r="IW818" s="11"/>
      <c r="IX818" s="11"/>
      <c r="IY818" s="11"/>
      <c r="IZ818" s="11"/>
      <c r="JA818" s="11"/>
      <c r="JB818" s="11"/>
      <c r="JC818" s="11"/>
      <c r="JD818" s="11"/>
      <c r="JE818" s="11"/>
      <c r="JF818" s="11"/>
      <c r="JG818" s="11"/>
      <c r="JH818" s="11"/>
      <c r="JI818" s="11"/>
      <c r="JJ818" s="11"/>
      <c r="JK818" s="11"/>
      <c r="JL818" s="11"/>
      <c r="JM818" s="11"/>
      <c r="JN818" s="11"/>
      <c r="JO818" s="11"/>
      <c r="JP818" s="11"/>
      <c r="JQ818" s="11"/>
      <c r="JR818" s="11"/>
      <c r="JS818" s="11"/>
      <c r="JT818" s="11"/>
      <c r="JU818" s="11"/>
      <c r="JV818" s="11"/>
      <c r="JW818" s="11"/>
      <c r="JX818" s="11"/>
      <c r="JY818" s="11"/>
      <c r="JZ818" s="11"/>
      <c r="KA818" s="11"/>
      <c r="KB818" s="11"/>
      <c r="KC818" s="11"/>
      <c r="KD818" s="11"/>
      <c r="KE818" s="11"/>
      <c r="KF818" s="11"/>
      <c r="KG818" s="11"/>
      <c r="KH818" s="11"/>
      <c r="KI818" s="11"/>
      <c r="KJ818" s="11"/>
      <c r="KK818" s="11"/>
      <c r="KL818" s="11"/>
      <c r="KM818" s="11"/>
      <c r="KN818" s="11"/>
      <c r="KO818" s="11"/>
      <c r="KP818" s="11"/>
      <c r="KQ818" s="11"/>
      <c r="KR818" s="11"/>
      <c r="KS818" s="11"/>
      <c r="KT818" s="11"/>
      <c r="KU818" s="11"/>
      <c r="KV818" s="11"/>
      <c r="KW818" s="11"/>
      <c r="KX818" s="11"/>
      <c r="KY818" s="11"/>
      <c r="KZ818" s="11"/>
      <c r="LA818" s="11"/>
      <c r="LB818" s="11"/>
      <c r="LC818" s="11"/>
      <c r="LD818" s="11"/>
      <c r="LE818" s="11"/>
      <c r="LF818" s="11"/>
      <c r="LG818" s="11"/>
      <c r="LH818" s="11"/>
      <c r="LI818" s="11"/>
      <c r="LJ818" s="11"/>
      <c r="LK818" s="11"/>
      <c r="LL818" s="11"/>
      <c r="LM818" s="11"/>
      <c r="LN818" s="11"/>
      <c r="LO818" s="11"/>
      <c r="LP818" s="11"/>
      <c r="LQ818" s="11"/>
      <c r="LR818" s="11"/>
      <c r="LS818" s="11"/>
      <c r="LT818" s="11"/>
      <c r="LU818" s="11"/>
      <c r="LV818" s="11"/>
      <c r="LW818" s="11"/>
      <c r="LX818" s="11"/>
      <c r="LY818" s="11"/>
      <c r="LZ818" s="11"/>
      <c r="MA818" s="11"/>
      <c r="MB818" s="11"/>
      <c r="MC818" s="11"/>
      <c r="MD818" s="11"/>
      <c r="ME818" s="11"/>
      <c r="MF818" s="11"/>
      <c r="MG818" s="11"/>
      <c r="MH818" s="11"/>
      <c r="MI818" s="11"/>
      <c r="MJ818" s="11"/>
      <c r="MK818" s="11"/>
      <c r="ML818" s="11"/>
      <c r="MM818" s="11"/>
      <c r="MN818" s="11"/>
      <c r="MO818" s="11"/>
      <c r="MP818" s="11"/>
      <c r="MQ818" s="11"/>
      <c r="MR818" s="11"/>
      <c r="MS818" s="11"/>
      <c r="MT818" s="11"/>
      <c r="MU818" s="11"/>
      <c r="MV818" s="11"/>
      <c r="MW818" s="11"/>
      <c r="MX818" s="11"/>
      <c r="MY818" s="11"/>
      <c r="MZ818" s="11"/>
      <c r="NA818" s="11"/>
      <c r="NB818" s="11"/>
      <c r="NC818" s="11"/>
      <c r="ND818" s="11"/>
      <c r="NE818" s="11"/>
      <c r="NF818" s="11"/>
      <c r="NG818" s="11"/>
      <c r="NH818" s="11"/>
      <c r="NI818" s="11"/>
      <c r="NJ818" s="11"/>
      <c r="NK818" s="11"/>
      <c r="NL818" s="11"/>
      <c r="NM818" s="11"/>
    </row>
    <row r="819" spans="1:377" ht="25.8" x14ac:dyDescent="0.5">
      <c r="A819" s="230"/>
      <c r="B819" s="279"/>
      <c r="C819" s="280"/>
      <c r="IK819" s="10"/>
      <c r="IL819" s="11"/>
      <c r="IM819" s="11"/>
      <c r="IN819" s="11"/>
      <c r="IO819" s="11"/>
      <c r="IP819" s="11"/>
      <c r="IQ819" s="11"/>
      <c r="IR819" s="11"/>
      <c r="IS819" s="11"/>
      <c r="IT819" s="11"/>
      <c r="IU819" s="11"/>
      <c r="IV819" s="11"/>
      <c r="IW819" s="11"/>
      <c r="IX819" s="11"/>
      <c r="IY819" s="11"/>
      <c r="IZ819" s="11"/>
      <c r="JA819" s="11"/>
      <c r="JB819" s="11"/>
      <c r="JC819" s="11"/>
      <c r="JD819" s="11"/>
      <c r="JE819" s="11"/>
      <c r="JF819" s="11"/>
      <c r="JG819" s="11"/>
      <c r="JH819" s="11"/>
      <c r="JI819" s="11"/>
      <c r="JJ819" s="11"/>
      <c r="JK819" s="11"/>
      <c r="JL819" s="11"/>
      <c r="JM819" s="11"/>
      <c r="JN819" s="11"/>
      <c r="JO819" s="11"/>
      <c r="JP819" s="11"/>
      <c r="JQ819" s="11"/>
      <c r="JR819" s="11"/>
      <c r="JS819" s="11"/>
      <c r="JT819" s="11"/>
      <c r="JU819" s="11"/>
      <c r="JV819" s="11"/>
      <c r="JW819" s="11"/>
      <c r="JX819" s="11"/>
      <c r="JY819" s="11"/>
      <c r="JZ819" s="11"/>
      <c r="KA819" s="11"/>
      <c r="KB819" s="11"/>
      <c r="KC819" s="11"/>
      <c r="KD819" s="11"/>
      <c r="KE819" s="11"/>
      <c r="KF819" s="11"/>
      <c r="KG819" s="11"/>
      <c r="KH819" s="11"/>
      <c r="KI819" s="11"/>
      <c r="KJ819" s="11"/>
      <c r="KK819" s="11"/>
      <c r="KL819" s="11"/>
      <c r="KM819" s="11"/>
      <c r="KN819" s="11"/>
      <c r="KO819" s="11"/>
      <c r="KP819" s="11"/>
      <c r="KQ819" s="11"/>
      <c r="KR819" s="11"/>
      <c r="KS819" s="11"/>
      <c r="KT819" s="11"/>
      <c r="KU819" s="11"/>
      <c r="KV819" s="11"/>
      <c r="KW819" s="11"/>
      <c r="KX819" s="11"/>
      <c r="KY819" s="11"/>
      <c r="KZ819" s="11"/>
      <c r="LA819" s="11"/>
      <c r="LB819" s="11"/>
      <c r="LC819" s="11"/>
      <c r="LD819" s="11"/>
      <c r="LE819" s="11"/>
      <c r="LF819" s="11"/>
      <c r="LG819" s="11"/>
      <c r="LH819" s="11"/>
      <c r="LI819" s="11"/>
      <c r="LJ819" s="11"/>
      <c r="LK819" s="11"/>
      <c r="LL819" s="11"/>
      <c r="LM819" s="11"/>
      <c r="LN819" s="11"/>
      <c r="LO819" s="11"/>
      <c r="LP819" s="11"/>
      <c r="LQ819" s="11"/>
      <c r="LR819" s="11"/>
      <c r="LS819" s="11"/>
      <c r="LT819" s="11"/>
      <c r="LU819" s="11"/>
      <c r="LV819" s="11"/>
      <c r="LW819" s="11"/>
      <c r="LX819" s="11"/>
      <c r="LY819" s="11"/>
      <c r="LZ819" s="11"/>
      <c r="MA819" s="11"/>
      <c r="MB819" s="11"/>
      <c r="MC819" s="11"/>
      <c r="MD819" s="11"/>
      <c r="ME819" s="11"/>
      <c r="MF819" s="11"/>
      <c r="MG819" s="11"/>
      <c r="MH819" s="11"/>
      <c r="MI819" s="11"/>
      <c r="MJ819" s="11"/>
      <c r="MK819" s="11"/>
      <c r="ML819" s="11"/>
      <c r="MM819" s="11"/>
      <c r="MN819" s="11"/>
      <c r="MO819" s="11"/>
      <c r="MP819" s="11"/>
      <c r="MQ819" s="11"/>
      <c r="MR819" s="11"/>
      <c r="MS819" s="11"/>
      <c r="MT819" s="11"/>
      <c r="MU819" s="11"/>
      <c r="MV819" s="11"/>
      <c r="MW819" s="11"/>
      <c r="MX819" s="11"/>
      <c r="MY819" s="11"/>
      <c r="MZ819" s="11"/>
      <c r="NA819" s="11"/>
      <c r="NB819" s="11"/>
      <c r="NC819" s="11"/>
      <c r="ND819" s="11"/>
      <c r="NE819" s="11"/>
      <c r="NF819" s="11"/>
      <c r="NG819" s="11"/>
      <c r="NH819" s="11"/>
      <c r="NI819" s="11"/>
      <c r="NJ819" s="11"/>
      <c r="NK819" s="11"/>
      <c r="NL819" s="11"/>
      <c r="NM819" s="11"/>
    </row>
    <row r="820" spans="1:377" ht="25.8" x14ac:dyDescent="0.5">
      <c r="A820" s="230"/>
      <c r="B820" s="279"/>
      <c r="C820" s="280"/>
      <c r="IK820" s="10"/>
      <c r="IL820" s="11"/>
      <c r="IM820" s="11"/>
      <c r="IN820" s="11"/>
      <c r="IO820" s="11"/>
      <c r="IP820" s="11"/>
      <c r="IQ820" s="11"/>
      <c r="IR820" s="11"/>
      <c r="IS820" s="11"/>
      <c r="IT820" s="11"/>
      <c r="IU820" s="11"/>
      <c r="IV820" s="11"/>
      <c r="IW820" s="11"/>
      <c r="IX820" s="11"/>
      <c r="IY820" s="11"/>
      <c r="IZ820" s="11"/>
      <c r="JA820" s="11"/>
      <c r="JB820" s="11"/>
      <c r="JC820" s="11"/>
      <c r="JD820" s="11"/>
      <c r="JE820" s="11"/>
      <c r="JF820" s="11"/>
      <c r="JG820" s="11"/>
      <c r="JH820" s="11"/>
      <c r="JI820" s="11"/>
      <c r="JJ820" s="11"/>
      <c r="JK820" s="11"/>
      <c r="JL820" s="11"/>
      <c r="JM820" s="11"/>
      <c r="JN820" s="11"/>
      <c r="JO820" s="11"/>
      <c r="JP820" s="11"/>
      <c r="JQ820" s="11"/>
      <c r="JR820" s="11"/>
      <c r="JS820" s="11"/>
      <c r="JT820" s="11"/>
      <c r="JU820" s="11"/>
      <c r="JV820" s="11"/>
      <c r="JW820" s="11"/>
      <c r="JX820" s="11"/>
      <c r="JY820" s="11"/>
      <c r="JZ820" s="11"/>
      <c r="KA820" s="11"/>
      <c r="KB820" s="11"/>
      <c r="KC820" s="11"/>
      <c r="KD820" s="11"/>
      <c r="KE820" s="11"/>
      <c r="KF820" s="11"/>
      <c r="KG820" s="11"/>
      <c r="KH820" s="11"/>
      <c r="KI820" s="11"/>
      <c r="KJ820" s="11"/>
      <c r="KK820" s="11"/>
      <c r="KL820" s="11"/>
      <c r="KM820" s="11"/>
      <c r="KN820" s="11"/>
      <c r="KO820" s="11"/>
      <c r="KP820" s="11"/>
      <c r="KQ820" s="11"/>
      <c r="KR820" s="11"/>
      <c r="KS820" s="11"/>
      <c r="KT820" s="11"/>
      <c r="KU820" s="11"/>
      <c r="KV820" s="11"/>
      <c r="KW820" s="11"/>
      <c r="KX820" s="11"/>
      <c r="KY820" s="11"/>
      <c r="KZ820" s="11"/>
      <c r="LA820" s="11"/>
      <c r="LB820" s="11"/>
      <c r="LC820" s="11"/>
      <c r="LD820" s="11"/>
      <c r="LE820" s="11"/>
      <c r="LF820" s="11"/>
      <c r="LG820" s="11"/>
      <c r="LH820" s="11"/>
      <c r="LI820" s="11"/>
      <c r="LJ820" s="11"/>
      <c r="LK820" s="11"/>
      <c r="LL820" s="11"/>
      <c r="LM820" s="11"/>
      <c r="LN820" s="11"/>
      <c r="LO820" s="11"/>
      <c r="LP820" s="11"/>
      <c r="LQ820" s="11"/>
      <c r="LR820" s="11"/>
      <c r="LS820" s="11"/>
      <c r="LT820" s="11"/>
      <c r="LU820" s="11"/>
      <c r="LV820" s="11"/>
      <c r="LW820" s="11"/>
      <c r="LX820" s="11"/>
      <c r="LY820" s="11"/>
      <c r="LZ820" s="11"/>
      <c r="MA820" s="11"/>
      <c r="MB820" s="11"/>
      <c r="MC820" s="11"/>
      <c r="MD820" s="11"/>
      <c r="ME820" s="11"/>
      <c r="MF820" s="11"/>
      <c r="MG820" s="11"/>
      <c r="MH820" s="11"/>
      <c r="MI820" s="11"/>
      <c r="MJ820" s="11"/>
      <c r="MK820" s="11"/>
      <c r="ML820" s="11"/>
      <c r="MM820" s="11"/>
      <c r="MN820" s="11"/>
      <c r="MO820" s="11"/>
      <c r="MP820" s="11"/>
      <c r="MQ820" s="11"/>
      <c r="MR820" s="11"/>
      <c r="MS820" s="11"/>
      <c r="MT820" s="11"/>
      <c r="MU820" s="11"/>
      <c r="MV820" s="11"/>
      <c r="MW820" s="11"/>
      <c r="MX820" s="11"/>
      <c r="MY820" s="11"/>
      <c r="MZ820" s="11"/>
      <c r="NA820" s="11"/>
      <c r="NB820" s="11"/>
      <c r="NC820" s="11"/>
      <c r="ND820" s="11"/>
      <c r="NE820" s="11"/>
      <c r="NF820" s="11"/>
      <c r="NG820" s="11"/>
      <c r="NH820" s="11"/>
      <c r="NI820" s="11"/>
      <c r="NJ820" s="11"/>
      <c r="NK820" s="11"/>
      <c r="NL820" s="11"/>
      <c r="NM820" s="11"/>
    </row>
    <row r="821" spans="1:377" ht="25.8" x14ac:dyDescent="0.5">
      <c r="A821" s="230"/>
      <c r="B821" s="279"/>
      <c r="C821" s="280"/>
      <c r="IK821" s="10"/>
      <c r="IL821" s="11"/>
      <c r="IM821" s="11"/>
      <c r="IN821" s="11"/>
      <c r="IO821" s="11"/>
      <c r="IP821" s="11"/>
      <c r="IQ821" s="11"/>
      <c r="IR821" s="11"/>
      <c r="IS821" s="11"/>
      <c r="IT821" s="11"/>
      <c r="IU821" s="11"/>
      <c r="IV821" s="11"/>
      <c r="IW821" s="11"/>
      <c r="IX821" s="11"/>
      <c r="IY821" s="11"/>
      <c r="IZ821" s="11"/>
      <c r="JA821" s="11"/>
      <c r="JB821" s="11"/>
      <c r="JC821" s="11"/>
      <c r="JD821" s="11"/>
      <c r="JE821" s="11"/>
      <c r="JF821" s="11"/>
      <c r="JG821" s="11"/>
      <c r="JH821" s="11"/>
      <c r="JI821" s="11"/>
      <c r="JJ821" s="11"/>
      <c r="JK821" s="11"/>
      <c r="JL821" s="11"/>
      <c r="JM821" s="11"/>
      <c r="JN821" s="11"/>
      <c r="JO821" s="11"/>
      <c r="JP821" s="11"/>
      <c r="JQ821" s="11"/>
      <c r="JR821" s="11"/>
      <c r="JS821" s="11"/>
      <c r="JT821" s="11"/>
      <c r="JU821" s="11"/>
      <c r="JV821" s="11"/>
      <c r="JW821" s="11"/>
      <c r="JX821" s="11"/>
      <c r="JY821" s="11"/>
      <c r="JZ821" s="11"/>
      <c r="KA821" s="11"/>
      <c r="KB821" s="11"/>
      <c r="KC821" s="11"/>
      <c r="KD821" s="11"/>
      <c r="KE821" s="11"/>
      <c r="KF821" s="11"/>
      <c r="KG821" s="11"/>
      <c r="KH821" s="11"/>
      <c r="KI821" s="11"/>
      <c r="KJ821" s="11"/>
      <c r="KK821" s="11"/>
      <c r="KL821" s="11"/>
      <c r="KM821" s="11"/>
      <c r="KN821" s="11"/>
      <c r="KO821" s="11"/>
      <c r="KP821" s="11"/>
      <c r="KQ821" s="11"/>
      <c r="KR821" s="11"/>
      <c r="KS821" s="11"/>
      <c r="KT821" s="11"/>
      <c r="KU821" s="11"/>
      <c r="KV821" s="11"/>
      <c r="KW821" s="11"/>
      <c r="KX821" s="11"/>
      <c r="KY821" s="11"/>
      <c r="KZ821" s="11"/>
      <c r="LA821" s="11"/>
      <c r="LB821" s="11"/>
      <c r="LC821" s="11"/>
      <c r="LD821" s="11"/>
      <c r="LE821" s="11"/>
      <c r="LF821" s="11"/>
      <c r="LG821" s="11"/>
      <c r="LH821" s="11"/>
      <c r="LI821" s="11"/>
      <c r="LJ821" s="11"/>
      <c r="LK821" s="11"/>
      <c r="LL821" s="11"/>
      <c r="LM821" s="11"/>
      <c r="LN821" s="11"/>
      <c r="LO821" s="11"/>
      <c r="LP821" s="11"/>
      <c r="LQ821" s="11"/>
      <c r="LR821" s="11"/>
      <c r="LS821" s="11"/>
      <c r="LT821" s="11"/>
      <c r="LU821" s="11"/>
      <c r="LV821" s="11"/>
      <c r="LW821" s="11"/>
      <c r="LX821" s="11"/>
      <c r="LY821" s="11"/>
      <c r="LZ821" s="11"/>
      <c r="MA821" s="11"/>
      <c r="MB821" s="11"/>
      <c r="MC821" s="11"/>
      <c r="MD821" s="11"/>
      <c r="ME821" s="11"/>
      <c r="MF821" s="11"/>
      <c r="MG821" s="11"/>
      <c r="MH821" s="11"/>
      <c r="MI821" s="11"/>
      <c r="MJ821" s="11"/>
      <c r="MK821" s="11"/>
      <c r="ML821" s="11"/>
      <c r="MM821" s="11"/>
      <c r="MN821" s="11"/>
      <c r="MO821" s="11"/>
      <c r="MP821" s="11"/>
      <c r="MQ821" s="11"/>
      <c r="MR821" s="11"/>
      <c r="MS821" s="11"/>
      <c r="MT821" s="11"/>
      <c r="MU821" s="11"/>
      <c r="MV821" s="11"/>
      <c r="MW821" s="11"/>
      <c r="MX821" s="11"/>
      <c r="MY821" s="11"/>
      <c r="MZ821" s="11"/>
      <c r="NA821" s="11"/>
      <c r="NB821" s="11"/>
      <c r="NC821" s="11"/>
      <c r="ND821" s="11"/>
      <c r="NE821" s="11"/>
      <c r="NF821" s="11"/>
      <c r="NG821" s="11"/>
      <c r="NH821" s="11"/>
      <c r="NI821" s="11"/>
      <c r="NJ821" s="11"/>
      <c r="NK821" s="11"/>
      <c r="NL821" s="11"/>
      <c r="NM821" s="11"/>
    </row>
    <row r="822" spans="1:377" ht="25.8" x14ac:dyDescent="0.5">
      <c r="A822" s="230"/>
      <c r="B822" s="279"/>
      <c r="C822" s="280"/>
      <c r="IK822" s="10"/>
      <c r="IL822" s="11"/>
      <c r="IM822" s="11"/>
      <c r="IN822" s="11"/>
      <c r="IO822" s="11"/>
      <c r="IP822" s="11"/>
      <c r="IQ822" s="11"/>
      <c r="IR822" s="11"/>
      <c r="IS822" s="11"/>
      <c r="IT822" s="11"/>
      <c r="IU822" s="11"/>
      <c r="IV822" s="11"/>
      <c r="IW822" s="11"/>
      <c r="IX822" s="11"/>
      <c r="IY822" s="11"/>
      <c r="IZ822" s="11"/>
      <c r="JA822" s="11"/>
      <c r="JB822" s="11"/>
      <c r="JC822" s="11"/>
      <c r="JD822" s="11"/>
      <c r="JE822" s="11"/>
      <c r="JF822" s="11"/>
      <c r="JG822" s="11"/>
      <c r="JH822" s="11"/>
      <c r="JI822" s="11"/>
      <c r="JJ822" s="11"/>
      <c r="JK822" s="11"/>
      <c r="JL822" s="11"/>
      <c r="JM822" s="11"/>
      <c r="JN822" s="11"/>
      <c r="JO822" s="11"/>
      <c r="JP822" s="11"/>
      <c r="JQ822" s="11"/>
      <c r="JR822" s="11"/>
      <c r="JS822" s="11"/>
      <c r="JT822" s="11"/>
      <c r="JU822" s="11"/>
      <c r="JV822" s="11"/>
      <c r="JW822" s="11"/>
      <c r="JX822" s="11"/>
      <c r="JY822" s="11"/>
      <c r="JZ822" s="11"/>
      <c r="KA822" s="11"/>
      <c r="KB822" s="11"/>
      <c r="KC822" s="11"/>
      <c r="KD822" s="11"/>
      <c r="KE822" s="11"/>
      <c r="KF822" s="11"/>
      <c r="KG822" s="11"/>
      <c r="KH822" s="11"/>
      <c r="KI822" s="11"/>
      <c r="KJ822" s="11"/>
      <c r="KK822" s="11"/>
      <c r="KL822" s="11"/>
      <c r="KM822" s="11"/>
      <c r="KN822" s="11"/>
      <c r="KO822" s="11"/>
      <c r="KP822" s="11"/>
      <c r="KQ822" s="11"/>
      <c r="KR822" s="11"/>
      <c r="KS822" s="11"/>
      <c r="KT822" s="11"/>
      <c r="KU822" s="11"/>
      <c r="KV822" s="11"/>
      <c r="KW822" s="11"/>
      <c r="KX822" s="11"/>
      <c r="KY822" s="11"/>
      <c r="KZ822" s="11"/>
      <c r="LA822" s="11"/>
      <c r="LB822" s="11"/>
      <c r="LC822" s="11"/>
      <c r="LD822" s="11"/>
      <c r="LE822" s="11"/>
      <c r="LF822" s="11"/>
      <c r="LG822" s="11"/>
      <c r="LH822" s="11"/>
      <c r="LI822" s="11"/>
      <c r="LJ822" s="11"/>
      <c r="LK822" s="11"/>
      <c r="LL822" s="11"/>
      <c r="LM822" s="11"/>
      <c r="LN822" s="11"/>
      <c r="LO822" s="11"/>
      <c r="LP822" s="11"/>
      <c r="LQ822" s="11"/>
      <c r="LR822" s="11"/>
      <c r="LS822" s="11"/>
      <c r="LT822" s="11"/>
      <c r="LU822" s="11"/>
      <c r="LV822" s="11"/>
      <c r="LW822" s="11"/>
      <c r="LX822" s="11"/>
      <c r="LY822" s="11"/>
      <c r="LZ822" s="11"/>
      <c r="MA822" s="11"/>
      <c r="MB822" s="11"/>
      <c r="MC822" s="11"/>
      <c r="MD822" s="11"/>
      <c r="ME822" s="11"/>
      <c r="MF822" s="11"/>
      <c r="MG822" s="11"/>
      <c r="MH822" s="11"/>
      <c r="MI822" s="11"/>
      <c r="MJ822" s="11"/>
      <c r="MK822" s="11"/>
      <c r="ML822" s="11"/>
      <c r="MM822" s="11"/>
      <c r="MN822" s="11"/>
      <c r="MO822" s="11"/>
      <c r="MP822" s="11"/>
      <c r="MQ822" s="11"/>
      <c r="MR822" s="11"/>
      <c r="MS822" s="11"/>
      <c r="MT822" s="11"/>
      <c r="MU822" s="11"/>
      <c r="MV822" s="11"/>
      <c r="MW822" s="11"/>
      <c r="MX822" s="11"/>
      <c r="MY822" s="11"/>
      <c r="MZ822" s="11"/>
      <c r="NA822" s="11"/>
      <c r="NB822" s="11"/>
      <c r="NC822" s="11"/>
      <c r="ND822" s="11"/>
      <c r="NE822" s="11"/>
      <c r="NF822" s="11"/>
      <c r="NG822" s="11"/>
      <c r="NH822" s="11"/>
      <c r="NI822" s="11"/>
      <c r="NJ822" s="11"/>
      <c r="NK822" s="11"/>
      <c r="NL822" s="11"/>
      <c r="NM822" s="11"/>
    </row>
    <row r="823" spans="1:377" ht="25.8" x14ac:dyDescent="0.5">
      <c r="A823" s="230"/>
      <c r="B823" s="279"/>
      <c r="C823" s="280"/>
      <c r="IK823" s="10"/>
      <c r="IL823" s="11"/>
      <c r="IM823" s="11"/>
      <c r="IN823" s="11"/>
      <c r="IO823" s="11"/>
      <c r="IP823" s="11"/>
      <c r="IQ823" s="11"/>
      <c r="IR823" s="11"/>
      <c r="IS823" s="11"/>
      <c r="IT823" s="11"/>
      <c r="IU823" s="11"/>
      <c r="IV823" s="11"/>
      <c r="IW823" s="11"/>
      <c r="IX823" s="11"/>
      <c r="IY823" s="11"/>
      <c r="IZ823" s="11"/>
      <c r="JA823" s="11"/>
      <c r="JB823" s="11"/>
      <c r="JC823" s="11"/>
      <c r="JD823" s="11"/>
      <c r="JE823" s="11"/>
      <c r="JF823" s="11"/>
      <c r="JG823" s="11"/>
      <c r="JH823" s="11"/>
      <c r="JI823" s="11"/>
      <c r="JJ823" s="11"/>
      <c r="JK823" s="11"/>
      <c r="JL823" s="11"/>
      <c r="JM823" s="11"/>
      <c r="JN823" s="11"/>
      <c r="JO823" s="11"/>
      <c r="JP823" s="11"/>
      <c r="JQ823" s="11"/>
      <c r="JR823" s="11"/>
      <c r="JS823" s="11"/>
      <c r="JT823" s="11"/>
      <c r="JU823" s="11"/>
      <c r="JV823" s="11"/>
      <c r="JW823" s="11"/>
      <c r="JX823" s="11"/>
      <c r="JY823" s="11"/>
      <c r="JZ823" s="11"/>
      <c r="KA823" s="11"/>
      <c r="KB823" s="11"/>
      <c r="KC823" s="11"/>
      <c r="KD823" s="11"/>
      <c r="KE823" s="11"/>
      <c r="KF823" s="11"/>
      <c r="KG823" s="11"/>
      <c r="KH823" s="11"/>
      <c r="KI823" s="11"/>
      <c r="KJ823" s="11"/>
      <c r="KK823" s="11"/>
      <c r="KL823" s="11"/>
      <c r="KM823" s="11"/>
      <c r="KN823" s="11"/>
      <c r="KO823" s="11"/>
      <c r="KP823" s="11"/>
      <c r="KQ823" s="11"/>
      <c r="KR823" s="11"/>
      <c r="KS823" s="11"/>
      <c r="KT823" s="11"/>
      <c r="KU823" s="11"/>
      <c r="KV823" s="11"/>
      <c r="KW823" s="11"/>
      <c r="KX823" s="11"/>
      <c r="KY823" s="11"/>
      <c r="KZ823" s="11"/>
      <c r="LA823" s="11"/>
      <c r="LB823" s="11"/>
      <c r="LC823" s="11"/>
      <c r="LD823" s="11"/>
      <c r="LE823" s="11"/>
      <c r="LF823" s="11"/>
      <c r="LG823" s="11"/>
      <c r="LH823" s="11"/>
      <c r="LI823" s="11"/>
      <c r="LJ823" s="11"/>
      <c r="LK823" s="11"/>
      <c r="LL823" s="11"/>
      <c r="LM823" s="11"/>
      <c r="LN823" s="11"/>
      <c r="LO823" s="11"/>
      <c r="LP823" s="11"/>
      <c r="LQ823" s="11"/>
      <c r="LR823" s="11"/>
      <c r="LS823" s="11"/>
      <c r="LT823" s="11"/>
      <c r="LU823" s="11"/>
      <c r="LV823" s="11"/>
      <c r="LW823" s="11"/>
      <c r="LX823" s="11"/>
      <c r="LY823" s="11"/>
      <c r="LZ823" s="11"/>
      <c r="MA823" s="11"/>
      <c r="MB823" s="11"/>
      <c r="MC823" s="11"/>
      <c r="MD823" s="11"/>
      <c r="ME823" s="11"/>
      <c r="MF823" s="11"/>
      <c r="MG823" s="11"/>
      <c r="MH823" s="11"/>
      <c r="MI823" s="11"/>
      <c r="MJ823" s="11"/>
      <c r="MK823" s="11"/>
      <c r="ML823" s="11"/>
      <c r="MM823" s="11"/>
      <c r="MN823" s="11"/>
      <c r="MO823" s="11"/>
      <c r="MP823" s="11"/>
      <c r="MQ823" s="11"/>
      <c r="MR823" s="11"/>
      <c r="MS823" s="11"/>
      <c r="MT823" s="11"/>
      <c r="MU823" s="11"/>
      <c r="MV823" s="11"/>
      <c r="MW823" s="11"/>
      <c r="MX823" s="11"/>
      <c r="MY823" s="11"/>
      <c r="MZ823" s="11"/>
      <c r="NA823" s="11"/>
      <c r="NB823" s="11"/>
      <c r="NC823" s="11"/>
      <c r="ND823" s="11"/>
      <c r="NE823" s="11"/>
      <c r="NF823" s="11"/>
      <c r="NG823" s="11"/>
      <c r="NH823" s="11"/>
      <c r="NI823" s="11"/>
      <c r="NJ823" s="11"/>
      <c r="NK823" s="11"/>
      <c r="NL823" s="11"/>
      <c r="NM823" s="11"/>
    </row>
    <row r="824" spans="1:377" ht="25.8" x14ac:dyDescent="0.5">
      <c r="A824" s="230"/>
      <c r="B824" s="279"/>
      <c r="C824" s="280"/>
      <c r="IK824" s="10"/>
      <c r="IL824" s="11"/>
      <c r="IM824" s="11"/>
      <c r="IN824" s="11"/>
      <c r="IO824" s="11"/>
      <c r="IP824" s="11"/>
      <c r="IQ824" s="11"/>
      <c r="IR824" s="11"/>
      <c r="IS824" s="11"/>
      <c r="IT824" s="11"/>
      <c r="IU824" s="11"/>
      <c r="IV824" s="11"/>
      <c r="IW824" s="11"/>
      <c r="IX824" s="11"/>
      <c r="IY824" s="11"/>
      <c r="IZ824" s="11"/>
      <c r="JA824" s="11"/>
      <c r="JB824" s="11"/>
      <c r="JC824" s="11"/>
      <c r="JD824" s="11"/>
      <c r="JE824" s="11"/>
      <c r="JF824" s="11"/>
      <c r="JG824" s="11"/>
      <c r="JH824" s="11"/>
      <c r="JI824" s="11"/>
      <c r="JJ824" s="11"/>
      <c r="JK824" s="11"/>
      <c r="JL824" s="11"/>
      <c r="JM824" s="11"/>
      <c r="JN824" s="11"/>
      <c r="JO824" s="11"/>
      <c r="JP824" s="11"/>
      <c r="JQ824" s="11"/>
      <c r="JR824" s="11"/>
      <c r="JS824" s="11"/>
      <c r="JT824" s="11"/>
      <c r="JU824" s="11"/>
      <c r="JV824" s="11"/>
      <c r="JW824" s="11"/>
      <c r="JX824" s="11"/>
      <c r="JY824" s="11"/>
      <c r="JZ824" s="11"/>
      <c r="KA824" s="11"/>
      <c r="KB824" s="11"/>
      <c r="KC824" s="11"/>
      <c r="KD824" s="11"/>
      <c r="KE824" s="11"/>
      <c r="KF824" s="11"/>
      <c r="KG824" s="11"/>
      <c r="KH824" s="11"/>
      <c r="KI824" s="11"/>
      <c r="KJ824" s="11"/>
      <c r="KK824" s="11"/>
      <c r="KL824" s="11"/>
      <c r="KM824" s="11"/>
      <c r="KN824" s="11"/>
      <c r="KO824" s="11"/>
      <c r="KP824" s="11"/>
      <c r="KQ824" s="11"/>
      <c r="KR824" s="11"/>
      <c r="KS824" s="11"/>
      <c r="KT824" s="11"/>
      <c r="KU824" s="11"/>
      <c r="KV824" s="11"/>
      <c r="KW824" s="11"/>
      <c r="KX824" s="11"/>
      <c r="KY824" s="11"/>
      <c r="KZ824" s="11"/>
      <c r="LA824" s="11"/>
      <c r="LB824" s="11"/>
      <c r="LC824" s="11"/>
      <c r="LD824" s="11"/>
      <c r="LE824" s="11"/>
      <c r="LF824" s="11"/>
      <c r="LG824" s="11"/>
      <c r="LH824" s="11"/>
      <c r="LI824" s="11"/>
      <c r="LJ824" s="11"/>
      <c r="LK824" s="11"/>
      <c r="LL824" s="11"/>
      <c r="LM824" s="11"/>
      <c r="LN824" s="11"/>
      <c r="LO824" s="11"/>
      <c r="LP824" s="11"/>
      <c r="LQ824" s="11"/>
      <c r="LR824" s="11"/>
      <c r="LS824" s="11"/>
      <c r="LT824" s="11"/>
      <c r="LU824" s="11"/>
      <c r="LV824" s="11"/>
      <c r="LW824" s="11"/>
      <c r="LX824" s="11"/>
      <c r="LY824" s="11"/>
      <c r="LZ824" s="11"/>
      <c r="MA824" s="11"/>
      <c r="MB824" s="11"/>
      <c r="MC824" s="11"/>
      <c r="MD824" s="11"/>
      <c r="ME824" s="11"/>
      <c r="MF824" s="11"/>
      <c r="MG824" s="11"/>
      <c r="MH824" s="11"/>
      <c r="MI824" s="11"/>
      <c r="MJ824" s="11"/>
      <c r="MK824" s="11"/>
      <c r="ML824" s="11"/>
      <c r="MM824" s="11"/>
      <c r="MN824" s="11"/>
      <c r="MO824" s="11"/>
      <c r="MP824" s="11"/>
      <c r="MQ824" s="11"/>
      <c r="MR824" s="11"/>
      <c r="MS824" s="11"/>
      <c r="MT824" s="11"/>
      <c r="MU824" s="11"/>
      <c r="MV824" s="11"/>
      <c r="MW824" s="11"/>
      <c r="MX824" s="11"/>
      <c r="MY824" s="11"/>
      <c r="MZ824" s="11"/>
      <c r="NA824" s="11"/>
      <c r="NB824" s="11"/>
      <c r="NC824" s="11"/>
      <c r="ND824" s="11"/>
      <c r="NE824" s="11"/>
      <c r="NF824" s="11"/>
      <c r="NG824" s="11"/>
      <c r="NH824" s="11"/>
      <c r="NI824" s="11"/>
      <c r="NJ824" s="11"/>
      <c r="NK824" s="11"/>
      <c r="NL824" s="11"/>
      <c r="NM824" s="11"/>
    </row>
    <row r="825" spans="1:377" ht="25.8" x14ac:dyDescent="0.5">
      <c r="A825" s="230"/>
      <c r="B825" s="279"/>
      <c r="C825" s="280"/>
      <c r="IK825" s="10"/>
      <c r="IL825" s="11"/>
      <c r="IM825" s="11"/>
      <c r="IN825" s="11"/>
      <c r="IO825" s="11"/>
      <c r="IP825" s="11"/>
      <c r="IQ825" s="11"/>
      <c r="IR825" s="11"/>
      <c r="IS825" s="11"/>
      <c r="IT825" s="11"/>
      <c r="IU825" s="11"/>
      <c r="IV825" s="11"/>
      <c r="IW825" s="11"/>
      <c r="IX825" s="11"/>
      <c r="IY825" s="11"/>
      <c r="IZ825" s="11"/>
      <c r="JA825" s="11"/>
      <c r="JB825" s="11"/>
      <c r="JC825" s="11"/>
      <c r="JD825" s="11"/>
      <c r="JE825" s="11"/>
      <c r="JF825" s="11"/>
      <c r="JG825" s="11"/>
      <c r="JH825" s="11"/>
      <c r="JI825" s="11"/>
      <c r="JJ825" s="11"/>
      <c r="JK825" s="11"/>
      <c r="JL825" s="11"/>
      <c r="JM825" s="11"/>
      <c r="JN825" s="11"/>
      <c r="JO825" s="11"/>
      <c r="JP825" s="11"/>
      <c r="JQ825" s="11"/>
      <c r="JR825" s="11"/>
      <c r="JS825" s="11"/>
      <c r="JT825" s="11"/>
      <c r="JU825" s="11"/>
      <c r="JV825" s="11"/>
      <c r="JW825" s="11"/>
      <c r="JX825" s="11"/>
      <c r="JY825" s="11"/>
      <c r="JZ825" s="11"/>
      <c r="KA825" s="11"/>
      <c r="KB825" s="11"/>
      <c r="KC825" s="11"/>
      <c r="KD825" s="11"/>
      <c r="KE825" s="11"/>
      <c r="KF825" s="11"/>
      <c r="KG825" s="11"/>
      <c r="KH825" s="11"/>
      <c r="KI825" s="11"/>
      <c r="KJ825" s="11"/>
      <c r="KK825" s="11"/>
      <c r="KL825" s="11"/>
      <c r="KM825" s="11"/>
      <c r="KN825" s="11"/>
      <c r="KO825" s="11"/>
      <c r="KP825" s="11"/>
      <c r="KQ825" s="11"/>
      <c r="KR825" s="11"/>
      <c r="KS825" s="11"/>
      <c r="KT825" s="11"/>
      <c r="KU825" s="11"/>
      <c r="KV825" s="11"/>
      <c r="KW825" s="11"/>
      <c r="KX825" s="11"/>
      <c r="KY825" s="11"/>
      <c r="KZ825" s="11"/>
      <c r="LA825" s="11"/>
      <c r="LB825" s="11"/>
      <c r="LC825" s="11"/>
      <c r="LD825" s="11"/>
      <c r="LE825" s="11"/>
      <c r="LF825" s="11"/>
      <c r="LG825" s="11"/>
      <c r="LH825" s="11"/>
      <c r="LI825" s="11"/>
      <c r="LJ825" s="11"/>
      <c r="LK825" s="11"/>
      <c r="LL825" s="11"/>
      <c r="LM825" s="11"/>
      <c r="LN825" s="11"/>
      <c r="LO825" s="11"/>
      <c r="LP825" s="11"/>
      <c r="LQ825" s="11"/>
      <c r="LR825" s="11"/>
      <c r="LS825" s="11"/>
      <c r="LT825" s="11"/>
      <c r="LU825" s="11"/>
      <c r="LV825" s="11"/>
      <c r="LW825" s="11"/>
      <c r="LX825" s="11"/>
      <c r="LY825" s="11"/>
      <c r="LZ825" s="11"/>
      <c r="MA825" s="11"/>
      <c r="MB825" s="11"/>
      <c r="MC825" s="11"/>
      <c r="MD825" s="11"/>
      <c r="ME825" s="11"/>
      <c r="MF825" s="11"/>
      <c r="MG825" s="11"/>
      <c r="MH825" s="11"/>
      <c r="MI825" s="11"/>
      <c r="MJ825" s="11"/>
      <c r="MK825" s="11"/>
      <c r="ML825" s="11"/>
      <c r="MM825" s="11"/>
      <c r="MN825" s="11"/>
      <c r="MO825" s="11"/>
      <c r="MP825" s="11"/>
      <c r="MQ825" s="11"/>
      <c r="MR825" s="11"/>
      <c r="MS825" s="11"/>
      <c r="MT825" s="11"/>
      <c r="MU825" s="11"/>
      <c r="MV825" s="11"/>
      <c r="MW825" s="11"/>
      <c r="MX825" s="11"/>
      <c r="MY825" s="11"/>
      <c r="MZ825" s="11"/>
      <c r="NA825" s="11"/>
      <c r="NB825" s="11"/>
      <c r="NC825" s="11"/>
      <c r="ND825" s="11"/>
      <c r="NE825" s="11"/>
      <c r="NF825" s="11"/>
      <c r="NG825" s="11"/>
      <c r="NH825" s="11"/>
      <c r="NI825" s="11"/>
      <c r="NJ825" s="11"/>
      <c r="NK825" s="11"/>
      <c r="NL825" s="11"/>
      <c r="NM825" s="11"/>
    </row>
    <row r="826" spans="1:377" ht="25.8" x14ac:dyDescent="0.5">
      <c r="A826" s="230"/>
      <c r="B826" s="279"/>
      <c r="C826" s="280"/>
      <c r="IK826" s="10"/>
      <c r="IL826" s="11"/>
      <c r="IM826" s="11"/>
      <c r="IN826" s="11"/>
      <c r="IO826" s="11"/>
      <c r="IP826" s="11"/>
      <c r="IQ826" s="11"/>
      <c r="IR826" s="11"/>
      <c r="IS826" s="11"/>
      <c r="IT826" s="11"/>
      <c r="IU826" s="11"/>
      <c r="IV826" s="11"/>
      <c r="IW826" s="11"/>
      <c r="IX826" s="11"/>
      <c r="IY826" s="11"/>
      <c r="IZ826" s="11"/>
      <c r="JA826" s="11"/>
      <c r="JB826" s="11"/>
      <c r="JC826" s="11"/>
      <c r="JD826" s="11"/>
      <c r="JE826" s="11"/>
      <c r="JF826" s="11"/>
      <c r="JG826" s="11"/>
      <c r="JH826" s="11"/>
      <c r="JI826" s="11"/>
      <c r="JJ826" s="11"/>
      <c r="JK826" s="11"/>
      <c r="JL826" s="11"/>
      <c r="JM826" s="11"/>
      <c r="JN826" s="11"/>
      <c r="JO826" s="11"/>
      <c r="JP826" s="11"/>
      <c r="JQ826" s="11"/>
      <c r="JR826" s="11"/>
      <c r="JS826" s="11"/>
      <c r="JT826" s="11"/>
      <c r="JU826" s="11"/>
      <c r="JV826" s="11"/>
      <c r="JW826" s="11"/>
      <c r="JX826" s="11"/>
      <c r="JY826" s="11"/>
      <c r="JZ826" s="11"/>
      <c r="KA826" s="11"/>
      <c r="KB826" s="11"/>
      <c r="KC826" s="11"/>
      <c r="KD826" s="11"/>
      <c r="KE826" s="11"/>
      <c r="KF826" s="11"/>
      <c r="KG826" s="11"/>
      <c r="KH826" s="11"/>
      <c r="KI826" s="11"/>
      <c r="KJ826" s="11"/>
      <c r="KK826" s="11"/>
      <c r="KL826" s="11"/>
      <c r="KM826" s="11"/>
      <c r="KN826" s="11"/>
      <c r="KO826" s="11"/>
      <c r="KP826" s="11"/>
      <c r="KQ826" s="11"/>
      <c r="KR826" s="11"/>
      <c r="KS826" s="11"/>
      <c r="KT826" s="11"/>
      <c r="KU826" s="11"/>
      <c r="KV826" s="11"/>
      <c r="KW826" s="11"/>
      <c r="KX826" s="11"/>
      <c r="KY826" s="11"/>
      <c r="KZ826" s="11"/>
      <c r="LA826" s="11"/>
      <c r="LB826" s="11"/>
      <c r="LC826" s="11"/>
      <c r="LD826" s="11"/>
      <c r="LE826" s="11"/>
      <c r="LF826" s="11"/>
      <c r="LG826" s="11"/>
      <c r="LH826" s="11"/>
      <c r="LI826" s="11"/>
      <c r="LJ826" s="11"/>
      <c r="LK826" s="11"/>
      <c r="LL826" s="11"/>
      <c r="LM826" s="11"/>
      <c r="LN826" s="11"/>
      <c r="LO826" s="11"/>
      <c r="LP826" s="11"/>
      <c r="LQ826" s="11"/>
      <c r="LR826" s="11"/>
      <c r="LS826" s="11"/>
      <c r="LT826" s="11"/>
      <c r="LU826" s="11"/>
      <c r="LV826" s="11"/>
      <c r="LW826" s="11"/>
      <c r="LX826" s="11"/>
      <c r="LY826" s="11"/>
      <c r="LZ826" s="11"/>
      <c r="MA826" s="11"/>
      <c r="MB826" s="11"/>
      <c r="MC826" s="11"/>
      <c r="MD826" s="11"/>
      <c r="ME826" s="11"/>
      <c r="MF826" s="11"/>
      <c r="MG826" s="11"/>
      <c r="MH826" s="11"/>
      <c r="MI826" s="11"/>
      <c r="MJ826" s="11"/>
      <c r="MK826" s="11"/>
      <c r="ML826" s="11"/>
      <c r="MM826" s="11"/>
      <c r="MN826" s="11"/>
      <c r="MO826" s="11"/>
      <c r="MP826" s="11"/>
      <c r="MQ826" s="11"/>
      <c r="MR826" s="11"/>
      <c r="MS826" s="11"/>
      <c r="MT826" s="11"/>
      <c r="MU826" s="11"/>
      <c r="MV826" s="11"/>
      <c r="MW826" s="11"/>
      <c r="MX826" s="11"/>
      <c r="MY826" s="11"/>
      <c r="MZ826" s="11"/>
      <c r="NA826" s="11"/>
      <c r="NB826" s="11"/>
      <c r="NC826" s="11"/>
      <c r="ND826" s="11"/>
      <c r="NE826" s="11"/>
      <c r="NF826" s="11"/>
      <c r="NG826" s="11"/>
      <c r="NH826" s="11"/>
      <c r="NI826" s="11"/>
      <c r="NJ826" s="11"/>
      <c r="NK826" s="11"/>
      <c r="NL826" s="11"/>
      <c r="NM826" s="11"/>
    </row>
    <row r="827" spans="1:377" ht="25.8" x14ac:dyDescent="0.5">
      <c r="A827" s="230"/>
      <c r="B827" s="279"/>
      <c r="C827" s="280"/>
      <c r="IK827" s="10"/>
      <c r="IL827" s="11"/>
      <c r="IM827" s="11"/>
      <c r="IN827" s="11"/>
      <c r="IO827" s="11"/>
      <c r="IP827" s="11"/>
      <c r="IQ827" s="11"/>
      <c r="IR827" s="11"/>
      <c r="IS827" s="11"/>
      <c r="IT827" s="11"/>
      <c r="IU827" s="11"/>
      <c r="IV827" s="11"/>
      <c r="IW827" s="11"/>
      <c r="IX827" s="11"/>
      <c r="IY827" s="11"/>
      <c r="IZ827" s="11"/>
      <c r="JA827" s="11"/>
      <c r="JB827" s="11"/>
      <c r="JC827" s="11"/>
      <c r="JD827" s="11"/>
      <c r="JE827" s="11"/>
      <c r="JF827" s="11"/>
      <c r="JG827" s="11"/>
      <c r="JH827" s="11"/>
      <c r="JI827" s="11"/>
      <c r="JJ827" s="11"/>
      <c r="JK827" s="11"/>
      <c r="JL827" s="11"/>
      <c r="JM827" s="11"/>
      <c r="JN827" s="11"/>
      <c r="JO827" s="11"/>
      <c r="JP827" s="11"/>
      <c r="JQ827" s="11"/>
      <c r="JR827" s="11"/>
      <c r="JS827" s="11"/>
      <c r="JT827" s="11"/>
      <c r="JU827" s="11"/>
      <c r="JV827" s="11"/>
      <c r="JW827" s="11"/>
      <c r="JX827" s="11"/>
      <c r="JY827" s="11"/>
      <c r="JZ827" s="11"/>
      <c r="KA827" s="11"/>
      <c r="KB827" s="11"/>
      <c r="KC827" s="11"/>
      <c r="KD827" s="11"/>
      <c r="KE827" s="11"/>
      <c r="KF827" s="11"/>
      <c r="KG827" s="11"/>
      <c r="KH827" s="11"/>
      <c r="KI827" s="11"/>
      <c r="KJ827" s="11"/>
      <c r="KK827" s="11"/>
      <c r="KL827" s="11"/>
      <c r="KM827" s="11"/>
      <c r="KN827" s="11"/>
      <c r="KO827" s="11"/>
      <c r="KP827" s="11"/>
      <c r="KQ827" s="11"/>
      <c r="KR827" s="11"/>
      <c r="KS827" s="11"/>
      <c r="KT827" s="11"/>
      <c r="KU827" s="11"/>
      <c r="KV827" s="11"/>
      <c r="KW827" s="11"/>
      <c r="KX827" s="11"/>
      <c r="KY827" s="11"/>
      <c r="KZ827" s="11"/>
      <c r="LA827" s="11"/>
      <c r="LB827" s="11"/>
      <c r="LC827" s="11"/>
      <c r="LD827" s="11"/>
      <c r="LE827" s="11"/>
      <c r="LF827" s="11"/>
      <c r="LG827" s="11"/>
      <c r="LH827" s="11"/>
      <c r="LI827" s="11"/>
      <c r="LJ827" s="11"/>
      <c r="LK827" s="11"/>
      <c r="LL827" s="11"/>
      <c r="LM827" s="11"/>
      <c r="LN827" s="11"/>
      <c r="LO827" s="11"/>
      <c r="LP827" s="11"/>
      <c r="LQ827" s="11"/>
      <c r="LR827" s="11"/>
      <c r="LS827" s="11"/>
      <c r="LT827" s="11"/>
      <c r="LU827" s="11"/>
      <c r="LV827" s="11"/>
      <c r="LW827" s="11"/>
      <c r="LX827" s="11"/>
      <c r="LY827" s="11"/>
      <c r="LZ827" s="11"/>
      <c r="MA827" s="11"/>
      <c r="MB827" s="11"/>
      <c r="MC827" s="11"/>
      <c r="MD827" s="11"/>
      <c r="ME827" s="11"/>
      <c r="MF827" s="11"/>
      <c r="MG827" s="11"/>
      <c r="MH827" s="11"/>
      <c r="MI827" s="11"/>
      <c r="MJ827" s="11"/>
      <c r="MK827" s="11"/>
      <c r="ML827" s="11"/>
      <c r="MM827" s="11"/>
      <c r="MN827" s="11"/>
      <c r="MO827" s="11"/>
      <c r="MP827" s="11"/>
      <c r="MQ827" s="11"/>
      <c r="MR827" s="11"/>
      <c r="MS827" s="11"/>
      <c r="MT827" s="11"/>
      <c r="MU827" s="11"/>
      <c r="MV827" s="11"/>
      <c r="MW827" s="11"/>
      <c r="MX827" s="11"/>
      <c r="MY827" s="11"/>
      <c r="MZ827" s="11"/>
      <c r="NA827" s="11"/>
      <c r="NB827" s="11"/>
      <c r="NC827" s="11"/>
      <c r="ND827" s="11"/>
      <c r="NE827" s="11"/>
      <c r="NF827" s="11"/>
      <c r="NG827" s="11"/>
      <c r="NH827" s="11"/>
      <c r="NI827" s="11"/>
      <c r="NJ827" s="11"/>
      <c r="NK827" s="11"/>
      <c r="NL827" s="11"/>
      <c r="NM827" s="11"/>
    </row>
    <row r="828" spans="1:377" ht="25.8" x14ac:dyDescent="0.5">
      <c r="A828" s="230"/>
      <c r="B828" s="279"/>
      <c r="C828" s="280"/>
      <c r="IK828" s="10"/>
      <c r="IL828" s="11"/>
      <c r="IM828" s="11"/>
      <c r="IN828" s="11"/>
      <c r="IO828" s="11"/>
      <c r="IP828" s="11"/>
      <c r="IQ828" s="11"/>
      <c r="IR828" s="11"/>
      <c r="IS828" s="11"/>
      <c r="IT828" s="11"/>
      <c r="IU828" s="11"/>
      <c r="IV828" s="11"/>
      <c r="IW828" s="11"/>
      <c r="IX828" s="11"/>
      <c r="IY828" s="11"/>
      <c r="IZ828" s="11"/>
      <c r="JA828" s="11"/>
      <c r="JB828" s="11"/>
      <c r="JC828" s="11"/>
      <c r="JD828" s="11"/>
      <c r="JE828" s="11"/>
      <c r="JF828" s="11"/>
      <c r="JG828" s="11"/>
      <c r="JH828" s="11"/>
      <c r="JI828" s="11"/>
      <c r="JJ828" s="11"/>
      <c r="JK828" s="11"/>
      <c r="JL828" s="11"/>
      <c r="JM828" s="11"/>
      <c r="JN828" s="11"/>
      <c r="JO828" s="11"/>
      <c r="JP828" s="11"/>
      <c r="JQ828" s="11"/>
      <c r="JR828" s="11"/>
      <c r="JS828" s="11"/>
      <c r="JT828" s="11"/>
      <c r="JU828" s="11"/>
      <c r="JV828" s="11"/>
      <c r="JW828" s="11"/>
      <c r="JX828" s="11"/>
      <c r="JY828" s="11"/>
      <c r="JZ828" s="11"/>
      <c r="KA828" s="11"/>
      <c r="KB828" s="11"/>
      <c r="KC828" s="11"/>
      <c r="KD828" s="11"/>
      <c r="KE828" s="11"/>
      <c r="KF828" s="11"/>
      <c r="KG828" s="11"/>
      <c r="KH828" s="11"/>
      <c r="KI828" s="11"/>
      <c r="KJ828" s="11"/>
      <c r="KK828" s="11"/>
      <c r="KL828" s="11"/>
      <c r="KM828" s="11"/>
      <c r="KN828" s="11"/>
      <c r="KO828" s="11"/>
      <c r="KP828" s="11"/>
      <c r="KQ828" s="11"/>
      <c r="KR828" s="11"/>
      <c r="KS828" s="11"/>
      <c r="KT828" s="11"/>
      <c r="KU828" s="11"/>
      <c r="KV828" s="11"/>
      <c r="KW828" s="11"/>
      <c r="KX828" s="11"/>
      <c r="KY828" s="11"/>
      <c r="KZ828" s="11"/>
      <c r="LA828" s="11"/>
      <c r="LB828" s="11"/>
      <c r="LC828" s="11"/>
      <c r="LD828" s="11"/>
      <c r="LE828" s="11"/>
      <c r="LF828" s="11"/>
      <c r="LG828" s="11"/>
      <c r="LH828" s="11"/>
      <c r="LI828" s="11"/>
      <c r="LJ828" s="11"/>
      <c r="LK828" s="11"/>
      <c r="LL828" s="11"/>
      <c r="LM828" s="11"/>
      <c r="LN828" s="11"/>
      <c r="LO828" s="11"/>
      <c r="LP828" s="11"/>
      <c r="LQ828" s="11"/>
      <c r="LR828" s="11"/>
      <c r="LS828" s="11"/>
      <c r="LT828" s="11"/>
      <c r="LU828" s="11"/>
      <c r="LV828" s="11"/>
      <c r="LW828" s="11"/>
      <c r="LX828" s="11"/>
      <c r="LY828" s="11"/>
      <c r="LZ828" s="11"/>
      <c r="MA828" s="11"/>
      <c r="MB828" s="11"/>
      <c r="MC828" s="11"/>
      <c r="MD828" s="11"/>
      <c r="ME828" s="11"/>
      <c r="MF828" s="11"/>
      <c r="MG828" s="11"/>
      <c r="MH828" s="11"/>
      <c r="MI828" s="11"/>
      <c r="MJ828" s="11"/>
      <c r="MK828" s="11"/>
      <c r="ML828" s="11"/>
      <c r="MM828" s="11"/>
      <c r="MN828" s="11"/>
      <c r="MO828" s="11"/>
      <c r="MP828" s="11"/>
      <c r="MQ828" s="11"/>
      <c r="MR828" s="11"/>
      <c r="MS828" s="11"/>
      <c r="MT828" s="11"/>
      <c r="MU828" s="11"/>
      <c r="MV828" s="11"/>
      <c r="MW828" s="11"/>
      <c r="MX828" s="11"/>
      <c r="MY828" s="11"/>
      <c r="MZ828" s="11"/>
      <c r="NA828" s="11"/>
      <c r="NB828" s="11"/>
      <c r="NC828" s="11"/>
      <c r="ND828" s="11"/>
      <c r="NE828" s="11"/>
      <c r="NF828" s="11"/>
      <c r="NG828" s="11"/>
      <c r="NH828" s="11"/>
      <c r="NI828" s="11"/>
      <c r="NJ828" s="11"/>
      <c r="NK828" s="11"/>
      <c r="NL828" s="11"/>
      <c r="NM828" s="11"/>
    </row>
    <row r="829" spans="1:377" ht="25.8" x14ac:dyDescent="0.5">
      <c r="A829" s="230"/>
      <c r="B829" s="279"/>
      <c r="C829" s="280"/>
      <c r="IK829" s="10"/>
      <c r="IL829" s="11"/>
      <c r="IM829" s="11"/>
      <c r="IN829" s="11"/>
      <c r="IO829" s="11"/>
      <c r="IP829" s="11"/>
      <c r="IQ829" s="11"/>
      <c r="IR829" s="11"/>
      <c r="IS829" s="11"/>
      <c r="IT829" s="11"/>
      <c r="IU829" s="11"/>
      <c r="IV829" s="11"/>
      <c r="IW829" s="11"/>
      <c r="IX829" s="11"/>
      <c r="IY829" s="11"/>
      <c r="IZ829" s="11"/>
      <c r="JA829" s="11"/>
      <c r="JB829" s="11"/>
      <c r="JC829" s="11"/>
      <c r="JD829" s="11"/>
      <c r="JE829" s="11"/>
      <c r="JF829" s="11"/>
      <c r="JG829" s="11"/>
      <c r="JH829" s="11"/>
      <c r="JI829" s="11"/>
      <c r="JJ829" s="11"/>
      <c r="JK829" s="11"/>
      <c r="JL829" s="11"/>
      <c r="JM829" s="11"/>
      <c r="JN829" s="11"/>
      <c r="JO829" s="11"/>
      <c r="JP829" s="11"/>
      <c r="JQ829" s="11"/>
      <c r="JR829" s="11"/>
      <c r="JS829" s="11"/>
      <c r="JT829" s="11"/>
      <c r="JU829" s="11"/>
      <c r="JV829" s="11"/>
      <c r="JW829" s="11"/>
      <c r="JX829" s="11"/>
      <c r="JY829" s="11"/>
      <c r="JZ829" s="11"/>
      <c r="KA829" s="11"/>
      <c r="KB829" s="11"/>
      <c r="KC829" s="11"/>
      <c r="KD829" s="11"/>
      <c r="KE829" s="11"/>
      <c r="KF829" s="11"/>
      <c r="KG829" s="11"/>
      <c r="KH829" s="11"/>
      <c r="KI829" s="11"/>
      <c r="KJ829" s="11"/>
      <c r="KK829" s="11"/>
      <c r="KL829" s="11"/>
      <c r="KM829" s="11"/>
      <c r="KN829" s="11"/>
      <c r="KO829" s="11"/>
      <c r="KP829" s="11"/>
      <c r="KQ829" s="11"/>
      <c r="KR829" s="11"/>
      <c r="KS829" s="11"/>
      <c r="KT829" s="11"/>
      <c r="KU829" s="11"/>
      <c r="KV829" s="11"/>
      <c r="KW829" s="11"/>
      <c r="KX829" s="11"/>
      <c r="KY829" s="11"/>
      <c r="KZ829" s="11"/>
      <c r="LA829" s="11"/>
      <c r="LB829" s="11"/>
      <c r="LC829" s="11"/>
      <c r="LD829" s="11"/>
      <c r="LE829" s="11"/>
      <c r="LF829" s="11"/>
      <c r="LG829" s="11"/>
      <c r="LH829" s="11"/>
      <c r="LI829" s="11"/>
      <c r="LJ829" s="11"/>
      <c r="LK829" s="11"/>
      <c r="LL829" s="11"/>
      <c r="LM829" s="11"/>
      <c r="LN829" s="11"/>
      <c r="LO829" s="11"/>
      <c r="LP829" s="11"/>
      <c r="LQ829" s="11"/>
      <c r="LR829" s="11"/>
      <c r="LS829" s="11"/>
      <c r="LT829" s="11"/>
      <c r="LU829" s="11"/>
      <c r="LV829" s="11"/>
      <c r="LW829" s="11"/>
      <c r="LX829" s="11"/>
      <c r="LY829" s="11"/>
      <c r="LZ829" s="11"/>
      <c r="MA829" s="11"/>
      <c r="MB829" s="11"/>
      <c r="MC829" s="11"/>
      <c r="MD829" s="11"/>
      <c r="ME829" s="11"/>
      <c r="MF829" s="11"/>
      <c r="MG829" s="11"/>
      <c r="MH829" s="11"/>
      <c r="MI829" s="11"/>
      <c r="MJ829" s="11"/>
      <c r="MK829" s="11"/>
      <c r="ML829" s="11"/>
      <c r="MM829" s="11"/>
      <c r="MN829" s="11"/>
      <c r="MO829" s="11"/>
      <c r="MP829" s="11"/>
      <c r="MQ829" s="11"/>
      <c r="MR829" s="11"/>
      <c r="MS829" s="11"/>
      <c r="MT829" s="11"/>
      <c r="MU829" s="11"/>
      <c r="MV829" s="11"/>
      <c r="MW829" s="11"/>
      <c r="MX829" s="11"/>
      <c r="MY829" s="11"/>
      <c r="MZ829" s="11"/>
      <c r="NA829" s="11"/>
      <c r="NB829" s="11"/>
      <c r="NC829" s="11"/>
      <c r="ND829" s="11"/>
      <c r="NE829" s="11"/>
      <c r="NF829" s="11"/>
      <c r="NG829" s="11"/>
      <c r="NH829" s="11"/>
      <c r="NI829" s="11"/>
      <c r="NJ829" s="11"/>
      <c r="NK829" s="11"/>
      <c r="NL829" s="11"/>
      <c r="NM829" s="11"/>
    </row>
    <row r="830" spans="1:377" ht="25.8" x14ac:dyDescent="0.5">
      <c r="A830" s="230"/>
      <c r="B830" s="279"/>
      <c r="C830" s="280"/>
      <c r="IK830" s="10"/>
      <c r="IL830" s="11"/>
      <c r="IM830" s="11"/>
      <c r="IN830" s="11"/>
      <c r="IO830" s="11"/>
      <c r="IP830" s="11"/>
      <c r="IQ830" s="11"/>
      <c r="IR830" s="11"/>
      <c r="IS830" s="11"/>
      <c r="IT830" s="11"/>
      <c r="IU830" s="11"/>
      <c r="IV830" s="11"/>
      <c r="IW830" s="11"/>
      <c r="IX830" s="11"/>
      <c r="IY830" s="11"/>
      <c r="IZ830" s="11"/>
      <c r="JA830" s="11"/>
      <c r="JB830" s="11"/>
      <c r="JC830" s="11"/>
      <c r="JD830" s="11"/>
      <c r="JE830" s="11"/>
      <c r="JF830" s="11"/>
      <c r="JG830" s="11"/>
      <c r="JH830" s="11"/>
      <c r="JI830" s="11"/>
      <c r="JJ830" s="11"/>
      <c r="JK830" s="11"/>
      <c r="JL830" s="11"/>
      <c r="JM830" s="11"/>
      <c r="JN830" s="11"/>
      <c r="JO830" s="11"/>
      <c r="JP830" s="11"/>
      <c r="JQ830" s="11"/>
      <c r="JR830" s="11"/>
      <c r="JS830" s="11"/>
      <c r="JT830" s="11"/>
      <c r="JU830" s="11"/>
      <c r="JV830" s="11"/>
      <c r="JW830" s="11"/>
      <c r="JX830" s="11"/>
      <c r="JY830" s="11"/>
      <c r="JZ830" s="11"/>
      <c r="KA830" s="11"/>
      <c r="KB830" s="11"/>
      <c r="KC830" s="11"/>
      <c r="KD830" s="11"/>
      <c r="KE830" s="11"/>
      <c r="KF830" s="11"/>
      <c r="KG830" s="11"/>
      <c r="KH830" s="11"/>
      <c r="KI830" s="11"/>
      <c r="KJ830" s="11"/>
      <c r="KK830" s="11"/>
      <c r="KL830" s="11"/>
      <c r="KM830" s="11"/>
      <c r="KN830" s="11"/>
      <c r="KO830" s="11"/>
      <c r="KP830" s="11"/>
      <c r="KQ830" s="11"/>
      <c r="KR830" s="11"/>
      <c r="KS830" s="11"/>
      <c r="KT830" s="11"/>
      <c r="KU830" s="11"/>
      <c r="KV830" s="11"/>
      <c r="KW830" s="11"/>
      <c r="KX830" s="11"/>
      <c r="KY830" s="11"/>
      <c r="KZ830" s="11"/>
      <c r="LA830" s="11"/>
      <c r="LB830" s="11"/>
      <c r="LC830" s="11"/>
      <c r="LD830" s="11"/>
      <c r="LE830" s="11"/>
      <c r="LF830" s="11"/>
      <c r="LG830" s="11"/>
      <c r="LH830" s="11"/>
      <c r="LI830" s="11"/>
      <c r="LJ830" s="11"/>
      <c r="LK830" s="11"/>
      <c r="LL830" s="11"/>
      <c r="LM830" s="11"/>
      <c r="LN830" s="11"/>
      <c r="LO830" s="11"/>
      <c r="LP830" s="11"/>
      <c r="LQ830" s="11"/>
      <c r="LR830" s="11"/>
      <c r="LS830" s="11"/>
      <c r="LT830" s="11"/>
      <c r="LU830" s="11"/>
      <c r="LV830" s="11"/>
      <c r="LW830" s="11"/>
      <c r="LX830" s="11"/>
      <c r="LY830" s="11"/>
      <c r="LZ830" s="11"/>
      <c r="MA830" s="11"/>
      <c r="MB830" s="11"/>
      <c r="MC830" s="11"/>
      <c r="MD830" s="11"/>
      <c r="ME830" s="11"/>
      <c r="MF830" s="11"/>
      <c r="MG830" s="11"/>
      <c r="MH830" s="11"/>
      <c r="MI830" s="11"/>
      <c r="MJ830" s="11"/>
      <c r="MK830" s="11"/>
      <c r="ML830" s="11"/>
      <c r="MM830" s="11"/>
      <c r="MN830" s="11"/>
      <c r="MO830" s="11"/>
      <c r="MP830" s="11"/>
      <c r="MQ830" s="11"/>
      <c r="MR830" s="11"/>
      <c r="MS830" s="11"/>
      <c r="MT830" s="11"/>
      <c r="MU830" s="11"/>
      <c r="MV830" s="11"/>
      <c r="MW830" s="11"/>
      <c r="MX830" s="11"/>
      <c r="MY830" s="11"/>
      <c r="MZ830" s="11"/>
      <c r="NA830" s="11"/>
      <c r="NB830" s="11"/>
      <c r="NC830" s="11"/>
      <c r="ND830" s="11"/>
      <c r="NE830" s="11"/>
      <c r="NF830" s="11"/>
      <c r="NG830" s="11"/>
      <c r="NH830" s="11"/>
      <c r="NI830" s="11"/>
      <c r="NJ830" s="11"/>
      <c r="NK830" s="11"/>
      <c r="NL830" s="11"/>
      <c r="NM830" s="11"/>
    </row>
    <row r="831" spans="1:377" ht="25.8" x14ac:dyDescent="0.5">
      <c r="A831" s="230"/>
      <c r="B831" s="279"/>
      <c r="C831" s="280"/>
      <c r="IK831" s="10"/>
      <c r="IL831" s="11"/>
      <c r="IM831" s="11"/>
      <c r="IN831" s="11"/>
      <c r="IO831" s="11"/>
      <c r="IP831" s="11"/>
      <c r="IQ831" s="11"/>
      <c r="IR831" s="11"/>
      <c r="IS831" s="11"/>
      <c r="IT831" s="11"/>
      <c r="IU831" s="11"/>
      <c r="IV831" s="11"/>
      <c r="IW831" s="11"/>
      <c r="IX831" s="11"/>
      <c r="IY831" s="11"/>
      <c r="IZ831" s="11"/>
      <c r="JA831" s="11"/>
      <c r="JB831" s="11"/>
      <c r="JC831" s="11"/>
      <c r="JD831" s="11"/>
      <c r="JE831" s="11"/>
      <c r="JF831" s="11"/>
      <c r="JG831" s="11"/>
      <c r="JH831" s="11"/>
      <c r="JI831" s="11"/>
      <c r="JJ831" s="11"/>
      <c r="JK831" s="11"/>
      <c r="JL831" s="11"/>
      <c r="JM831" s="11"/>
      <c r="JN831" s="11"/>
      <c r="JO831" s="11"/>
      <c r="JP831" s="11"/>
      <c r="JQ831" s="11"/>
      <c r="JR831" s="11"/>
      <c r="JS831" s="11"/>
      <c r="JT831" s="11"/>
      <c r="JU831" s="11"/>
      <c r="JV831" s="11"/>
      <c r="JW831" s="11"/>
      <c r="JX831" s="11"/>
      <c r="JY831" s="11"/>
      <c r="JZ831" s="11"/>
      <c r="KA831" s="11"/>
      <c r="KB831" s="11"/>
      <c r="KC831" s="11"/>
      <c r="KD831" s="11"/>
      <c r="KE831" s="11"/>
      <c r="KF831" s="11"/>
      <c r="KG831" s="11"/>
      <c r="KH831" s="11"/>
      <c r="KI831" s="11"/>
      <c r="KJ831" s="11"/>
      <c r="KK831" s="11"/>
      <c r="KL831" s="11"/>
      <c r="KM831" s="11"/>
      <c r="KN831" s="11"/>
      <c r="KO831" s="11"/>
      <c r="KP831" s="11"/>
      <c r="KQ831" s="11"/>
      <c r="KR831" s="11"/>
      <c r="KS831" s="11"/>
      <c r="KT831" s="11"/>
      <c r="KU831" s="11"/>
      <c r="KV831" s="11"/>
      <c r="KW831" s="11"/>
      <c r="KX831" s="11"/>
      <c r="KY831" s="11"/>
      <c r="KZ831" s="11"/>
      <c r="LA831" s="11"/>
      <c r="LB831" s="11"/>
      <c r="LC831" s="11"/>
      <c r="LD831" s="11"/>
      <c r="LE831" s="11"/>
      <c r="LF831" s="11"/>
      <c r="LG831" s="11"/>
      <c r="LH831" s="11"/>
      <c r="LI831" s="11"/>
      <c r="LJ831" s="11"/>
      <c r="LK831" s="11"/>
      <c r="LL831" s="11"/>
      <c r="LM831" s="11"/>
      <c r="LN831" s="11"/>
      <c r="LO831" s="11"/>
      <c r="LP831" s="11"/>
      <c r="LQ831" s="11"/>
      <c r="LR831" s="11"/>
      <c r="LS831" s="11"/>
      <c r="LT831" s="11"/>
      <c r="LU831" s="11"/>
      <c r="LV831" s="11"/>
      <c r="LW831" s="11"/>
      <c r="LX831" s="11"/>
      <c r="LY831" s="11"/>
      <c r="LZ831" s="11"/>
      <c r="MA831" s="11"/>
      <c r="MB831" s="11"/>
      <c r="MC831" s="11"/>
      <c r="MD831" s="11"/>
      <c r="ME831" s="11"/>
      <c r="MF831" s="11"/>
      <c r="MG831" s="11"/>
      <c r="MH831" s="11"/>
      <c r="MI831" s="11"/>
      <c r="MJ831" s="11"/>
      <c r="MK831" s="11"/>
      <c r="ML831" s="11"/>
      <c r="MM831" s="11"/>
      <c r="MN831" s="11"/>
      <c r="MO831" s="11"/>
      <c r="MP831" s="11"/>
      <c r="MQ831" s="11"/>
      <c r="MR831" s="11"/>
      <c r="MS831" s="11"/>
      <c r="MT831" s="11"/>
      <c r="MU831" s="11"/>
      <c r="MV831" s="11"/>
      <c r="MW831" s="11"/>
      <c r="MX831" s="11"/>
      <c r="MY831" s="11"/>
      <c r="MZ831" s="11"/>
      <c r="NA831" s="11"/>
      <c r="NB831" s="11"/>
      <c r="NC831" s="11"/>
      <c r="ND831" s="11"/>
      <c r="NE831" s="11"/>
      <c r="NF831" s="11"/>
      <c r="NG831" s="11"/>
      <c r="NH831" s="11"/>
      <c r="NI831" s="11"/>
      <c r="NJ831" s="11"/>
      <c r="NK831" s="11"/>
      <c r="NL831" s="11"/>
      <c r="NM831" s="11"/>
    </row>
    <row r="832" spans="1:377" ht="25.8" x14ac:dyDescent="0.5">
      <c r="A832" s="230"/>
      <c r="B832" s="279"/>
      <c r="C832" s="280"/>
      <c r="IK832" s="10"/>
      <c r="IL832" s="11"/>
      <c r="IM832" s="11"/>
      <c r="IN832" s="11"/>
      <c r="IO832" s="11"/>
      <c r="IP832" s="11"/>
      <c r="IQ832" s="11"/>
      <c r="IR832" s="11"/>
      <c r="IS832" s="11"/>
      <c r="IT832" s="11"/>
      <c r="IU832" s="11"/>
      <c r="IV832" s="11"/>
      <c r="IW832" s="11"/>
      <c r="IX832" s="11"/>
      <c r="IY832" s="11"/>
      <c r="IZ832" s="11"/>
      <c r="JA832" s="11"/>
      <c r="JB832" s="11"/>
      <c r="JC832" s="11"/>
      <c r="JD832" s="11"/>
      <c r="JE832" s="11"/>
      <c r="JF832" s="11"/>
      <c r="JG832" s="11"/>
      <c r="JH832" s="11"/>
      <c r="JI832" s="11"/>
      <c r="JJ832" s="11"/>
      <c r="JK832" s="11"/>
      <c r="JL832" s="11"/>
      <c r="JM832" s="11"/>
      <c r="JN832" s="11"/>
      <c r="JO832" s="11"/>
      <c r="JP832" s="11"/>
      <c r="JQ832" s="11"/>
      <c r="JR832" s="11"/>
      <c r="JS832" s="11"/>
      <c r="JT832" s="11"/>
      <c r="JU832" s="11"/>
      <c r="JV832" s="11"/>
      <c r="JW832" s="11"/>
      <c r="JX832" s="11"/>
      <c r="JY832" s="11"/>
      <c r="JZ832" s="11"/>
      <c r="KA832" s="11"/>
      <c r="KB832" s="11"/>
      <c r="KC832" s="11"/>
      <c r="KD832" s="11"/>
      <c r="KE832" s="11"/>
      <c r="KF832" s="11"/>
      <c r="KG832" s="11"/>
      <c r="KH832" s="11"/>
      <c r="KI832" s="11"/>
      <c r="KJ832" s="11"/>
      <c r="KK832" s="11"/>
      <c r="KL832" s="11"/>
      <c r="KM832" s="11"/>
      <c r="KN832" s="11"/>
      <c r="KO832" s="11"/>
      <c r="KP832" s="11"/>
      <c r="KQ832" s="11"/>
      <c r="KR832" s="11"/>
      <c r="KS832" s="11"/>
      <c r="KT832" s="11"/>
      <c r="KU832" s="11"/>
      <c r="KV832" s="11"/>
      <c r="KW832" s="11"/>
      <c r="KX832" s="11"/>
      <c r="KY832" s="11"/>
      <c r="KZ832" s="11"/>
      <c r="LA832" s="11"/>
      <c r="LB832" s="11"/>
      <c r="LC832" s="11"/>
      <c r="LD832" s="11"/>
      <c r="LE832" s="11"/>
      <c r="LF832" s="11"/>
      <c r="LG832" s="11"/>
      <c r="LH832" s="11"/>
      <c r="LI832" s="11"/>
      <c r="LJ832" s="11"/>
      <c r="LK832" s="11"/>
      <c r="LL832" s="11"/>
      <c r="LM832" s="11"/>
      <c r="LN832" s="11"/>
      <c r="LO832" s="11"/>
      <c r="LP832" s="11"/>
      <c r="LQ832" s="11"/>
      <c r="LR832" s="11"/>
      <c r="LS832" s="11"/>
      <c r="LT832" s="11"/>
      <c r="LU832" s="11"/>
      <c r="LV832" s="11"/>
      <c r="LW832" s="11"/>
      <c r="LX832" s="11"/>
      <c r="LY832" s="11"/>
      <c r="LZ832" s="11"/>
      <c r="MA832" s="11"/>
      <c r="MB832" s="11"/>
      <c r="MC832" s="11"/>
      <c r="MD832" s="11"/>
      <c r="ME832" s="11"/>
      <c r="MF832" s="11"/>
      <c r="MG832" s="11"/>
      <c r="MH832" s="11"/>
      <c r="MI832" s="11"/>
      <c r="MJ832" s="11"/>
      <c r="MK832" s="11"/>
      <c r="ML832" s="11"/>
      <c r="MM832" s="11"/>
      <c r="MN832" s="11"/>
      <c r="MO832" s="11"/>
      <c r="MP832" s="11"/>
      <c r="MQ832" s="11"/>
      <c r="MR832" s="11"/>
      <c r="MS832" s="11"/>
      <c r="MT832" s="11"/>
      <c r="MU832" s="11"/>
      <c r="MV832" s="11"/>
      <c r="MW832" s="11"/>
      <c r="MX832" s="11"/>
      <c r="MY832" s="11"/>
      <c r="MZ832" s="11"/>
      <c r="NA832" s="11"/>
      <c r="NB832" s="11"/>
      <c r="NC832" s="11"/>
      <c r="ND832" s="11"/>
      <c r="NE832" s="11"/>
      <c r="NF832" s="11"/>
      <c r="NG832" s="11"/>
      <c r="NH832" s="11"/>
      <c r="NI832" s="11"/>
      <c r="NJ832" s="11"/>
      <c r="NK832" s="11"/>
      <c r="NL832" s="11"/>
      <c r="NM832" s="11"/>
    </row>
    <row r="833" spans="1:377" ht="25.8" x14ac:dyDescent="0.5">
      <c r="A833" s="230"/>
      <c r="B833" s="279"/>
      <c r="C833" s="280"/>
      <c r="IK833" s="10"/>
      <c r="IL833" s="11"/>
      <c r="IM833" s="11"/>
      <c r="IN833" s="11"/>
      <c r="IO833" s="11"/>
      <c r="IP833" s="11"/>
      <c r="IQ833" s="11"/>
      <c r="IR833" s="11"/>
      <c r="IS833" s="11"/>
      <c r="IT833" s="11"/>
      <c r="IU833" s="11"/>
      <c r="IV833" s="11"/>
      <c r="IW833" s="11"/>
      <c r="IX833" s="11"/>
      <c r="IY833" s="11"/>
      <c r="IZ833" s="11"/>
      <c r="JA833" s="11"/>
      <c r="JB833" s="11"/>
      <c r="JC833" s="11"/>
      <c r="JD833" s="11"/>
      <c r="JE833" s="11"/>
      <c r="JF833" s="11"/>
      <c r="JG833" s="11"/>
      <c r="JH833" s="11"/>
      <c r="JI833" s="11"/>
      <c r="JJ833" s="11"/>
      <c r="JK833" s="11"/>
      <c r="JL833" s="11"/>
      <c r="JM833" s="11"/>
      <c r="JN833" s="11"/>
      <c r="JO833" s="11"/>
      <c r="JP833" s="11"/>
      <c r="JQ833" s="11"/>
      <c r="JR833" s="11"/>
      <c r="JS833" s="11"/>
      <c r="JT833" s="11"/>
      <c r="JU833" s="11"/>
      <c r="JV833" s="11"/>
      <c r="JW833" s="11"/>
      <c r="JX833" s="11"/>
      <c r="JY833" s="11"/>
      <c r="JZ833" s="11"/>
      <c r="KA833" s="11"/>
      <c r="KB833" s="11"/>
      <c r="KC833" s="11"/>
      <c r="KD833" s="11"/>
      <c r="KE833" s="11"/>
      <c r="KF833" s="11"/>
      <c r="KG833" s="11"/>
      <c r="KH833" s="11"/>
      <c r="KI833" s="11"/>
      <c r="KJ833" s="11"/>
      <c r="KK833" s="11"/>
      <c r="KL833" s="11"/>
      <c r="KM833" s="11"/>
      <c r="KN833" s="11"/>
      <c r="KO833" s="11"/>
      <c r="KP833" s="11"/>
      <c r="KQ833" s="11"/>
      <c r="KR833" s="11"/>
      <c r="KS833" s="11"/>
      <c r="KT833" s="11"/>
      <c r="KU833" s="11"/>
      <c r="KV833" s="11"/>
      <c r="KW833" s="11"/>
      <c r="KX833" s="11"/>
      <c r="KY833" s="11"/>
      <c r="KZ833" s="11"/>
      <c r="LA833" s="11"/>
      <c r="LB833" s="11"/>
      <c r="LC833" s="11"/>
      <c r="LD833" s="11"/>
      <c r="LE833" s="11"/>
      <c r="LF833" s="11"/>
      <c r="LG833" s="11"/>
      <c r="LH833" s="11"/>
      <c r="LI833" s="11"/>
      <c r="LJ833" s="11"/>
      <c r="LK833" s="11"/>
      <c r="LL833" s="11"/>
      <c r="LM833" s="11"/>
      <c r="LN833" s="11"/>
      <c r="LO833" s="11"/>
      <c r="LP833" s="11"/>
      <c r="LQ833" s="11"/>
      <c r="LR833" s="11"/>
      <c r="LS833" s="11"/>
      <c r="LT833" s="11"/>
      <c r="LU833" s="11"/>
      <c r="LV833" s="11"/>
      <c r="LW833" s="11"/>
      <c r="LX833" s="11"/>
      <c r="LY833" s="11"/>
      <c r="LZ833" s="11"/>
      <c r="MA833" s="11"/>
      <c r="MB833" s="11"/>
      <c r="MC833" s="11"/>
      <c r="MD833" s="11"/>
      <c r="ME833" s="11"/>
      <c r="MF833" s="11"/>
      <c r="MG833" s="11"/>
      <c r="MH833" s="11"/>
      <c r="MI833" s="11"/>
      <c r="MJ833" s="11"/>
      <c r="MK833" s="11"/>
      <c r="ML833" s="11"/>
      <c r="MM833" s="11"/>
      <c r="MN833" s="11"/>
      <c r="MO833" s="11"/>
      <c r="MP833" s="11"/>
      <c r="MQ833" s="11"/>
      <c r="MR833" s="11"/>
      <c r="MS833" s="11"/>
      <c r="MT833" s="11"/>
      <c r="MU833" s="11"/>
      <c r="MV833" s="11"/>
      <c r="MW833" s="11"/>
      <c r="MX833" s="11"/>
      <c r="MY833" s="11"/>
      <c r="MZ833" s="11"/>
      <c r="NA833" s="11"/>
      <c r="NB833" s="11"/>
      <c r="NC833" s="11"/>
      <c r="ND833" s="11"/>
      <c r="NE833" s="11"/>
      <c r="NF833" s="11"/>
      <c r="NG833" s="11"/>
      <c r="NH833" s="11"/>
      <c r="NI833" s="11"/>
      <c r="NJ833" s="11"/>
      <c r="NK833" s="11"/>
      <c r="NL833" s="11"/>
      <c r="NM833" s="11"/>
    </row>
    <row r="834" spans="1:377" ht="25.8" x14ac:dyDescent="0.5">
      <c r="A834" s="230"/>
      <c r="B834" s="279"/>
      <c r="C834" s="280"/>
      <c r="IK834" s="10"/>
      <c r="IL834" s="11"/>
      <c r="IM834" s="11"/>
      <c r="IN834" s="11"/>
      <c r="IO834" s="11"/>
      <c r="IP834" s="11"/>
      <c r="IQ834" s="11"/>
      <c r="IR834" s="11"/>
      <c r="IS834" s="11"/>
      <c r="IT834" s="11"/>
      <c r="IU834" s="11"/>
      <c r="IV834" s="11"/>
      <c r="IW834" s="11"/>
      <c r="IX834" s="11"/>
      <c r="IY834" s="11"/>
      <c r="IZ834" s="11"/>
      <c r="JA834" s="11"/>
      <c r="JB834" s="11"/>
      <c r="JC834" s="11"/>
      <c r="JD834" s="11"/>
      <c r="JE834" s="11"/>
      <c r="JF834" s="11"/>
      <c r="JG834" s="11"/>
      <c r="JH834" s="11"/>
      <c r="JI834" s="11"/>
      <c r="JJ834" s="11"/>
      <c r="JK834" s="11"/>
      <c r="JL834" s="11"/>
      <c r="JM834" s="11"/>
      <c r="JN834" s="11"/>
      <c r="JO834" s="11"/>
      <c r="JP834" s="11"/>
      <c r="JQ834" s="11"/>
      <c r="JR834" s="11"/>
      <c r="JS834" s="11"/>
      <c r="JT834" s="11"/>
      <c r="JU834" s="11"/>
      <c r="JV834" s="11"/>
      <c r="JW834" s="11"/>
      <c r="JX834" s="11"/>
      <c r="JY834" s="11"/>
      <c r="JZ834" s="11"/>
      <c r="KA834" s="11"/>
      <c r="KB834" s="11"/>
      <c r="KC834" s="11"/>
      <c r="KD834" s="11"/>
      <c r="KE834" s="11"/>
      <c r="KF834" s="11"/>
      <c r="KG834" s="11"/>
      <c r="KH834" s="11"/>
      <c r="KI834" s="11"/>
      <c r="KJ834" s="11"/>
      <c r="KK834" s="11"/>
      <c r="KL834" s="11"/>
      <c r="KM834" s="11"/>
      <c r="KN834" s="11"/>
      <c r="KO834" s="11"/>
      <c r="KP834" s="11"/>
      <c r="KQ834" s="11"/>
      <c r="KR834" s="11"/>
      <c r="KS834" s="11"/>
      <c r="KT834" s="11"/>
      <c r="KU834" s="11"/>
      <c r="KV834" s="11"/>
      <c r="KW834" s="11"/>
      <c r="KX834" s="11"/>
      <c r="KY834" s="11"/>
      <c r="KZ834" s="11"/>
      <c r="LA834" s="11"/>
      <c r="LB834" s="11"/>
      <c r="LC834" s="11"/>
      <c r="LD834" s="11"/>
      <c r="LE834" s="11"/>
      <c r="LF834" s="11"/>
      <c r="LG834" s="11"/>
      <c r="LH834" s="11"/>
      <c r="LI834" s="11"/>
      <c r="LJ834" s="11"/>
      <c r="LK834" s="11"/>
      <c r="LL834" s="11"/>
      <c r="LM834" s="11"/>
      <c r="LN834" s="11"/>
      <c r="LO834" s="11"/>
      <c r="LP834" s="11"/>
      <c r="LQ834" s="11"/>
      <c r="LR834" s="11"/>
      <c r="LS834" s="11"/>
      <c r="LT834" s="11"/>
      <c r="LU834" s="11"/>
      <c r="LV834" s="11"/>
      <c r="LW834" s="11"/>
      <c r="LX834" s="11"/>
      <c r="LY834" s="11"/>
      <c r="LZ834" s="11"/>
      <c r="MA834" s="11"/>
      <c r="MB834" s="11"/>
      <c r="MC834" s="11"/>
      <c r="MD834" s="11"/>
      <c r="ME834" s="11"/>
      <c r="MF834" s="11"/>
      <c r="MG834" s="11"/>
      <c r="MH834" s="11"/>
      <c r="MI834" s="11"/>
      <c r="MJ834" s="11"/>
      <c r="MK834" s="11"/>
      <c r="ML834" s="11"/>
      <c r="MM834" s="11"/>
      <c r="MN834" s="11"/>
      <c r="MO834" s="11"/>
      <c r="MP834" s="11"/>
      <c r="MQ834" s="11"/>
      <c r="MR834" s="11"/>
      <c r="MS834" s="11"/>
      <c r="MT834" s="11"/>
      <c r="MU834" s="11"/>
      <c r="MV834" s="11"/>
      <c r="MW834" s="11"/>
      <c r="MX834" s="11"/>
      <c r="MY834" s="11"/>
      <c r="MZ834" s="11"/>
      <c r="NA834" s="11"/>
      <c r="NB834" s="11"/>
      <c r="NC834" s="11"/>
      <c r="ND834" s="11"/>
      <c r="NE834" s="11"/>
      <c r="NF834" s="11"/>
      <c r="NG834" s="11"/>
      <c r="NH834" s="11"/>
      <c r="NI834" s="11"/>
      <c r="NJ834" s="11"/>
      <c r="NK834" s="11"/>
      <c r="NL834" s="11"/>
      <c r="NM834" s="11"/>
    </row>
    <row r="13473" spans="1:377" ht="26.25" customHeight="1" x14ac:dyDescent="0.5">
      <c r="A13473" s="230"/>
      <c r="B13473" s="279"/>
      <c r="C13473" s="280"/>
      <c r="IK13473" s="10"/>
      <c r="IL13473" s="11"/>
      <c r="IM13473" s="11"/>
      <c r="IN13473" s="11"/>
      <c r="IO13473" s="11"/>
      <c r="IP13473" s="11"/>
      <c r="IQ13473" s="11"/>
      <c r="IR13473" s="11"/>
      <c r="IS13473" s="11"/>
      <c r="IT13473" s="11"/>
      <c r="IU13473" s="11"/>
      <c r="IV13473" s="11"/>
      <c r="IW13473" s="11"/>
      <c r="IX13473" s="11"/>
      <c r="IY13473" s="11"/>
      <c r="IZ13473" s="11"/>
      <c r="JA13473" s="11"/>
      <c r="JB13473" s="11"/>
      <c r="JC13473" s="11"/>
      <c r="JD13473" s="11"/>
      <c r="JE13473" s="11"/>
      <c r="JF13473" s="11"/>
      <c r="JG13473" s="11"/>
      <c r="JH13473" s="11"/>
      <c r="JI13473" s="11"/>
      <c r="JJ13473" s="11"/>
      <c r="JK13473" s="11"/>
      <c r="JL13473" s="11"/>
      <c r="JM13473" s="11"/>
      <c r="JN13473" s="11"/>
      <c r="JO13473" s="11"/>
      <c r="JP13473" s="11"/>
      <c r="JQ13473" s="11"/>
      <c r="JR13473" s="11"/>
      <c r="JS13473" s="11"/>
      <c r="JT13473" s="11"/>
      <c r="JU13473" s="11"/>
      <c r="JV13473" s="11"/>
      <c r="JW13473" s="11"/>
      <c r="JX13473" s="11"/>
      <c r="JY13473" s="11"/>
      <c r="JZ13473" s="11"/>
      <c r="KA13473" s="11"/>
      <c r="KB13473" s="11"/>
      <c r="KC13473" s="11"/>
      <c r="KD13473" s="11"/>
      <c r="KE13473" s="11"/>
      <c r="KF13473" s="11"/>
      <c r="KG13473" s="11"/>
      <c r="KH13473" s="11"/>
      <c r="KI13473" s="11"/>
      <c r="KJ13473" s="11"/>
      <c r="KK13473" s="11"/>
      <c r="KL13473" s="11"/>
      <c r="KM13473" s="11"/>
      <c r="KN13473" s="11"/>
      <c r="KO13473" s="11"/>
      <c r="KP13473" s="11"/>
      <c r="KQ13473" s="11"/>
      <c r="KR13473" s="11"/>
      <c r="KS13473" s="11"/>
      <c r="KT13473" s="11"/>
      <c r="KU13473" s="11"/>
      <c r="KV13473" s="11"/>
      <c r="KW13473" s="11"/>
      <c r="KX13473" s="11"/>
      <c r="KY13473" s="11"/>
      <c r="KZ13473" s="11"/>
      <c r="LA13473" s="11"/>
      <c r="LB13473" s="11"/>
      <c r="LC13473" s="11"/>
      <c r="LD13473" s="11"/>
      <c r="LE13473" s="11"/>
      <c r="LF13473" s="11"/>
      <c r="LG13473" s="11"/>
      <c r="LH13473" s="11"/>
      <c r="LI13473" s="11"/>
      <c r="LJ13473" s="11"/>
      <c r="LK13473" s="11"/>
      <c r="LL13473" s="11"/>
      <c r="LM13473" s="11"/>
      <c r="LN13473" s="11"/>
      <c r="LO13473" s="11"/>
      <c r="LP13473" s="11"/>
      <c r="LQ13473" s="11"/>
      <c r="LR13473" s="11"/>
      <c r="LS13473" s="11"/>
      <c r="LT13473" s="11"/>
      <c r="LU13473" s="11"/>
      <c r="LV13473" s="11"/>
      <c r="LW13473" s="11"/>
      <c r="LX13473" s="11"/>
      <c r="LY13473" s="11"/>
      <c r="LZ13473" s="11"/>
      <c r="MA13473" s="11"/>
      <c r="MB13473" s="11"/>
      <c r="MC13473" s="11"/>
      <c r="MD13473" s="11"/>
      <c r="ME13473" s="11"/>
      <c r="MF13473" s="11"/>
      <c r="MG13473" s="11"/>
      <c r="MH13473" s="11"/>
      <c r="MI13473" s="11"/>
      <c r="MJ13473" s="11"/>
      <c r="MK13473" s="11"/>
      <c r="ML13473" s="11"/>
      <c r="MM13473" s="11"/>
      <c r="MN13473" s="11"/>
      <c r="MO13473" s="11"/>
      <c r="MP13473" s="11"/>
      <c r="MQ13473" s="11"/>
      <c r="MR13473" s="11"/>
      <c r="MS13473" s="11"/>
      <c r="MT13473" s="11"/>
      <c r="MU13473" s="11"/>
      <c r="MV13473" s="11"/>
      <c r="MW13473" s="11"/>
      <c r="MX13473" s="11"/>
      <c r="MY13473" s="11"/>
      <c r="MZ13473" s="11"/>
      <c r="NA13473" s="11"/>
      <c r="NB13473" s="11"/>
      <c r="NC13473" s="11"/>
      <c r="ND13473" s="11"/>
      <c r="NE13473" s="11"/>
      <c r="NF13473" s="11"/>
      <c r="NG13473" s="11"/>
      <c r="NH13473" s="11"/>
      <c r="NI13473" s="11"/>
      <c r="NJ13473" s="11"/>
      <c r="NK13473" s="11"/>
      <c r="NL13473" s="11"/>
      <c r="NM13473" s="11"/>
    </row>
    <row r="13474" spans="1:377" ht="26.25" customHeight="1" x14ac:dyDescent="0.5">
      <c r="A13474" s="230"/>
      <c r="B13474" s="279"/>
      <c r="C13474" s="280"/>
      <c r="IK13474" s="10"/>
      <c r="IL13474" s="11"/>
      <c r="IM13474" s="11"/>
      <c r="IN13474" s="11"/>
      <c r="IO13474" s="11"/>
      <c r="IP13474" s="11"/>
      <c r="IQ13474" s="11"/>
      <c r="IR13474" s="11"/>
      <c r="IS13474" s="11"/>
      <c r="IT13474" s="11"/>
      <c r="IU13474" s="11"/>
      <c r="IV13474" s="11"/>
      <c r="IW13474" s="11"/>
      <c r="IX13474" s="11"/>
      <c r="IY13474" s="11"/>
      <c r="IZ13474" s="11"/>
      <c r="JA13474" s="11"/>
      <c r="JB13474" s="11"/>
      <c r="JC13474" s="11"/>
      <c r="JD13474" s="11"/>
      <c r="JE13474" s="11"/>
      <c r="JF13474" s="11"/>
      <c r="JG13474" s="11"/>
      <c r="JH13474" s="11"/>
      <c r="JI13474" s="11"/>
      <c r="JJ13474" s="11"/>
      <c r="JK13474" s="11"/>
      <c r="JL13474" s="11"/>
      <c r="JM13474" s="11"/>
      <c r="JN13474" s="11"/>
      <c r="JO13474" s="11"/>
      <c r="JP13474" s="11"/>
      <c r="JQ13474" s="11"/>
      <c r="JR13474" s="11"/>
      <c r="JS13474" s="11"/>
      <c r="JT13474" s="11"/>
      <c r="JU13474" s="11"/>
      <c r="JV13474" s="11"/>
      <c r="JW13474" s="11"/>
      <c r="JX13474" s="11"/>
      <c r="JY13474" s="11"/>
      <c r="JZ13474" s="11"/>
      <c r="KA13474" s="11"/>
      <c r="KB13474" s="11"/>
      <c r="KC13474" s="11"/>
      <c r="KD13474" s="11"/>
      <c r="KE13474" s="11"/>
      <c r="KF13474" s="11"/>
      <c r="KG13474" s="11"/>
      <c r="KH13474" s="11"/>
      <c r="KI13474" s="11"/>
      <c r="KJ13474" s="11"/>
      <c r="KK13474" s="11"/>
      <c r="KL13474" s="11"/>
      <c r="KM13474" s="11"/>
      <c r="KN13474" s="11"/>
      <c r="KO13474" s="11"/>
      <c r="KP13474" s="11"/>
      <c r="KQ13474" s="11"/>
      <c r="KR13474" s="11"/>
      <c r="KS13474" s="11"/>
      <c r="KT13474" s="11"/>
      <c r="KU13474" s="11"/>
      <c r="KV13474" s="11"/>
      <c r="KW13474" s="11"/>
      <c r="KX13474" s="11"/>
      <c r="KY13474" s="11"/>
      <c r="KZ13474" s="11"/>
      <c r="LA13474" s="11"/>
      <c r="LB13474" s="11"/>
      <c r="LC13474" s="11"/>
      <c r="LD13474" s="11"/>
      <c r="LE13474" s="11"/>
      <c r="LF13474" s="11"/>
      <c r="LG13474" s="11"/>
      <c r="LH13474" s="11"/>
      <c r="LI13474" s="11"/>
      <c r="LJ13474" s="11"/>
      <c r="LK13474" s="11"/>
      <c r="LL13474" s="11"/>
      <c r="LM13474" s="11"/>
      <c r="LN13474" s="11"/>
      <c r="LO13474" s="11"/>
      <c r="LP13474" s="11"/>
      <c r="LQ13474" s="11"/>
      <c r="LR13474" s="11"/>
      <c r="LS13474" s="11"/>
      <c r="LT13474" s="11"/>
      <c r="LU13474" s="11"/>
      <c r="LV13474" s="11"/>
      <c r="LW13474" s="11"/>
      <c r="LX13474" s="11"/>
      <c r="LY13474" s="11"/>
      <c r="LZ13474" s="11"/>
      <c r="MA13474" s="11"/>
      <c r="MB13474" s="11"/>
      <c r="MC13474" s="11"/>
      <c r="MD13474" s="11"/>
      <c r="ME13474" s="11"/>
      <c r="MF13474" s="11"/>
      <c r="MG13474" s="11"/>
      <c r="MH13474" s="11"/>
      <c r="MI13474" s="11"/>
      <c r="MJ13474" s="11"/>
      <c r="MK13474" s="11"/>
      <c r="ML13474" s="11"/>
      <c r="MM13474" s="11"/>
      <c r="MN13474" s="11"/>
      <c r="MO13474" s="11"/>
      <c r="MP13474" s="11"/>
      <c r="MQ13474" s="11"/>
      <c r="MR13474" s="11"/>
      <c r="MS13474" s="11"/>
      <c r="MT13474" s="11"/>
      <c r="MU13474" s="11"/>
      <c r="MV13474" s="11"/>
      <c r="MW13474" s="11"/>
      <c r="MX13474" s="11"/>
      <c r="MY13474" s="11"/>
      <c r="MZ13474" s="11"/>
      <c r="NA13474" s="11"/>
      <c r="NB13474" s="11"/>
      <c r="NC13474" s="11"/>
      <c r="ND13474" s="11"/>
      <c r="NE13474" s="11"/>
      <c r="NF13474" s="11"/>
      <c r="NG13474" s="11"/>
      <c r="NH13474" s="11"/>
      <c r="NI13474" s="11"/>
      <c r="NJ13474" s="11"/>
      <c r="NK13474" s="11"/>
      <c r="NL13474" s="11"/>
      <c r="NM13474" s="11"/>
    </row>
    <row r="13475" spans="1:377" ht="26.25" customHeight="1" x14ac:dyDescent="0.5">
      <c r="A13475" s="230"/>
      <c r="B13475" s="279"/>
      <c r="C13475" s="280"/>
      <c r="IK13475" s="10"/>
      <c r="IL13475" s="11"/>
      <c r="IM13475" s="11"/>
      <c r="IN13475" s="11"/>
      <c r="IO13475" s="11"/>
      <c r="IP13475" s="11"/>
      <c r="IQ13475" s="11"/>
      <c r="IR13475" s="11"/>
      <c r="IS13475" s="11"/>
      <c r="IT13475" s="11"/>
      <c r="IU13475" s="11"/>
      <c r="IV13475" s="11"/>
      <c r="IW13475" s="11"/>
      <c r="IX13475" s="11"/>
      <c r="IY13475" s="11"/>
      <c r="IZ13475" s="11"/>
      <c r="JA13475" s="11"/>
      <c r="JB13475" s="11"/>
      <c r="JC13475" s="11"/>
      <c r="JD13475" s="11"/>
      <c r="JE13475" s="11"/>
      <c r="JF13475" s="11"/>
      <c r="JG13475" s="11"/>
      <c r="JH13475" s="11"/>
      <c r="JI13475" s="11"/>
      <c r="JJ13475" s="11"/>
      <c r="JK13475" s="11"/>
      <c r="JL13475" s="11"/>
      <c r="JM13475" s="11"/>
      <c r="JN13475" s="11"/>
      <c r="JO13475" s="11"/>
      <c r="JP13475" s="11"/>
      <c r="JQ13475" s="11"/>
      <c r="JR13475" s="11"/>
      <c r="JS13475" s="11"/>
      <c r="JT13475" s="11"/>
      <c r="JU13475" s="11"/>
      <c r="JV13475" s="11"/>
      <c r="JW13475" s="11"/>
      <c r="JX13475" s="11"/>
      <c r="JY13475" s="11"/>
      <c r="JZ13475" s="11"/>
      <c r="KA13475" s="11"/>
      <c r="KB13475" s="11"/>
      <c r="KC13475" s="11"/>
      <c r="KD13475" s="11"/>
      <c r="KE13475" s="11"/>
      <c r="KF13475" s="11"/>
      <c r="KG13475" s="11"/>
      <c r="KH13475" s="11"/>
      <c r="KI13475" s="11"/>
      <c r="KJ13475" s="11"/>
      <c r="KK13475" s="11"/>
      <c r="KL13475" s="11"/>
      <c r="KM13475" s="11"/>
      <c r="KN13475" s="11"/>
      <c r="KO13475" s="11"/>
      <c r="KP13475" s="11"/>
      <c r="KQ13475" s="11"/>
      <c r="KR13475" s="11"/>
      <c r="KS13475" s="11"/>
      <c r="KT13475" s="11"/>
      <c r="KU13475" s="11"/>
      <c r="KV13475" s="11"/>
      <c r="KW13475" s="11"/>
      <c r="KX13475" s="11"/>
      <c r="KY13475" s="11"/>
      <c r="KZ13475" s="11"/>
      <c r="LA13475" s="11"/>
      <c r="LB13475" s="11"/>
      <c r="LC13475" s="11"/>
      <c r="LD13475" s="11"/>
      <c r="LE13475" s="11"/>
      <c r="LF13475" s="11"/>
      <c r="LG13475" s="11"/>
      <c r="LH13475" s="11"/>
      <c r="LI13475" s="11"/>
      <c r="LJ13475" s="11"/>
      <c r="LK13475" s="11"/>
      <c r="LL13475" s="11"/>
      <c r="LM13475" s="11"/>
      <c r="LN13475" s="11"/>
      <c r="LO13475" s="11"/>
      <c r="LP13475" s="11"/>
      <c r="LQ13475" s="11"/>
      <c r="LR13475" s="11"/>
      <c r="LS13475" s="11"/>
      <c r="LT13475" s="11"/>
      <c r="LU13475" s="11"/>
      <c r="LV13475" s="11"/>
      <c r="LW13475" s="11"/>
      <c r="LX13475" s="11"/>
      <c r="LY13475" s="11"/>
      <c r="LZ13475" s="11"/>
      <c r="MA13475" s="11"/>
      <c r="MB13475" s="11"/>
      <c r="MC13475" s="11"/>
      <c r="MD13475" s="11"/>
      <c r="ME13475" s="11"/>
      <c r="MF13475" s="11"/>
      <c r="MG13475" s="11"/>
      <c r="MH13475" s="11"/>
      <c r="MI13475" s="11"/>
      <c r="MJ13475" s="11"/>
      <c r="MK13475" s="11"/>
      <c r="ML13475" s="11"/>
      <c r="MM13475" s="11"/>
      <c r="MN13475" s="11"/>
      <c r="MO13475" s="11"/>
      <c r="MP13475" s="11"/>
      <c r="MQ13475" s="11"/>
      <c r="MR13475" s="11"/>
      <c r="MS13475" s="11"/>
      <c r="MT13475" s="11"/>
      <c r="MU13475" s="11"/>
      <c r="MV13475" s="11"/>
      <c r="MW13475" s="11"/>
      <c r="MX13475" s="11"/>
      <c r="MY13475" s="11"/>
      <c r="MZ13475" s="11"/>
      <c r="NA13475" s="11"/>
      <c r="NB13475" s="11"/>
      <c r="NC13475" s="11"/>
      <c r="ND13475" s="11"/>
      <c r="NE13475" s="11"/>
      <c r="NF13475" s="11"/>
      <c r="NG13475" s="11"/>
      <c r="NH13475" s="11"/>
      <c r="NI13475" s="11"/>
      <c r="NJ13475" s="11"/>
      <c r="NK13475" s="11"/>
      <c r="NL13475" s="11"/>
      <c r="NM13475" s="11"/>
    </row>
    <row r="13476" spans="1:377" ht="26.25" customHeight="1" x14ac:dyDescent="0.5">
      <c r="A13476" s="230"/>
      <c r="B13476" s="279"/>
      <c r="C13476" s="280"/>
      <c r="IK13476" s="10"/>
      <c r="IL13476" s="11"/>
      <c r="IM13476" s="11"/>
      <c r="IN13476" s="11"/>
      <c r="IO13476" s="11"/>
      <c r="IP13476" s="11"/>
      <c r="IQ13476" s="11"/>
      <c r="IR13476" s="11"/>
      <c r="IS13476" s="11"/>
      <c r="IT13476" s="11"/>
      <c r="IU13476" s="11"/>
      <c r="IV13476" s="11"/>
      <c r="IW13476" s="11"/>
      <c r="IX13476" s="11"/>
      <c r="IY13476" s="11"/>
      <c r="IZ13476" s="11"/>
      <c r="JA13476" s="11"/>
      <c r="JB13476" s="11"/>
      <c r="JC13476" s="11"/>
      <c r="JD13476" s="11"/>
      <c r="JE13476" s="11"/>
      <c r="JF13476" s="11"/>
      <c r="JG13476" s="11"/>
      <c r="JH13476" s="11"/>
      <c r="JI13476" s="11"/>
      <c r="JJ13476" s="11"/>
      <c r="JK13476" s="11"/>
      <c r="JL13476" s="11"/>
      <c r="JM13476" s="11"/>
      <c r="JN13476" s="11"/>
      <c r="JO13476" s="11"/>
      <c r="JP13476" s="11"/>
      <c r="JQ13476" s="11"/>
      <c r="JR13476" s="11"/>
      <c r="JS13476" s="11"/>
      <c r="JT13476" s="11"/>
      <c r="JU13476" s="11"/>
      <c r="JV13476" s="11"/>
      <c r="JW13476" s="11"/>
      <c r="JX13476" s="11"/>
      <c r="JY13476" s="11"/>
      <c r="JZ13476" s="11"/>
      <c r="KA13476" s="11"/>
      <c r="KB13476" s="11"/>
      <c r="KC13476" s="11"/>
      <c r="KD13476" s="11"/>
      <c r="KE13476" s="11"/>
      <c r="KF13476" s="11"/>
      <c r="KG13476" s="11"/>
      <c r="KH13476" s="11"/>
      <c r="KI13476" s="11"/>
      <c r="KJ13476" s="11"/>
      <c r="KK13476" s="11"/>
      <c r="KL13476" s="11"/>
      <c r="KM13476" s="11"/>
      <c r="KN13476" s="11"/>
      <c r="KO13476" s="11"/>
      <c r="KP13476" s="11"/>
      <c r="KQ13476" s="11"/>
      <c r="KR13476" s="11"/>
      <c r="KS13476" s="11"/>
      <c r="KT13476" s="11"/>
      <c r="KU13476" s="11"/>
      <c r="KV13476" s="11"/>
      <c r="KW13476" s="11"/>
      <c r="KX13476" s="11"/>
      <c r="KY13476" s="11"/>
      <c r="KZ13476" s="11"/>
      <c r="LA13476" s="11"/>
      <c r="LB13476" s="11"/>
      <c r="LC13476" s="11"/>
      <c r="LD13476" s="11"/>
      <c r="LE13476" s="11"/>
      <c r="LF13476" s="11"/>
      <c r="LG13476" s="11"/>
      <c r="LH13476" s="11"/>
      <c r="LI13476" s="11"/>
      <c r="LJ13476" s="11"/>
      <c r="LK13476" s="11"/>
      <c r="LL13476" s="11"/>
      <c r="LM13476" s="11"/>
      <c r="LN13476" s="11"/>
      <c r="LO13476" s="11"/>
      <c r="LP13476" s="11"/>
      <c r="LQ13476" s="11"/>
      <c r="LR13476" s="11"/>
      <c r="LS13476" s="11"/>
      <c r="LT13476" s="11"/>
      <c r="LU13476" s="11"/>
      <c r="LV13476" s="11"/>
      <c r="LW13476" s="11"/>
      <c r="LX13476" s="11"/>
      <c r="LY13476" s="11"/>
      <c r="LZ13476" s="11"/>
      <c r="MA13476" s="11"/>
      <c r="MB13476" s="11"/>
      <c r="MC13476" s="11"/>
      <c r="MD13476" s="11"/>
      <c r="ME13476" s="11"/>
      <c r="MF13476" s="11"/>
      <c r="MG13476" s="11"/>
      <c r="MH13476" s="11"/>
      <c r="MI13476" s="11"/>
      <c r="MJ13476" s="11"/>
      <c r="MK13476" s="11"/>
      <c r="ML13476" s="11"/>
      <c r="MM13476" s="11"/>
      <c r="MN13476" s="11"/>
      <c r="MO13476" s="11"/>
      <c r="MP13476" s="11"/>
      <c r="MQ13476" s="11"/>
      <c r="MR13476" s="11"/>
      <c r="MS13476" s="11"/>
      <c r="MT13476" s="11"/>
      <c r="MU13476" s="11"/>
      <c r="MV13476" s="11"/>
      <c r="MW13476" s="11"/>
      <c r="MX13476" s="11"/>
      <c r="MY13476" s="11"/>
      <c r="MZ13476" s="11"/>
      <c r="NA13476" s="11"/>
      <c r="NB13476" s="11"/>
      <c r="NC13476" s="11"/>
      <c r="ND13476" s="11"/>
      <c r="NE13476" s="11"/>
      <c r="NF13476" s="11"/>
      <c r="NG13476" s="11"/>
      <c r="NH13476" s="11"/>
      <c r="NI13476" s="11"/>
      <c r="NJ13476" s="11"/>
      <c r="NK13476" s="11"/>
      <c r="NL13476" s="11"/>
      <c r="NM13476" s="11"/>
    </row>
    <row r="13477" spans="1:377" ht="26.25" customHeight="1" x14ac:dyDescent="0.5">
      <c r="A13477" s="230"/>
      <c r="B13477" s="279"/>
      <c r="C13477" s="280"/>
      <c r="IK13477" s="10"/>
      <c r="IL13477" s="11"/>
      <c r="IM13477" s="11"/>
      <c r="IN13477" s="11"/>
      <c r="IO13477" s="11"/>
      <c r="IP13477" s="11"/>
      <c r="IQ13477" s="11"/>
      <c r="IR13477" s="11"/>
      <c r="IS13477" s="11"/>
      <c r="IT13477" s="11"/>
      <c r="IU13477" s="11"/>
      <c r="IV13477" s="11"/>
      <c r="IW13477" s="11"/>
      <c r="IX13477" s="11"/>
      <c r="IY13477" s="11"/>
      <c r="IZ13477" s="11"/>
      <c r="JA13477" s="11"/>
      <c r="JB13477" s="11"/>
      <c r="JC13477" s="11"/>
      <c r="JD13477" s="11"/>
      <c r="JE13477" s="11"/>
      <c r="JF13477" s="11"/>
      <c r="JG13477" s="11"/>
      <c r="JH13477" s="11"/>
      <c r="JI13477" s="11"/>
      <c r="JJ13477" s="11"/>
      <c r="JK13477" s="11"/>
      <c r="JL13477" s="11"/>
      <c r="JM13477" s="11"/>
      <c r="JN13477" s="11"/>
      <c r="JO13477" s="11"/>
      <c r="JP13477" s="11"/>
      <c r="JQ13477" s="11"/>
      <c r="JR13477" s="11"/>
      <c r="JS13477" s="11"/>
      <c r="JT13477" s="11"/>
      <c r="JU13477" s="11"/>
      <c r="JV13477" s="11"/>
      <c r="JW13477" s="11"/>
      <c r="JX13477" s="11"/>
      <c r="JY13477" s="11"/>
      <c r="JZ13477" s="11"/>
      <c r="KA13477" s="11"/>
      <c r="KB13477" s="11"/>
      <c r="KC13477" s="11"/>
      <c r="KD13477" s="11"/>
      <c r="KE13477" s="11"/>
      <c r="KF13477" s="11"/>
      <c r="KG13477" s="11"/>
      <c r="KH13477" s="11"/>
      <c r="KI13477" s="11"/>
      <c r="KJ13477" s="11"/>
      <c r="KK13477" s="11"/>
      <c r="KL13477" s="11"/>
      <c r="KM13477" s="11"/>
      <c r="KN13477" s="11"/>
      <c r="KO13477" s="11"/>
      <c r="KP13477" s="11"/>
      <c r="KQ13477" s="11"/>
      <c r="KR13477" s="11"/>
      <c r="KS13477" s="11"/>
      <c r="KT13477" s="11"/>
      <c r="KU13477" s="11"/>
      <c r="KV13477" s="11"/>
      <c r="KW13477" s="11"/>
      <c r="KX13477" s="11"/>
      <c r="KY13477" s="11"/>
      <c r="KZ13477" s="11"/>
      <c r="LA13477" s="11"/>
      <c r="LB13477" s="11"/>
      <c r="LC13477" s="11"/>
      <c r="LD13477" s="11"/>
      <c r="LE13477" s="11"/>
      <c r="LF13477" s="11"/>
      <c r="LG13477" s="11"/>
      <c r="LH13477" s="11"/>
      <c r="LI13477" s="11"/>
      <c r="LJ13477" s="11"/>
      <c r="LK13477" s="11"/>
      <c r="LL13477" s="11"/>
      <c r="LM13477" s="11"/>
      <c r="LN13477" s="11"/>
      <c r="LO13477" s="11"/>
      <c r="LP13477" s="11"/>
      <c r="LQ13477" s="11"/>
      <c r="LR13477" s="11"/>
      <c r="LS13477" s="11"/>
      <c r="LT13477" s="11"/>
      <c r="LU13477" s="11"/>
      <c r="LV13477" s="11"/>
      <c r="LW13477" s="11"/>
      <c r="LX13477" s="11"/>
      <c r="LY13477" s="11"/>
      <c r="LZ13477" s="11"/>
      <c r="MA13477" s="11"/>
      <c r="MB13477" s="11"/>
      <c r="MC13477" s="11"/>
      <c r="MD13477" s="11"/>
      <c r="ME13477" s="11"/>
      <c r="MF13477" s="11"/>
      <c r="MG13477" s="11"/>
      <c r="MH13477" s="11"/>
      <c r="MI13477" s="11"/>
      <c r="MJ13477" s="11"/>
      <c r="MK13477" s="11"/>
      <c r="ML13477" s="11"/>
      <c r="MM13477" s="11"/>
      <c r="MN13477" s="11"/>
      <c r="MO13477" s="11"/>
      <c r="MP13477" s="11"/>
      <c r="MQ13477" s="11"/>
      <c r="MR13477" s="11"/>
      <c r="MS13477" s="11"/>
      <c r="MT13477" s="11"/>
      <c r="MU13477" s="11"/>
      <c r="MV13477" s="11"/>
      <c r="MW13477" s="11"/>
      <c r="MX13477" s="11"/>
      <c r="MY13477" s="11"/>
      <c r="MZ13477" s="11"/>
      <c r="NA13477" s="11"/>
      <c r="NB13477" s="11"/>
      <c r="NC13477" s="11"/>
      <c r="ND13477" s="11"/>
      <c r="NE13477" s="11"/>
      <c r="NF13477" s="11"/>
      <c r="NG13477" s="11"/>
      <c r="NH13477" s="11"/>
      <c r="NI13477" s="11"/>
      <c r="NJ13477" s="11"/>
      <c r="NK13477" s="11"/>
      <c r="NL13477" s="11"/>
      <c r="NM13477" s="11"/>
    </row>
    <row r="13478" spans="1:377" ht="26.25" customHeight="1" x14ac:dyDescent="0.5">
      <c r="A13478" s="230"/>
      <c r="B13478" s="279"/>
      <c r="C13478" s="280"/>
      <c r="IK13478" s="10"/>
      <c r="IL13478" s="11"/>
      <c r="IM13478" s="11"/>
      <c r="IN13478" s="11"/>
      <c r="IO13478" s="11"/>
      <c r="IP13478" s="11"/>
      <c r="IQ13478" s="11"/>
      <c r="IR13478" s="11"/>
      <c r="IS13478" s="11"/>
      <c r="IT13478" s="11"/>
      <c r="IU13478" s="11"/>
      <c r="IV13478" s="11"/>
      <c r="IW13478" s="11"/>
      <c r="IX13478" s="11"/>
      <c r="IY13478" s="11"/>
      <c r="IZ13478" s="11"/>
      <c r="JA13478" s="11"/>
      <c r="JB13478" s="11"/>
      <c r="JC13478" s="11"/>
      <c r="JD13478" s="11"/>
      <c r="JE13478" s="11"/>
      <c r="JF13478" s="11"/>
      <c r="JG13478" s="11"/>
      <c r="JH13478" s="11"/>
      <c r="JI13478" s="11"/>
      <c r="JJ13478" s="11"/>
      <c r="JK13478" s="11"/>
      <c r="JL13478" s="11"/>
      <c r="JM13478" s="11"/>
      <c r="JN13478" s="11"/>
      <c r="JO13478" s="11"/>
      <c r="JP13478" s="11"/>
      <c r="JQ13478" s="11"/>
      <c r="JR13478" s="11"/>
      <c r="JS13478" s="11"/>
      <c r="JT13478" s="11"/>
      <c r="JU13478" s="11"/>
      <c r="JV13478" s="11"/>
      <c r="JW13478" s="11"/>
      <c r="JX13478" s="11"/>
      <c r="JY13478" s="11"/>
      <c r="JZ13478" s="11"/>
      <c r="KA13478" s="11"/>
      <c r="KB13478" s="11"/>
      <c r="KC13478" s="11"/>
      <c r="KD13478" s="11"/>
      <c r="KE13478" s="11"/>
      <c r="KF13478" s="11"/>
      <c r="KG13478" s="11"/>
      <c r="KH13478" s="11"/>
      <c r="KI13478" s="11"/>
      <c r="KJ13478" s="11"/>
      <c r="KK13478" s="11"/>
      <c r="KL13478" s="11"/>
      <c r="KM13478" s="11"/>
      <c r="KN13478" s="11"/>
      <c r="KO13478" s="11"/>
      <c r="KP13478" s="11"/>
      <c r="KQ13478" s="11"/>
      <c r="KR13478" s="11"/>
      <c r="KS13478" s="11"/>
      <c r="KT13478" s="11"/>
      <c r="KU13478" s="11"/>
      <c r="KV13478" s="11"/>
      <c r="KW13478" s="11"/>
      <c r="KX13478" s="11"/>
      <c r="KY13478" s="11"/>
      <c r="KZ13478" s="11"/>
      <c r="LA13478" s="11"/>
      <c r="LB13478" s="11"/>
      <c r="LC13478" s="11"/>
      <c r="LD13478" s="11"/>
      <c r="LE13478" s="11"/>
      <c r="LF13478" s="11"/>
      <c r="LG13478" s="11"/>
      <c r="LH13478" s="11"/>
      <c r="LI13478" s="11"/>
      <c r="LJ13478" s="11"/>
      <c r="LK13478" s="11"/>
      <c r="LL13478" s="11"/>
      <c r="LM13478" s="11"/>
      <c r="LN13478" s="11"/>
      <c r="LO13478" s="11"/>
      <c r="LP13478" s="11"/>
      <c r="LQ13478" s="11"/>
      <c r="LR13478" s="11"/>
      <c r="LS13478" s="11"/>
      <c r="LT13478" s="11"/>
      <c r="LU13478" s="11"/>
      <c r="LV13478" s="11"/>
      <c r="LW13478" s="11"/>
      <c r="LX13478" s="11"/>
      <c r="LY13478" s="11"/>
      <c r="LZ13478" s="11"/>
      <c r="MA13478" s="11"/>
      <c r="MB13478" s="11"/>
      <c r="MC13478" s="11"/>
      <c r="MD13478" s="11"/>
      <c r="ME13478" s="11"/>
      <c r="MF13478" s="11"/>
      <c r="MG13478" s="11"/>
      <c r="MH13478" s="11"/>
      <c r="MI13478" s="11"/>
      <c r="MJ13478" s="11"/>
      <c r="MK13478" s="11"/>
      <c r="ML13478" s="11"/>
      <c r="MM13478" s="11"/>
      <c r="MN13478" s="11"/>
      <c r="MO13478" s="11"/>
      <c r="MP13478" s="11"/>
      <c r="MQ13478" s="11"/>
      <c r="MR13478" s="11"/>
      <c r="MS13478" s="11"/>
      <c r="MT13478" s="11"/>
      <c r="MU13478" s="11"/>
      <c r="MV13478" s="11"/>
      <c r="MW13478" s="11"/>
      <c r="MX13478" s="11"/>
      <c r="MY13478" s="11"/>
      <c r="MZ13478" s="11"/>
      <c r="NA13478" s="11"/>
      <c r="NB13478" s="11"/>
      <c r="NC13478" s="11"/>
      <c r="ND13478" s="11"/>
      <c r="NE13478" s="11"/>
      <c r="NF13478" s="11"/>
      <c r="NG13478" s="11"/>
      <c r="NH13478" s="11"/>
      <c r="NI13478" s="11"/>
      <c r="NJ13478" s="11"/>
      <c r="NK13478" s="11"/>
      <c r="NL13478" s="11"/>
      <c r="NM13478" s="11"/>
    </row>
    <row r="13479" spans="1:377" ht="26.25" customHeight="1" x14ac:dyDescent="0.5">
      <c r="A13479" s="230"/>
      <c r="B13479" s="279"/>
      <c r="C13479" s="280"/>
      <c r="IK13479" s="10"/>
      <c r="IL13479" s="11"/>
      <c r="IM13479" s="11"/>
      <c r="IN13479" s="11"/>
      <c r="IO13479" s="11"/>
      <c r="IP13479" s="11"/>
      <c r="IQ13479" s="11"/>
      <c r="IR13479" s="11"/>
      <c r="IS13479" s="11"/>
      <c r="IT13479" s="11"/>
      <c r="IU13479" s="11"/>
      <c r="IV13479" s="11"/>
      <c r="IW13479" s="11"/>
      <c r="IX13479" s="11"/>
      <c r="IY13479" s="11"/>
      <c r="IZ13479" s="11"/>
      <c r="JA13479" s="11"/>
      <c r="JB13479" s="11"/>
      <c r="JC13479" s="11"/>
      <c r="JD13479" s="11"/>
      <c r="JE13479" s="11"/>
      <c r="JF13479" s="11"/>
      <c r="JG13479" s="11"/>
      <c r="JH13479" s="11"/>
      <c r="JI13479" s="11"/>
      <c r="JJ13479" s="11"/>
      <c r="JK13479" s="11"/>
      <c r="JL13479" s="11"/>
      <c r="JM13479" s="11"/>
      <c r="JN13479" s="11"/>
      <c r="JO13479" s="11"/>
      <c r="JP13479" s="11"/>
      <c r="JQ13479" s="11"/>
      <c r="JR13479" s="11"/>
      <c r="JS13479" s="11"/>
      <c r="JT13479" s="11"/>
      <c r="JU13479" s="11"/>
      <c r="JV13479" s="11"/>
      <c r="JW13479" s="11"/>
      <c r="JX13479" s="11"/>
      <c r="JY13479" s="11"/>
      <c r="JZ13479" s="11"/>
      <c r="KA13479" s="11"/>
      <c r="KB13479" s="11"/>
      <c r="KC13479" s="11"/>
      <c r="KD13479" s="11"/>
      <c r="KE13479" s="11"/>
      <c r="KF13479" s="11"/>
      <c r="KG13479" s="11"/>
      <c r="KH13479" s="11"/>
      <c r="KI13479" s="11"/>
      <c r="KJ13479" s="11"/>
      <c r="KK13479" s="11"/>
      <c r="KL13479" s="11"/>
      <c r="KM13479" s="11"/>
      <c r="KN13479" s="11"/>
      <c r="KO13479" s="11"/>
      <c r="KP13479" s="11"/>
      <c r="KQ13479" s="11"/>
      <c r="KR13479" s="11"/>
      <c r="KS13479" s="11"/>
      <c r="KT13479" s="11"/>
      <c r="KU13479" s="11"/>
      <c r="KV13479" s="11"/>
      <c r="KW13479" s="11"/>
      <c r="KX13479" s="11"/>
      <c r="KY13479" s="11"/>
      <c r="KZ13479" s="11"/>
      <c r="LA13479" s="11"/>
      <c r="LB13479" s="11"/>
      <c r="LC13479" s="11"/>
      <c r="LD13479" s="11"/>
      <c r="LE13479" s="11"/>
      <c r="LF13479" s="11"/>
      <c r="LG13479" s="11"/>
      <c r="LH13479" s="11"/>
      <c r="LI13479" s="11"/>
      <c r="LJ13479" s="11"/>
      <c r="LK13479" s="11"/>
      <c r="LL13479" s="11"/>
      <c r="LM13479" s="11"/>
      <c r="LN13479" s="11"/>
      <c r="LO13479" s="11"/>
      <c r="LP13479" s="11"/>
      <c r="LQ13479" s="11"/>
      <c r="LR13479" s="11"/>
      <c r="LS13479" s="11"/>
      <c r="LT13479" s="11"/>
      <c r="LU13479" s="11"/>
      <c r="LV13479" s="11"/>
      <c r="LW13479" s="11"/>
      <c r="LX13479" s="11"/>
      <c r="LY13479" s="11"/>
      <c r="LZ13479" s="11"/>
      <c r="MA13479" s="11"/>
      <c r="MB13479" s="11"/>
      <c r="MC13479" s="11"/>
      <c r="MD13479" s="11"/>
      <c r="ME13479" s="11"/>
      <c r="MF13479" s="11"/>
      <c r="MG13479" s="11"/>
      <c r="MH13479" s="11"/>
      <c r="MI13479" s="11"/>
      <c r="MJ13479" s="11"/>
      <c r="MK13479" s="11"/>
      <c r="ML13479" s="11"/>
      <c r="MM13479" s="11"/>
      <c r="MN13479" s="11"/>
      <c r="MO13479" s="11"/>
      <c r="MP13479" s="11"/>
      <c r="MQ13479" s="11"/>
      <c r="MR13479" s="11"/>
      <c r="MS13479" s="11"/>
      <c r="MT13479" s="11"/>
      <c r="MU13479" s="11"/>
      <c r="MV13479" s="11"/>
      <c r="MW13479" s="11"/>
      <c r="MX13479" s="11"/>
      <c r="MY13479" s="11"/>
      <c r="MZ13479" s="11"/>
      <c r="NA13479" s="11"/>
      <c r="NB13479" s="11"/>
      <c r="NC13479" s="11"/>
      <c r="ND13479" s="11"/>
      <c r="NE13479" s="11"/>
      <c r="NF13479" s="11"/>
      <c r="NG13479" s="11"/>
      <c r="NH13479" s="11"/>
      <c r="NI13479" s="11"/>
      <c r="NJ13479" s="11"/>
      <c r="NK13479" s="11"/>
      <c r="NL13479" s="11"/>
      <c r="NM13479" s="11"/>
    </row>
    <row r="13480" spans="1:377" ht="26.25" customHeight="1" x14ac:dyDescent="0.5">
      <c r="A13480" s="230"/>
      <c r="B13480" s="279"/>
      <c r="C13480" s="280"/>
      <c r="IK13480" s="10"/>
      <c r="IL13480" s="11"/>
      <c r="IM13480" s="11"/>
      <c r="IN13480" s="11"/>
      <c r="IO13480" s="11"/>
      <c r="IP13480" s="11"/>
      <c r="IQ13480" s="11"/>
      <c r="IR13480" s="11"/>
      <c r="IS13480" s="11"/>
      <c r="IT13480" s="11"/>
      <c r="IU13480" s="11"/>
      <c r="IV13480" s="11"/>
      <c r="IW13480" s="11"/>
      <c r="IX13480" s="11"/>
      <c r="IY13480" s="11"/>
      <c r="IZ13480" s="11"/>
      <c r="JA13480" s="11"/>
      <c r="JB13480" s="11"/>
      <c r="JC13480" s="11"/>
      <c r="JD13480" s="11"/>
      <c r="JE13480" s="11"/>
      <c r="JF13480" s="11"/>
      <c r="JG13480" s="11"/>
      <c r="JH13480" s="11"/>
      <c r="JI13480" s="11"/>
      <c r="JJ13480" s="11"/>
      <c r="JK13480" s="11"/>
      <c r="JL13480" s="11"/>
      <c r="JM13480" s="11"/>
      <c r="JN13480" s="11"/>
      <c r="JO13480" s="11"/>
      <c r="JP13480" s="11"/>
      <c r="JQ13480" s="11"/>
      <c r="JR13480" s="11"/>
      <c r="JS13480" s="11"/>
      <c r="JT13480" s="11"/>
      <c r="JU13480" s="11"/>
      <c r="JV13480" s="11"/>
      <c r="JW13480" s="11"/>
      <c r="JX13480" s="11"/>
      <c r="JY13480" s="11"/>
      <c r="JZ13480" s="11"/>
      <c r="KA13480" s="11"/>
      <c r="KB13480" s="11"/>
      <c r="KC13480" s="11"/>
      <c r="KD13480" s="11"/>
      <c r="KE13480" s="11"/>
      <c r="KF13480" s="11"/>
      <c r="KG13480" s="11"/>
      <c r="KH13480" s="11"/>
      <c r="KI13480" s="11"/>
      <c r="KJ13480" s="11"/>
      <c r="KK13480" s="11"/>
      <c r="KL13480" s="11"/>
      <c r="KM13480" s="11"/>
      <c r="KN13480" s="11"/>
      <c r="KO13480" s="11"/>
      <c r="KP13480" s="11"/>
      <c r="KQ13480" s="11"/>
      <c r="KR13480" s="11"/>
      <c r="KS13480" s="11"/>
      <c r="KT13480" s="11"/>
      <c r="KU13480" s="11"/>
      <c r="KV13480" s="11"/>
      <c r="KW13480" s="11"/>
      <c r="KX13480" s="11"/>
      <c r="KY13480" s="11"/>
      <c r="KZ13480" s="11"/>
      <c r="LA13480" s="11"/>
      <c r="LB13480" s="11"/>
      <c r="LC13480" s="11"/>
      <c r="LD13480" s="11"/>
      <c r="LE13480" s="11"/>
      <c r="LF13480" s="11"/>
      <c r="LG13480" s="11"/>
      <c r="LH13480" s="11"/>
      <c r="LI13480" s="11"/>
      <c r="LJ13480" s="11"/>
      <c r="LK13480" s="11"/>
      <c r="LL13480" s="11"/>
      <c r="LM13480" s="11"/>
      <c r="LN13480" s="11"/>
      <c r="LO13480" s="11"/>
      <c r="LP13480" s="11"/>
      <c r="LQ13480" s="11"/>
      <c r="LR13480" s="11"/>
      <c r="LS13480" s="11"/>
      <c r="LT13480" s="11"/>
      <c r="LU13480" s="11"/>
      <c r="LV13480" s="11"/>
      <c r="LW13480" s="11"/>
      <c r="LX13480" s="11"/>
      <c r="LY13480" s="11"/>
      <c r="LZ13480" s="11"/>
      <c r="MA13480" s="11"/>
      <c r="MB13480" s="11"/>
      <c r="MC13480" s="11"/>
      <c r="MD13480" s="11"/>
      <c r="ME13480" s="11"/>
      <c r="MF13480" s="11"/>
      <c r="MG13480" s="11"/>
      <c r="MH13480" s="11"/>
      <c r="MI13480" s="11"/>
      <c r="MJ13480" s="11"/>
      <c r="MK13480" s="11"/>
      <c r="ML13480" s="11"/>
      <c r="MM13480" s="11"/>
      <c r="MN13480" s="11"/>
      <c r="MO13480" s="11"/>
      <c r="MP13480" s="11"/>
      <c r="MQ13480" s="11"/>
      <c r="MR13480" s="11"/>
      <c r="MS13480" s="11"/>
      <c r="MT13480" s="11"/>
      <c r="MU13480" s="11"/>
      <c r="MV13480" s="11"/>
      <c r="MW13480" s="11"/>
      <c r="MX13480" s="11"/>
      <c r="MY13480" s="11"/>
      <c r="MZ13480" s="11"/>
      <c r="NA13480" s="11"/>
      <c r="NB13480" s="11"/>
      <c r="NC13480" s="11"/>
      <c r="ND13480" s="11"/>
      <c r="NE13480" s="11"/>
      <c r="NF13480" s="11"/>
      <c r="NG13480" s="11"/>
      <c r="NH13480" s="11"/>
      <c r="NI13480" s="11"/>
      <c r="NJ13480" s="11"/>
      <c r="NK13480" s="11"/>
      <c r="NL13480" s="11"/>
      <c r="NM13480" s="11"/>
    </row>
    <row r="13486" spans="1:377" s="12" customFormat="1" ht="25.8" x14ac:dyDescent="0.5">
      <c r="A13486" s="230"/>
      <c r="B13486" s="279"/>
      <c r="C13486" s="280"/>
      <c r="D13486" s="317"/>
      <c r="E13486" s="34"/>
      <c r="F13486" s="34"/>
      <c r="G13486" s="34"/>
      <c r="H13486" s="9"/>
      <c r="I13486" s="9"/>
      <c r="J13486" s="9"/>
      <c r="K13486" s="9"/>
      <c r="L13486" s="9"/>
      <c r="M13486" s="9"/>
      <c r="N13486" s="9"/>
      <c r="O13486" s="9"/>
      <c r="P13486" s="9"/>
      <c r="Q13486" s="9"/>
      <c r="R13486" s="9"/>
      <c r="S13486" s="9"/>
      <c r="T13486" s="9"/>
      <c r="U13486" s="9"/>
      <c r="V13486" s="9"/>
      <c r="W13486" s="9"/>
      <c r="X13486" s="9"/>
      <c r="Y13486" s="9"/>
      <c r="Z13486" s="334"/>
      <c r="AA13486" s="34"/>
      <c r="AB13486" s="34"/>
      <c r="AC13486" s="34"/>
      <c r="AD13486" s="34"/>
      <c r="AE13486" s="34"/>
      <c r="AF13486" s="34"/>
      <c r="AG13486" s="34"/>
      <c r="AH13486" s="34"/>
      <c r="AI13486" s="334"/>
      <c r="AJ13486" s="9"/>
      <c r="AK13486" s="9"/>
      <c r="AL13486" s="9"/>
      <c r="AM13486" s="9"/>
      <c r="AN13486" s="9"/>
      <c r="AO13486" s="9"/>
      <c r="AP13486" s="9"/>
      <c r="AQ13486" s="9"/>
      <c r="AR13486" s="9"/>
      <c r="AS13486" s="9"/>
      <c r="AT13486" s="9"/>
      <c r="AU13486" s="9"/>
      <c r="AV13486" s="9"/>
      <c r="AW13486" s="9"/>
      <c r="AX13486" s="9"/>
      <c r="AY13486" s="9"/>
      <c r="AZ13486" s="9"/>
      <c r="BA13486" s="9"/>
      <c r="BB13486" s="9"/>
      <c r="BC13486" s="9"/>
      <c r="BD13486" s="9"/>
      <c r="BE13486" s="9"/>
      <c r="BF13486" s="9"/>
      <c r="BG13486" s="9"/>
      <c r="BH13486" s="9"/>
      <c r="BI13486" s="9"/>
      <c r="BJ13486" s="9"/>
      <c r="BK13486" s="9"/>
      <c r="BL13486" s="9"/>
      <c r="BM13486" s="9"/>
      <c r="BN13486" s="9"/>
      <c r="BO13486" s="9"/>
      <c r="BP13486" s="9"/>
      <c r="BQ13486" s="9"/>
      <c r="BR13486" s="9"/>
      <c r="BS13486" s="9"/>
      <c r="BT13486" s="9"/>
      <c r="BU13486" s="9"/>
      <c r="BV13486" s="9"/>
      <c r="BW13486" s="9"/>
      <c r="BX13486" s="9"/>
      <c r="BY13486" s="334"/>
      <c r="BZ13486" s="34"/>
      <c r="CA13486" s="34"/>
      <c r="CB13486" s="34"/>
      <c r="CC13486" s="34"/>
      <c r="CD13486" s="34"/>
      <c r="CE13486" s="34"/>
      <c r="CF13486" s="34"/>
      <c r="CG13486" s="34"/>
      <c r="CH13486" s="34"/>
      <c r="CI13486" s="34"/>
      <c r="CJ13486" s="34"/>
      <c r="CK13486" s="34"/>
      <c r="CL13486" s="34"/>
      <c r="CM13486" s="34"/>
      <c r="CN13486" s="34"/>
      <c r="CO13486" s="34"/>
      <c r="CP13486" s="34"/>
      <c r="CQ13486" s="34"/>
      <c r="CR13486" s="34"/>
      <c r="CS13486" s="34"/>
      <c r="CT13486" s="34"/>
      <c r="CU13486" s="34"/>
      <c r="CV13486" s="34"/>
      <c r="CW13486" s="34"/>
      <c r="CX13486" s="34"/>
      <c r="CY13486" s="334"/>
      <c r="CZ13486" s="9"/>
      <c r="DA13486" s="9"/>
      <c r="DB13486" s="9"/>
      <c r="DC13486" s="9"/>
      <c r="DD13486" s="9"/>
      <c r="DE13486" s="9"/>
      <c r="DF13486" s="9"/>
      <c r="DG13486" s="9"/>
      <c r="DH13486" s="9"/>
      <c r="DI13486" s="9"/>
      <c r="DJ13486" s="9"/>
      <c r="DK13486" s="9"/>
      <c r="DL13486" s="9"/>
      <c r="DM13486" s="9"/>
      <c r="DN13486" s="9"/>
      <c r="DO13486" s="9"/>
      <c r="DP13486" s="334"/>
      <c r="DQ13486" s="9"/>
      <c r="DR13486" s="9"/>
      <c r="DS13486" s="9"/>
      <c r="DT13486" s="9"/>
      <c r="DU13486" s="9"/>
      <c r="DV13486" s="9"/>
      <c r="DW13486" s="9"/>
      <c r="DX13486" s="9"/>
      <c r="DY13486" s="9"/>
      <c r="DZ13486" s="9"/>
      <c r="EA13486" s="9"/>
      <c r="EB13486" s="9"/>
      <c r="EC13486" s="9"/>
      <c r="ED13486" s="9"/>
      <c r="EE13486" s="9"/>
      <c r="EF13486" s="9"/>
      <c r="EG13486" s="9"/>
      <c r="EH13486" s="9"/>
      <c r="EI13486" s="9"/>
      <c r="EJ13486" s="9"/>
      <c r="EK13486" s="9"/>
      <c r="EL13486" s="9"/>
      <c r="EM13486" s="9"/>
      <c r="EN13486" s="9"/>
      <c r="EO13486" s="334"/>
      <c r="EP13486" s="9"/>
      <c r="EQ13486" s="9"/>
      <c r="ER13486" s="9"/>
      <c r="ES13486" s="9"/>
      <c r="ET13486" s="9"/>
      <c r="EU13486" s="9"/>
      <c r="EV13486" s="237"/>
      <c r="EW13486" s="9"/>
      <c r="EX13486" s="9"/>
      <c r="EY13486" s="9"/>
      <c r="EZ13486" s="9"/>
      <c r="FA13486" s="410"/>
      <c r="FB13486" s="9"/>
      <c r="FC13486" s="9"/>
      <c r="FD13486" s="9"/>
      <c r="FE13486" s="9"/>
      <c r="FF13486" s="9"/>
      <c r="FG13486" s="9"/>
      <c r="FH13486" s="9"/>
      <c r="FI13486" s="9"/>
      <c r="FJ13486" s="9"/>
      <c r="FK13486" s="9"/>
      <c r="FL13486" s="9"/>
      <c r="FM13486" s="9"/>
      <c r="FN13486" s="9"/>
      <c r="FO13486" s="9"/>
      <c r="FP13486" s="9"/>
      <c r="FQ13486" s="9"/>
      <c r="FR13486" s="9"/>
      <c r="FS13486" s="9"/>
      <c r="FT13486" s="334"/>
      <c r="FU13486" s="9"/>
      <c r="FV13486" s="9"/>
      <c r="FW13486" s="9"/>
      <c r="FX13486" s="9"/>
      <c r="FY13486" s="9"/>
      <c r="FZ13486" s="9"/>
      <c r="GA13486" s="9"/>
      <c r="GB13486" s="9"/>
      <c r="GC13486" s="9"/>
      <c r="GD13486" s="9"/>
      <c r="GE13486" s="9"/>
      <c r="GF13486" s="9"/>
      <c r="GG13486" s="9"/>
      <c r="GH13486" s="9"/>
      <c r="GI13486" s="9"/>
      <c r="GJ13486" s="9"/>
      <c r="GK13486" s="9"/>
      <c r="GL13486" s="9"/>
      <c r="GM13486" s="9"/>
      <c r="GN13486" s="9"/>
      <c r="GO13486" s="9"/>
      <c r="GP13486" s="9"/>
      <c r="GQ13486" s="9"/>
      <c r="GR13486" s="9"/>
      <c r="GS13486" s="9"/>
      <c r="GT13486" s="9"/>
      <c r="GU13486" s="9"/>
      <c r="GV13486" s="9"/>
      <c r="GW13486" s="9"/>
      <c r="GX13486" s="9"/>
      <c r="GY13486" s="9"/>
      <c r="GZ13486" s="9"/>
      <c r="HA13486" s="9"/>
      <c r="HB13486" s="9"/>
      <c r="HC13486" s="9"/>
      <c r="HD13486" s="9"/>
      <c r="HE13486" s="9"/>
      <c r="HF13486" s="9"/>
      <c r="HG13486" s="9"/>
      <c r="HH13486" s="9"/>
      <c r="HI13486" s="9"/>
      <c r="HJ13486" s="9"/>
      <c r="HK13486" s="9"/>
      <c r="HL13486" s="9"/>
      <c r="HM13486" s="9"/>
      <c r="HN13486" s="9"/>
      <c r="HO13486" s="9"/>
      <c r="HP13486" s="9"/>
      <c r="HQ13486" s="9"/>
      <c r="HR13486" s="9"/>
      <c r="HS13486" s="9"/>
      <c r="HT13486" s="9"/>
      <c r="HU13486" s="9"/>
      <c r="HV13486" s="9"/>
      <c r="HW13486" s="9"/>
      <c r="HX13486" s="9"/>
      <c r="HY13486" s="9"/>
      <c r="HZ13486" s="9"/>
      <c r="IA13486" s="9"/>
      <c r="IB13486" s="9"/>
      <c r="IC13486" s="9"/>
      <c r="ID13486" s="9"/>
      <c r="IE13486" s="9"/>
      <c r="IF13486" s="9"/>
      <c r="IG13486" s="9"/>
      <c r="IH13486" s="9"/>
      <c r="II13486" s="9"/>
      <c r="IJ13486" s="9"/>
      <c r="IK13486" s="10"/>
      <c r="IL13486" s="11"/>
      <c r="IM13486" s="11"/>
      <c r="IN13486" s="11"/>
      <c r="IO13486" s="11"/>
      <c r="IP13486" s="11"/>
      <c r="IQ13486" s="11"/>
      <c r="IR13486" s="11"/>
      <c r="IS13486" s="11"/>
      <c r="IT13486" s="11"/>
      <c r="IU13486" s="11"/>
      <c r="IV13486" s="11"/>
      <c r="IW13486" s="11"/>
      <c r="IX13486" s="11"/>
      <c r="IY13486" s="11"/>
      <c r="IZ13486" s="11"/>
      <c r="JA13486" s="11"/>
      <c r="JB13486" s="11"/>
      <c r="JC13486" s="11"/>
      <c r="JD13486" s="11"/>
      <c r="JE13486" s="11"/>
      <c r="JF13486" s="11"/>
      <c r="JG13486" s="11"/>
      <c r="JH13486" s="11"/>
      <c r="JI13486" s="11"/>
      <c r="JJ13486" s="11"/>
      <c r="JK13486" s="11"/>
      <c r="JL13486" s="11"/>
      <c r="JM13486" s="11"/>
      <c r="JN13486" s="11"/>
      <c r="JO13486" s="11"/>
      <c r="JP13486" s="11"/>
      <c r="JQ13486" s="11"/>
      <c r="JR13486" s="11"/>
      <c r="JS13486" s="11"/>
      <c r="JT13486" s="11"/>
      <c r="JU13486" s="11"/>
      <c r="JV13486" s="11"/>
      <c r="JW13486" s="11"/>
      <c r="JX13486" s="11"/>
      <c r="JY13486" s="11"/>
      <c r="JZ13486" s="11"/>
      <c r="KA13486" s="11"/>
      <c r="KB13486" s="11"/>
      <c r="KC13486" s="11"/>
      <c r="KD13486" s="11"/>
      <c r="KE13486" s="11"/>
      <c r="KF13486" s="11"/>
      <c r="KG13486" s="11"/>
      <c r="KH13486" s="11"/>
      <c r="KI13486" s="11"/>
      <c r="KJ13486" s="11"/>
      <c r="KK13486" s="11"/>
      <c r="KL13486" s="11"/>
      <c r="KM13486" s="11"/>
      <c r="KN13486" s="11"/>
      <c r="KO13486" s="11"/>
      <c r="KP13486" s="11"/>
      <c r="KQ13486" s="11"/>
      <c r="KR13486" s="11"/>
      <c r="KS13486" s="11"/>
      <c r="KT13486" s="11"/>
      <c r="KU13486" s="11"/>
      <c r="KV13486" s="11"/>
      <c r="KW13486" s="11"/>
      <c r="KX13486" s="11"/>
      <c r="KY13486" s="11"/>
      <c r="KZ13486" s="11"/>
      <c r="LA13486" s="11"/>
      <c r="LB13486" s="11"/>
      <c r="LC13486" s="11"/>
      <c r="LD13486" s="11"/>
      <c r="LE13486" s="11"/>
      <c r="LF13486" s="11"/>
      <c r="LG13486" s="11"/>
      <c r="LH13486" s="11"/>
      <c r="LI13486" s="11"/>
      <c r="LJ13486" s="11"/>
      <c r="LK13486" s="11"/>
      <c r="LL13486" s="11"/>
      <c r="LM13486" s="11"/>
      <c r="LN13486" s="11"/>
      <c r="LO13486" s="11"/>
      <c r="LP13486" s="11"/>
      <c r="LQ13486" s="11"/>
      <c r="LR13486" s="11"/>
      <c r="LS13486" s="11"/>
      <c r="LT13486" s="11"/>
      <c r="LU13486" s="11"/>
      <c r="LV13486" s="11"/>
      <c r="LW13486" s="11"/>
      <c r="LX13486" s="11"/>
      <c r="LY13486" s="11"/>
      <c r="LZ13486" s="11"/>
      <c r="MA13486" s="11"/>
      <c r="MB13486" s="11"/>
      <c r="MC13486" s="11"/>
      <c r="MD13486" s="11"/>
      <c r="ME13486" s="11"/>
      <c r="MF13486" s="11"/>
      <c r="MG13486" s="11"/>
      <c r="MH13486" s="11"/>
      <c r="MI13486" s="11"/>
      <c r="MJ13486" s="11"/>
      <c r="MK13486" s="11"/>
      <c r="ML13486" s="11"/>
      <c r="MM13486" s="11"/>
      <c r="MN13486" s="11"/>
      <c r="MO13486" s="11"/>
      <c r="MP13486" s="11"/>
      <c r="MQ13486" s="11"/>
      <c r="MR13486" s="11"/>
      <c r="MS13486" s="11"/>
      <c r="MT13486" s="11"/>
      <c r="MU13486" s="11"/>
      <c r="MV13486" s="11"/>
      <c r="MW13486" s="11"/>
      <c r="MX13486" s="11"/>
      <c r="MY13486" s="11"/>
      <c r="MZ13486" s="11"/>
      <c r="NA13486" s="11"/>
      <c r="NB13486" s="11"/>
      <c r="NC13486" s="11"/>
      <c r="ND13486" s="11"/>
      <c r="NE13486" s="11"/>
      <c r="NF13486" s="11"/>
      <c r="NG13486" s="11"/>
      <c r="NH13486" s="11"/>
      <c r="NI13486" s="11"/>
      <c r="NJ13486" s="11"/>
      <c r="NK13486" s="11"/>
      <c r="NL13486" s="11"/>
      <c r="NM13486" s="11"/>
    </row>
    <row r="13487" spans="1:377" s="12" customFormat="1" ht="25.8" x14ac:dyDescent="0.5">
      <c r="A13487" s="230"/>
      <c r="B13487" s="279"/>
      <c r="C13487" s="280"/>
      <c r="D13487" s="317"/>
      <c r="E13487" s="34"/>
      <c r="F13487" s="34"/>
      <c r="G13487" s="34"/>
      <c r="H13487" s="9"/>
      <c r="I13487" s="9"/>
      <c r="J13487" s="9"/>
      <c r="K13487" s="9"/>
      <c r="L13487" s="9"/>
      <c r="M13487" s="9"/>
      <c r="N13487" s="9"/>
      <c r="O13487" s="9"/>
      <c r="P13487" s="9"/>
      <c r="Q13487" s="9"/>
      <c r="R13487" s="9"/>
      <c r="S13487" s="9"/>
      <c r="T13487" s="9"/>
      <c r="U13487" s="9"/>
      <c r="V13487" s="9"/>
      <c r="W13487" s="9"/>
      <c r="X13487" s="9"/>
      <c r="Y13487" s="9"/>
      <c r="Z13487" s="334"/>
      <c r="AA13487" s="34"/>
      <c r="AB13487" s="34"/>
      <c r="AC13487" s="34"/>
      <c r="AD13487" s="34"/>
      <c r="AE13487" s="34"/>
      <c r="AF13487" s="34"/>
      <c r="AG13487" s="34"/>
      <c r="AH13487" s="34"/>
      <c r="AI13487" s="334"/>
      <c r="AJ13487" s="9"/>
      <c r="AK13487" s="9"/>
      <c r="AL13487" s="9"/>
      <c r="AM13487" s="9"/>
      <c r="AN13487" s="9"/>
      <c r="AO13487" s="9"/>
      <c r="AP13487" s="9"/>
      <c r="AQ13487" s="9"/>
      <c r="AR13487" s="9"/>
      <c r="AS13487" s="9"/>
      <c r="AT13487" s="9"/>
      <c r="AU13487" s="9"/>
      <c r="AV13487" s="9"/>
      <c r="AW13487" s="9"/>
      <c r="AX13487" s="9"/>
      <c r="AY13487" s="9"/>
      <c r="AZ13487" s="9"/>
      <c r="BA13487" s="9"/>
      <c r="BB13487" s="9"/>
      <c r="BC13487" s="9"/>
      <c r="BD13487" s="9"/>
      <c r="BE13487" s="9"/>
      <c r="BF13487" s="9"/>
      <c r="BG13487" s="9"/>
      <c r="BH13487" s="9"/>
      <c r="BI13487" s="9"/>
      <c r="BJ13487" s="9"/>
      <c r="BK13487" s="9"/>
      <c r="BL13487" s="9"/>
      <c r="BM13487" s="9"/>
      <c r="BN13487" s="9"/>
      <c r="BO13487" s="9"/>
      <c r="BP13487" s="9"/>
      <c r="BQ13487" s="9"/>
      <c r="BR13487" s="9"/>
      <c r="BS13487" s="9"/>
      <c r="BT13487" s="9"/>
      <c r="BU13487" s="9"/>
      <c r="BV13487" s="9"/>
      <c r="BW13487" s="9"/>
      <c r="BX13487" s="9"/>
      <c r="BY13487" s="334"/>
      <c r="BZ13487" s="34"/>
      <c r="CA13487" s="34"/>
      <c r="CB13487" s="34"/>
      <c r="CC13487" s="34"/>
      <c r="CD13487" s="34"/>
      <c r="CE13487" s="34"/>
      <c r="CF13487" s="34"/>
      <c r="CG13487" s="34"/>
      <c r="CH13487" s="34"/>
      <c r="CI13487" s="34"/>
      <c r="CJ13487" s="34"/>
      <c r="CK13487" s="34"/>
      <c r="CL13487" s="34"/>
      <c r="CM13487" s="34"/>
      <c r="CN13487" s="34"/>
      <c r="CO13487" s="34"/>
      <c r="CP13487" s="34"/>
      <c r="CQ13487" s="34"/>
      <c r="CR13487" s="34"/>
      <c r="CS13487" s="34"/>
      <c r="CT13487" s="34"/>
      <c r="CU13487" s="34"/>
      <c r="CV13487" s="34"/>
      <c r="CW13487" s="34"/>
      <c r="CX13487" s="34"/>
      <c r="CY13487" s="334"/>
      <c r="CZ13487" s="9"/>
      <c r="DA13487" s="9"/>
      <c r="DB13487" s="9"/>
      <c r="DC13487" s="9"/>
      <c r="DD13487" s="9"/>
      <c r="DE13487" s="9"/>
      <c r="DF13487" s="9"/>
      <c r="DG13487" s="9"/>
      <c r="DH13487" s="9"/>
      <c r="DI13487" s="9"/>
      <c r="DJ13487" s="9"/>
      <c r="DK13487" s="9"/>
      <c r="DL13487" s="9"/>
      <c r="DM13487" s="9"/>
      <c r="DN13487" s="9"/>
      <c r="DO13487" s="9"/>
      <c r="DP13487" s="334"/>
      <c r="DQ13487" s="9"/>
      <c r="DR13487" s="9"/>
      <c r="DS13487" s="9"/>
      <c r="DT13487" s="9"/>
      <c r="DU13487" s="9"/>
      <c r="DV13487" s="9"/>
      <c r="DW13487" s="9"/>
      <c r="DX13487" s="9"/>
      <c r="DY13487" s="9"/>
      <c r="DZ13487" s="9"/>
      <c r="EA13487" s="9"/>
      <c r="EB13487" s="9"/>
      <c r="EC13487" s="9"/>
      <c r="ED13487" s="9"/>
      <c r="EE13487" s="9"/>
      <c r="EF13487" s="9"/>
      <c r="EG13487" s="9"/>
      <c r="EH13487" s="9"/>
      <c r="EI13487" s="9"/>
      <c r="EJ13487" s="9"/>
      <c r="EK13487" s="9"/>
      <c r="EL13487" s="9"/>
      <c r="EM13487" s="9"/>
      <c r="EN13487" s="9"/>
      <c r="EO13487" s="334"/>
      <c r="EP13487" s="9"/>
      <c r="EQ13487" s="9"/>
      <c r="ER13487" s="9"/>
      <c r="ES13487" s="9"/>
      <c r="ET13487" s="9"/>
      <c r="EU13487" s="9"/>
      <c r="EV13487" s="237"/>
      <c r="EW13487" s="9"/>
      <c r="EX13487" s="9"/>
      <c r="EY13487" s="9"/>
      <c r="EZ13487" s="9"/>
      <c r="FA13487" s="410"/>
      <c r="FB13487" s="9"/>
      <c r="FC13487" s="9"/>
      <c r="FD13487" s="9"/>
      <c r="FE13487" s="9"/>
      <c r="FF13487" s="9"/>
      <c r="FG13487" s="9"/>
      <c r="FH13487" s="9"/>
      <c r="FI13487" s="9"/>
      <c r="FJ13487" s="9"/>
      <c r="FK13487" s="9"/>
      <c r="FL13487" s="9"/>
      <c r="FM13487" s="9"/>
      <c r="FN13487" s="9"/>
      <c r="FO13487" s="9"/>
      <c r="FP13487" s="9"/>
      <c r="FQ13487" s="9"/>
      <c r="FR13487" s="9"/>
      <c r="FS13487" s="9"/>
      <c r="FT13487" s="334"/>
      <c r="FU13487" s="9"/>
      <c r="FV13487" s="9"/>
      <c r="FW13487" s="9"/>
      <c r="FX13487" s="9"/>
      <c r="FY13487" s="9"/>
      <c r="FZ13487" s="9"/>
      <c r="GA13487" s="9"/>
      <c r="GB13487" s="9"/>
      <c r="GC13487" s="9"/>
      <c r="GD13487" s="9"/>
      <c r="GE13487" s="9"/>
      <c r="GF13487" s="9"/>
      <c r="GG13487" s="9"/>
      <c r="GH13487" s="9"/>
      <c r="GI13487" s="9"/>
      <c r="GJ13487" s="9"/>
      <c r="GK13487" s="9"/>
      <c r="GL13487" s="9"/>
      <c r="GM13487" s="9"/>
      <c r="GN13487" s="9"/>
      <c r="GO13487" s="9"/>
      <c r="GP13487" s="9"/>
      <c r="GQ13487" s="9"/>
      <c r="GR13487" s="9"/>
      <c r="GS13487" s="9"/>
      <c r="GT13487" s="9"/>
      <c r="GU13487" s="9"/>
      <c r="GV13487" s="9"/>
      <c r="GW13487" s="9"/>
      <c r="GX13487" s="9"/>
      <c r="GY13487" s="9"/>
      <c r="GZ13487" s="9"/>
      <c r="HA13487" s="9"/>
      <c r="HB13487" s="9"/>
      <c r="HC13487" s="9"/>
      <c r="HD13487" s="9"/>
      <c r="HE13487" s="9"/>
      <c r="HF13487" s="9"/>
      <c r="HG13487" s="9"/>
      <c r="HH13487" s="9"/>
      <c r="HI13487" s="9"/>
      <c r="HJ13487" s="9"/>
      <c r="HK13487" s="9"/>
      <c r="HL13487" s="9"/>
      <c r="HM13487" s="9"/>
      <c r="HN13487" s="9"/>
      <c r="HO13487" s="9"/>
      <c r="HP13487" s="9"/>
      <c r="HQ13487" s="9"/>
      <c r="HR13487" s="9"/>
      <c r="HS13487" s="9"/>
      <c r="HT13487" s="9"/>
      <c r="HU13487" s="9"/>
      <c r="HV13487" s="9"/>
      <c r="HW13487" s="9"/>
      <c r="HX13487" s="9"/>
      <c r="HY13487" s="9"/>
      <c r="HZ13487" s="9"/>
      <c r="IA13487" s="9"/>
      <c r="IB13487" s="9"/>
      <c r="IC13487" s="9"/>
      <c r="ID13487" s="9"/>
      <c r="IE13487" s="9"/>
      <c r="IF13487" s="9"/>
      <c r="IG13487" s="9"/>
      <c r="IH13487" s="9"/>
      <c r="II13487" s="9"/>
      <c r="IJ13487" s="9"/>
      <c r="IK13487" s="10"/>
      <c r="IL13487" s="11"/>
      <c r="IM13487" s="11"/>
      <c r="IN13487" s="11"/>
      <c r="IO13487" s="11"/>
      <c r="IP13487" s="11"/>
      <c r="IQ13487" s="11"/>
      <c r="IR13487" s="11"/>
      <c r="IS13487" s="11"/>
      <c r="IT13487" s="11"/>
      <c r="IU13487" s="11"/>
      <c r="IV13487" s="11"/>
      <c r="IW13487" s="11"/>
      <c r="IX13487" s="11"/>
      <c r="IY13487" s="11"/>
      <c r="IZ13487" s="11"/>
      <c r="JA13487" s="11"/>
      <c r="JB13487" s="11"/>
      <c r="JC13487" s="11"/>
      <c r="JD13487" s="11"/>
      <c r="JE13487" s="11"/>
      <c r="JF13487" s="11"/>
      <c r="JG13487" s="11"/>
      <c r="JH13487" s="11"/>
      <c r="JI13487" s="11"/>
      <c r="JJ13487" s="11"/>
      <c r="JK13487" s="11"/>
      <c r="JL13487" s="11"/>
      <c r="JM13487" s="11"/>
      <c r="JN13487" s="11"/>
      <c r="JO13487" s="11"/>
      <c r="JP13487" s="11"/>
      <c r="JQ13487" s="11"/>
      <c r="JR13487" s="11"/>
      <c r="JS13487" s="11"/>
      <c r="JT13487" s="11"/>
      <c r="JU13487" s="11"/>
      <c r="JV13487" s="11"/>
      <c r="JW13487" s="11"/>
      <c r="JX13487" s="11"/>
      <c r="JY13487" s="11"/>
      <c r="JZ13487" s="11"/>
      <c r="KA13487" s="11"/>
      <c r="KB13487" s="11"/>
      <c r="KC13487" s="11"/>
      <c r="KD13487" s="11"/>
      <c r="KE13487" s="11"/>
      <c r="KF13487" s="11"/>
      <c r="KG13487" s="11"/>
      <c r="KH13487" s="11"/>
      <c r="KI13487" s="11"/>
      <c r="KJ13487" s="11"/>
      <c r="KK13487" s="11"/>
      <c r="KL13487" s="11"/>
      <c r="KM13487" s="11"/>
      <c r="KN13487" s="11"/>
      <c r="KO13487" s="11"/>
      <c r="KP13487" s="11"/>
      <c r="KQ13487" s="11"/>
      <c r="KR13487" s="11"/>
      <c r="KS13487" s="11"/>
      <c r="KT13487" s="11"/>
      <c r="KU13487" s="11"/>
      <c r="KV13487" s="11"/>
      <c r="KW13487" s="11"/>
      <c r="KX13487" s="11"/>
      <c r="KY13487" s="11"/>
      <c r="KZ13487" s="11"/>
      <c r="LA13487" s="11"/>
      <c r="LB13487" s="11"/>
      <c r="LC13487" s="11"/>
      <c r="LD13487" s="11"/>
      <c r="LE13487" s="11"/>
      <c r="LF13487" s="11"/>
      <c r="LG13487" s="11"/>
      <c r="LH13487" s="11"/>
      <c r="LI13487" s="11"/>
      <c r="LJ13487" s="11"/>
      <c r="LK13487" s="11"/>
      <c r="LL13487" s="11"/>
      <c r="LM13487" s="11"/>
      <c r="LN13487" s="11"/>
      <c r="LO13487" s="11"/>
      <c r="LP13487" s="11"/>
      <c r="LQ13487" s="11"/>
      <c r="LR13487" s="11"/>
      <c r="LS13487" s="11"/>
      <c r="LT13487" s="11"/>
      <c r="LU13487" s="11"/>
      <c r="LV13487" s="11"/>
      <c r="LW13487" s="11"/>
      <c r="LX13487" s="11"/>
      <c r="LY13487" s="11"/>
      <c r="LZ13487" s="11"/>
      <c r="MA13487" s="11"/>
      <c r="MB13487" s="11"/>
      <c r="MC13487" s="11"/>
      <c r="MD13487" s="11"/>
      <c r="ME13487" s="11"/>
      <c r="MF13487" s="11"/>
      <c r="MG13487" s="11"/>
      <c r="MH13487" s="11"/>
      <c r="MI13487" s="11"/>
      <c r="MJ13487" s="11"/>
      <c r="MK13487" s="11"/>
      <c r="ML13487" s="11"/>
      <c r="MM13487" s="11"/>
      <c r="MN13487" s="11"/>
      <c r="MO13487" s="11"/>
      <c r="MP13487" s="11"/>
      <c r="MQ13487" s="11"/>
      <c r="MR13487" s="11"/>
      <c r="MS13487" s="11"/>
      <c r="MT13487" s="11"/>
      <c r="MU13487" s="11"/>
      <c r="MV13487" s="11"/>
      <c r="MW13487" s="11"/>
      <c r="MX13487" s="11"/>
      <c r="MY13487" s="11"/>
      <c r="MZ13487" s="11"/>
      <c r="NA13487" s="11"/>
      <c r="NB13487" s="11"/>
      <c r="NC13487" s="11"/>
      <c r="ND13487" s="11"/>
      <c r="NE13487" s="11"/>
      <c r="NF13487" s="11"/>
      <c r="NG13487" s="11"/>
      <c r="NH13487" s="11"/>
      <c r="NI13487" s="11"/>
      <c r="NJ13487" s="11"/>
      <c r="NK13487" s="11"/>
      <c r="NL13487" s="11"/>
      <c r="NM13487" s="11"/>
    </row>
    <row r="13488" spans="1:377" s="12" customFormat="1" ht="25.8" x14ac:dyDescent="0.5">
      <c r="A13488" s="230"/>
      <c r="B13488" s="279"/>
      <c r="C13488" s="280"/>
      <c r="D13488" s="317"/>
      <c r="E13488" s="34"/>
      <c r="F13488" s="34"/>
      <c r="G13488" s="34"/>
      <c r="H13488" s="9"/>
      <c r="I13488" s="9"/>
      <c r="J13488" s="9"/>
      <c r="K13488" s="9"/>
      <c r="L13488" s="9"/>
      <c r="M13488" s="9"/>
      <c r="N13488" s="9"/>
      <c r="O13488" s="9"/>
      <c r="P13488" s="9"/>
      <c r="Q13488" s="9"/>
      <c r="R13488" s="9"/>
      <c r="S13488" s="9"/>
      <c r="T13488" s="9"/>
      <c r="U13488" s="9"/>
      <c r="V13488" s="9"/>
      <c r="W13488" s="9"/>
      <c r="X13488" s="9"/>
      <c r="Y13488" s="9"/>
      <c r="Z13488" s="334"/>
      <c r="AA13488" s="34"/>
      <c r="AB13488" s="34"/>
      <c r="AC13488" s="34"/>
      <c r="AD13488" s="34"/>
      <c r="AE13488" s="34"/>
      <c r="AF13488" s="34"/>
      <c r="AG13488" s="34"/>
      <c r="AH13488" s="34"/>
      <c r="AI13488" s="334"/>
      <c r="AJ13488" s="9"/>
      <c r="AK13488" s="9"/>
      <c r="AL13488" s="9"/>
      <c r="AM13488" s="9"/>
      <c r="AN13488" s="9"/>
      <c r="AO13488" s="9"/>
      <c r="AP13488" s="9"/>
      <c r="AQ13488" s="9"/>
      <c r="AR13488" s="9"/>
      <c r="AS13488" s="9"/>
      <c r="AT13488" s="9"/>
      <c r="AU13488" s="9"/>
      <c r="AV13488" s="9"/>
      <c r="AW13488" s="9"/>
      <c r="AX13488" s="9"/>
      <c r="AY13488" s="9"/>
      <c r="AZ13488" s="9"/>
      <c r="BA13488" s="9"/>
      <c r="BB13488" s="9"/>
      <c r="BC13488" s="9"/>
      <c r="BD13488" s="9"/>
      <c r="BE13488" s="9"/>
      <c r="BF13488" s="9"/>
      <c r="BG13488" s="9"/>
      <c r="BH13488" s="9"/>
      <c r="BI13488" s="9"/>
      <c r="BJ13488" s="9"/>
      <c r="BK13488" s="9"/>
      <c r="BL13488" s="9"/>
      <c r="BM13488" s="9"/>
      <c r="BN13488" s="9"/>
      <c r="BO13488" s="9"/>
      <c r="BP13488" s="9"/>
      <c r="BQ13488" s="9"/>
      <c r="BR13488" s="9"/>
      <c r="BS13488" s="9"/>
      <c r="BT13488" s="9"/>
      <c r="BU13488" s="9"/>
      <c r="BV13488" s="9"/>
      <c r="BW13488" s="9"/>
      <c r="BX13488" s="9"/>
      <c r="BY13488" s="334"/>
      <c r="BZ13488" s="34"/>
      <c r="CA13488" s="34"/>
      <c r="CB13488" s="34"/>
      <c r="CC13488" s="34"/>
      <c r="CD13488" s="34"/>
      <c r="CE13488" s="34"/>
      <c r="CF13488" s="34"/>
      <c r="CG13488" s="34"/>
      <c r="CH13488" s="34"/>
      <c r="CI13488" s="34"/>
      <c r="CJ13488" s="34"/>
      <c r="CK13488" s="34"/>
      <c r="CL13488" s="34"/>
      <c r="CM13488" s="34"/>
      <c r="CN13488" s="34"/>
      <c r="CO13488" s="34"/>
      <c r="CP13488" s="34"/>
      <c r="CQ13488" s="34"/>
      <c r="CR13488" s="34"/>
      <c r="CS13488" s="34"/>
      <c r="CT13488" s="34"/>
      <c r="CU13488" s="34"/>
      <c r="CV13488" s="34"/>
      <c r="CW13488" s="34"/>
      <c r="CX13488" s="34"/>
      <c r="CY13488" s="334"/>
      <c r="CZ13488" s="9"/>
      <c r="DA13488" s="9"/>
      <c r="DB13488" s="9"/>
      <c r="DC13488" s="9"/>
      <c r="DD13488" s="9"/>
      <c r="DE13488" s="9"/>
      <c r="DF13488" s="9"/>
      <c r="DG13488" s="9"/>
      <c r="DH13488" s="9"/>
      <c r="DI13488" s="9"/>
      <c r="DJ13488" s="9"/>
      <c r="DK13488" s="9"/>
      <c r="DL13488" s="9"/>
      <c r="DM13488" s="9"/>
      <c r="DN13488" s="9"/>
      <c r="DO13488" s="9"/>
      <c r="DP13488" s="334"/>
      <c r="DQ13488" s="9"/>
      <c r="DR13488" s="9"/>
      <c r="DS13488" s="9"/>
      <c r="DT13488" s="9"/>
      <c r="DU13488" s="9"/>
      <c r="DV13488" s="9"/>
      <c r="DW13488" s="9"/>
      <c r="DX13488" s="9"/>
      <c r="DY13488" s="9"/>
      <c r="DZ13488" s="9"/>
      <c r="EA13488" s="9"/>
      <c r="EB13488" s="9"/>
      <c r="EC13488" s="9"/>
      <c r="ED13488" s="9"/>
      <c r="EE13488" s="9"/>
      <c r="EF13488" s="9"/>
      <c r="EG13488" s="9"/>
      <c r="EH13488" s="9"/>
      <c r="EI13488" s="9"/>
      <c r="EJ13488" s="9"/>
      <c r="EK13488" s="9"/>
      <c r="EL13488" s="9"/>
      <c r="EM13488" s="9"/>
      <c r="EN13488" s="9"/>
      <c r="EO13488" s="334"/>
      <c r="EP13488" s="9"/>
      <c r="EQ13488" s="9"/>
      <c r="ER13488" s="9"/>
      <c r="ES13488" s="9"/>
      <c r="ET13488" s="9"/>
      <c r="EU13488" s="9"/>
      <c r="EV13488" s="237"/>
      <c r="EW13488" s="9"/>
      <c r="EX13488" s="9"/>
      <c r="EY13488" s="9"/>
      <c r="EZ13488" s="9"/>
      <c r="FA13488" s="410"/>
      <c r="FB13488" s="9"/>
      <c r="FC13488" s="9"/>
      <c r="FD13488" s="9"/>
      <c r="FE13488" s="9"/>
      <c r="FF13488" s="9"/>
      <c r="FG13488" s="9"/>
      <c r="FH13488" s="9"/>
      <c r="FI13488" s="9"/>
      <c r="FJ13488" s="9"/>
      <c r="FK13488" s="9"/>
      <c r="FL13488" s="9"/>
      <c r="FM13488" s="9"/>
      <c r="FN13488" s="9"/>
      <c r="FO13488" s="9"/>
      <c r="FP13488" s="9"/>
      <c r="FQ13488" s="9"/>
      <c r="FR13488" s="9"/>
      <c r="FS13488" s="9"/>
      <c r="FT13488" s="334"/>
      <c r="FU13488" s="9"/>
      <c r="FV13488" s="9"/>
      <c r="FW13488" s="9"/>
      <c r="FX13488" s="9"/>
      <c r="FY13488" s="9"/>
      <c r="FZ13488" s="9"/>
      <c r="GA13488" s="9"/>
      <c r="GB13488" s="9"/>
      <c r="GC13488" s="9"/>
      <c r="GD13488" s="9"/>
      <c r="GE13488" s="9"/>
      <c r="GF13488" s="9"/>
      <c r="GG13488" s="9"/>
      <c r="GH13488" s="9"/>
      <c r="GI13488" s="9"/>
      <c r="GJ13488" s="9"/>
      <c r="GK13488" s="9"/>
      <c r="GL13488" s="9"/>
      <c r="GM13488" s="9"/>
      <c r="GN13488" s="9"/>
      <c r="GO13488" s="9"/>
      <c r="GP13488" s="9"/>
      <c r="GQ13488" s="9"/>
      <c r="GR13488" s="9"/>
      <c r="GS13488" s="9"/>
      <c r="GT13488" s="9"/>
      <c r="GU13488" s="9"/>
      <c r="GV13488" s="9"/>
      <c r="GW13488" s="9"/>
      <c r="GX13488" s="9"/>
      <c r="GY13488" s="9"/>
      <c r="GZ13488" s="9"/>
      <c r="HA13488" s="9"/>
      <c r="HB13488" s="9"/>
      <c r="HC13488" s="9"/>
      <c r="HD13488" s="9"/>
      <c r="HE13488" s="9"/>
      <c r="HF13488" s="9"/>
      <c r="HG13488" s="9"/>
      <c r="HH13488" s="9"/>
      <c r="HI13488" s="9"/>
      <c r="HJ13488" s="9"/>
      <c r="HK13488" s="9"/>
      <c r="HL13488" s="9"/>
      <c r="HM13488" s="9"/>
      <c r="HN13488" s="9"/>
      <c r="HO13488" s="9"/>
      <c r="HP13488" s="9"/>
      <c r="HQ13488" s="9"/>
      <c r="HR13488" s="9"/>
      <c r="HS13488" s="9"/>
      <c r="HT13488" s="9"/>
      <c r="HU13488" s="9"/>
      <c r="HV13488" s="9"/>
      <c r="HW13488" s="9"/>
      <c r="HX13488" s="9"/>
      <c r="HY13488" s="9"/>
      <c r="HZ13488" s="9"/>
      <c r="IA13488" s="9"/>
      <c r="IB13488" s="9"/>
      <c r="IC13488" s="9"/>
      <c r="ID13488" s="9"/>
      <c r="IE13488" s="9"/>
      <c r="IF13488" s="9"/>
      <c r="IG13488" s="9"/>
      <c r="IH13488" s="9"/>
      <c r="II13488" s="9"/>
      <c r="IJ13488" s="9"/>
      <c r="IK13488" s="10"/>
      <c r="IL13488" s="11"/>
      <c r="IM13488" s="11"/>
      <c r="IN13488" s="11"/>
      <c r="IO13488" s="11"/>
      <c r="IP13488" s="11"/>
      <c r="IQ13488" s="11"/>
      <c r="IR13488" s="11"/>
      <c r="IS13488" s="11"/>
      <c r="IT13488" s="11"/>
      <c r="IU13488" s="11"/>
      <c r="IV13488" s="11"/>
      <c r="IW13488" s="11"/>
      <c r="IX13488" s="11"/>
      <c r="IY13488" s="11"/>
      <c r="IZ13488" s="11"/>
      <c r="JA13488" s="11"/>
      <c r="JB13488" s="11"/>
      <c r="JC13488" s="11"/>
      <c r="JD13488" s="11"/>
      <c r="JE13488" s="11"/>
      <c r="JF13488" s="11"/>
      <c r="JG13488" s="11"/>
      <c r="JH13488" s="11"/>
      <c r="JI13488" s="11"/>
      <c r="JJ13488" s="11"/>
      <c r="JK13488" s="11"/>
      <c r="JL13488" s="11"/>
      <c r="JM13488" s="11"/>
      <c r="JN13488" s="11"/>
      <c r="JO13488" s="11"/>
      <c r="JP13488" s="11"/>
      <c r="JQ13488" s="11"/>
      <c r="JR13488" s="11"/>
      <c r="JS13488" s="11"/>
      <c r="JT13488" s="11"/>
      <c r="JU13488" s="11"/>
      <c r="JV13488" s="11"/>
      <c r="JW13488" s="11"/>
      <c r="JX13488" s="11"/>
      <c r="JY13488" s="11"/>
      <c r="JZ13488" s="11"/>
      <c r="KA13488" s="11"/>
      <c r="KB13488" s="11"/>
      <c r="KC13488" s="11"/>
      <c r="KD13488" s="11"/>
      <c r="KE13488" s="11"/>
      <c r="KF13488" s="11"/>
      <c r="KG13488" s="11"/>
      <c r="KH13488" s="11"/>
      <c r="KI13488" s="11"/>
      <c r="KJ13488" s="11"/>
      <c r="KK13488" s="11"/>
      <c r="KL13488" s="11"/>
      <c r="KM13488" s="11"/>
      <c r="KN13488" s="11"/>
      <c r="KO13488" s="11"/>
      <c r="KP13488" s="11"/>
      <c r="KQ13488" s="11"/>
      <c r="KR13488" s="11"/>
      <c r="KS13488" s="11"/>
      <c r="KT13488" s="11"/>
      <c r="KU13488" s="11"/>
      <c r="KV13488" s="11"/>
      <c r="KW13488" s="11"/>
      <c r="KX13488" s="11"/>
      <c r="KY13488" s="11"/>
      <c r="KZ13488" s="11"/>
      <c r="LA13488" s="11"/>
      <c r="LB13488" s="11"/>
      <c r="LC13488" s="11"/>
      <c r="LD13488" s="11"/>
      <c r="LE13488" s="11"/>
      <c r="LF13488" s="11"/>
      <c r="LG13488" s="11"/>
      <c r="LH13488" s="11"/>
      <c r="LI13488" s="11"/>
      <c r="LJ13488" s="11"/>
      <c r="LK13488" s="11"/>
      <c r="LL13488" s="11"/>
      <c r="LM13488" s="11"/>
      <c r="LN13488" s="11"/>
      <c r="LO13488" s="11"/>
      <c r="LP13488" s="11"/>
      <c r="LQ13488" s="11"/>
      <c r="LR13488" s="11"/>
      <c r="LS13488" s="11"/>
      <c r="LT13488" s="11"/>
      <c r="LU13488" s="11"/>
      <c r="LV13488" s="11"/>
      <c r="LW13488" s="11"/>
      <c r="LX13488" s="11"/>
      <c r="LY13488" s="11"/>
      <c r="LZ13488" s="11"/>
      <c r="MA13488" s="11"/>
      <c r="MB13488" s="11"/>
      <c r="MC13488" s="11"/>
      <c r="MD13488" s="11"/>
      <c r="ME13488" s="11"/>
      <c r="MF13488" s="11"/>
      <c r="MG13488" s="11"/>
      <c r="MH13488" s="11"/>
      <c r="MI13488" s="11"/>
      <c r="MJ13488" s="11"/>
      <c r="MK13488" s="11"/>
      <c r="ML13488" s="11"/>
      <c r="MM13488" s="11"/>
      <c r="MN13488" s="11"/>
      <c r="MO13488" s="11"/>
      <c r="MP13488" s="11"/>
      <c r="MQ13488" s="11"/>
      <c r="MR13488" s="11"/>
      <c r="MS13488" s="11"/>
      <c r="MT13488" s="11"/>
      <c r="MU13488" s="11"/>
      <c r="MV13488" s="11"/>
      <c r="MW13488" s="11"/>
      <c r="MX13488" s="11"/>
      <c r="MY13488" s="11"/>
      <c r="MZ13488" s="11"/>
      <c r="NA13488" s="11"/>
      <c r="NB13488" s="11"/>
      <c r="NC13488" s="11"/>
      <c r="ND13488" s="11"/>
      <c r="NE13488" s="11"/>
      <c r="NF13488" s="11"/>
      <c r="NG13488" s="11"/>
      <c r="NH13488" s="11"/>
      <c r="NI13488" s="11"/>
      <c r="NJ13488" s="11"/>
      <c r="NK13488" s="11"/>
      <c r="NL13488" s="11"/>
      <c r="NM13488" s="11"/>
    </row>
    <row r="13489" spans="1:377" s="12" customFormat="1" ht="25.8" x14ac:dyDescent="0.5">
      <c r="A13489" s="230"/>
      <c r="B13489" s="279"/>
      <c r="C13489" s="280"/>
      <c r="D13489" s="317"/>
      <c r="E13489" s="34"/>
      <c r="F13489" s="34"/>
      <c r="G13489" s="34"/>
      <c r="H13489" s="9"/>
      <c r="I13489" s="9"/>
      <c r="J13489" s="9"/>
      <c r="K13489" s="9"/>
      <c r="L13489" s="9"/>
      <c r="M13489" s="9"/>
      <c r="N13489" s="9"/>
      <c r="O13489" s="9"/>
      <c r="P13489" s="9"/>
      <c r="Q13489" s="9"/>
      <c r="R13489" s="9"/>
      <c r="S13489" s="9"/>
      <c r="T13489" s="9"/>
      <c r="U13489" s="9"/>
      <c r="V13489" s="9"/>
      <c r="W13489" s="9"/>
      <c r="X13489" s="9"/>
      <c r="Y13489" s="9"/>
      <c r="Z13489" s="334"/>
      <c r="AA13489" s="34"/>
      <c r="AB13489" s="34"/>
      <c r="AC13489" s="34"/>
      <c r="AD13489" s="34"/>
      <c r="AE13489" s="34"/>
      <c r="AF13489" s="34"/>
      <c r="AG13489" s="34"/>
      <c r="AH13489" s="34"/>
      <c r="AI13489" s="334"/>
      <c r="AJ13489" s="9"/>
      <c r="AK13489" s="9"/>
      <c r="AL13489" s="9"/>
      <c r="AM13489" s="9"/>
      <c r="AN13489" s="9"/>
      <c r="AO13489" s="9"/>
      <c r="AP13489" s="9"/>
      <c r="AQ13489" s="9"/>
      <c r="AR13489" s="9"/>
      <c r="AS13489" s="9"/>
      <c r="AT13489" s="9"/>
      <c r="AU13489" s="9"/>
      <c r="AV13489" s="9"/>
      <c r="AW13489" s="9"/>
      <c r="AX13489" s="9"/>
      <c r="AY13489" s="9"/>
      <c r="AZ13489" s="9"/>
      <c r="BA13489" s="9"/>
      <c r="BB13489" s="9"/>
      <c r="BC13489" s="9"/>
      <c r="BD13489" s="9"/>
      <c r="BE13489" s="9"/>
      <c r="BF13489" s="9"/>
      <c r="BG13489" s="9"/>
      <c r="BH13489" s="9"/>
      <c r="BI13489" s="9"/>
      <c r="BJ13489" s="9"/>
      <c r="BK13489" s="9"/>
      <c r="BL13489" s="9"/>
      <c r="BM13489" s="9"/>
      <c r="BN13489" s="9"/>
      <c r="BO13489" s="9"/>
      <c r="BP13489" s="9"/>
      <c r="BQ13489" s="9"/>
      <c r="BR13489" s="9"/>
      <c r="BS13489" s="9"/>
      <c r="BT13489" s="9"/>
      <c r="BU13489" s="9"/>
      <c r="BV13489" s="9"/>
      <c r="BW13489" s="9"/>
      <c r="BX13489" s="9"/>
      <c r="BY13489" s="334"/>
      <c r="BZ13489" s="34"/>
      <c r="CA13489" s="34"/>
      <c r="CB13489" s="34"/>
      <c r="CC13489" s="34"/>
      <c r="CD13489" s="34"/>
      <c r="CE13489" s="34"/>
      <c r="CF13489" s="34"/>
      <c r="CG13489" s="34"/>
      <c r="CH13489" s="34"/>
      <c r="CI13489" s="34"/>
      <c r="CJ13489" s="34"/>
      <c r="CK13489" s="34"/>
      <c r="CL13489" s="34"/>
      <c r="CM13489" s="34"/>
      <c r="CN13489" s="34"/>
      <c r="CO13489" s="34"/>
      <c r="CP13489" s="34"/>
      <c r="CQ13489" s="34"/>
      <c r="CR13489" s="34"/>
      <c r="CS13489" s="34"/>
      <c r="CT13489" s="34"/>
      <c r="CU13489" s="34"/>
      <c r="CV13489" s="34"/>
      <c r="CW13489" s="34"/>
      <c r="CX13489" s="34"/>
      <c r="CY13489" s="334"/>
      <c r="CZ13489" s="9"/>
      <c r="DA13489" s="9"/>
      <c r="DB13489" s="9"/>
      <c r="DC13489" s="9"/>
      <c r="DD13489" s="9"/>
      <c r="DE13489" s="9"/>
      <c r="DF13489" s="9"/>
      <c r="DG13489" s="9"/>
      <c r="DH13489" s="9"/>
      <c r="DI13489" s="9"/>
      <c r="DJ13489" s="9"/>
      <c r="DK13489" s="9"/>
      <c r="DL13489" s="9"/>
      <c r="DM13489" s="9"/>
      <c r="DN13489" s="9"/>
      <c r="DO13489" s="9"/>
      <c r="DP13489" s="334"/>
      <c r="DQ13489" s="9"/>
      <c r="DR13489" s="9"/>
      <c r="DS13489" s="9"/>
      <c r="DT13489" s="9"/>
      <c r="DU13489" s="9"/>
      <c r="DV13489" s="9"/>
      <c r="DW13489" s="9"/>
      <c r="DX13489" s="9"/>
      <c r="DY13489" s="9"/>
      <c r="DZ13489" s="9"/>
      <c r="EA13489" s="9"/>
      <c r="EB13489" s="9"/>
      <c r="EC13489" s="9"/>
      <c r="ED13489" s="9"/>
      <c r="EE13489" s="9"/>
      <c r="EF13489" s="9"/>
      <c r="EG13489" s="9"/>
      <c r="EH13489" s="9"/>
      <c r="EI13489" s="9"/>
      <c r="EJ13489" s="9"/>
      <c r="EK13489" s="9"/>
      <c r="EL13489" s="9"/>
      <c r="EM13489" s="9"/>
      <c r="EN13489" s="9"/>
      <c r="EO13489" s="334"/>
      <c r="EP13489" s="9"/>
      <c r="EQ13489" s="9"/>
      <c r="ER13489" s="9"/>
      <c r="ES13489" s="9"/>
      <c r="ET13489" s="9"/>
      <c r="EU13489" s="9"/>
      <c r="EV13489" s="237"/>
      <c r="EW13489" s="9"/>
      <c r="EX13489" s="9"/>
      <c r="EY13489" s="9"/>
      <c r="EZ13489" s="9"/>
      <c r="FA13489" s="410"/>
      <c r="FB13489" s="9"/>
      <c r="FC13489" s="9"/>
      <c r="FD13489" s="9"/>
      <c r="FE13489" s="9"/>
      <c r="FF13489" s="9"/>
      <c r="FG13489" s="9"/>
      <c r="FH13489" s="9"/>
      <c r="FI13489" s="9"/>
      <c r="FJ13489" s="9"/>
      <c r="FK13489" s="9"/>
      <c r="FL13489" s="9"/>
      <c r="FM13489" s="9"/>
      <c r="FN13489" s="9"/>
      <c r="FO13489" s="9"/>
      <c r="FP13489" s="9"/>
      <c r="FQ13489" s="9"/>
      <c r="FR13489" s="9"/>
      <c r="FS13489" s="9"/>
      <c r="FT13489" s="334"/>
      <c r="FU13489" s="9"/>
      <c r="FV13489" s="9"/>
      <c r="FW13489" s="9"/>
      <c r="FX13489" s="9"/>
      <c r="FY13489" s="9"/>
      <c r="FZ13489" s="9"/>
      <c r="GA13489" s="9"/>
      <c r="GB13489" s="9"/>
      <c r="GC13489" s="9"/>
      <c r="GD13489" s="9"/>
      <c r="GE13489" s="9"/>
      <c r="GF13489" s="9"/>
      <c r="GG13489" s="9"/>
      <c r="GH13489" s="9"/>
      <c r="GI13489" s="9"/>
      <c r="GJ13489" s="9"/>
      <c r="GK13489" s="9"/>
      <c r="GL13489" s="9"/>
      <c r="GM13489" s="9"/>
      <c r="GN13489" s="9"/>
      <c r="GO13489" s="9"/>
      <c r="GP13489" s="9"/>
      <c r="GQ13489" s="9"/>
      <c r="GR13489" s="9"/>
      <c r="GS13489" s="9"/>
      <c r="GT13489" s="9"/>
      <c r="GU13489" s="9"/>
      <c r="GV13489" s="9"/>
      <c r="GW13489" s="9"/>
      <c r="GX13489" s="9"/>
      <c r="GY13489" s="9"/>
      <c r="GZ13489" s="9"/>
      <c r="HA13489" s="9"/>
      <c r="HB13489" s="9"/>
      <c r="HC13489" s="9"/>
      <c r="HD13489" s="9"/>
      <c r="HE13489" s="9"/>
      <c r="HF13489" s="9"/>
      <c r="HG13489" s="9"/>
      <c r="HH13489" s="9"/>
      <c r="HI13489" s="9"/>
      <c r="HJ13489" s="9"/>
      <c r="HK13489" s="9"/>
      <c r="HL13489" s="9"/>
      <c r="HM13489" s="9"/>
      <c r="HN13489" s="9"/>
      <c r="HO13489" s="9"/>
      <c r="HP13489" s="9"/>
      <c r="HQ13489" s="9"/>
      <c r="HR13489" s="9"/>
      <c r="HS13489" s="9"/>
      <c r="HT13489" s="9"/>
      <c r="HU13489" s="9"/>
      <c r="HV13489" s="9"/>
      <c r="HW13489" s="9"/>
      <c r="HX13489" s="9"/>
      <c r="HY13489" s="9"/>
      <c r="HZ13489" s="9"/>
      <c r="IA13489" s="9"/>
      <c r="IB13489" s="9"/>
      <c r="IC13489" s="9"/>
      <c r="ID13489" s="9"/>
      <c r="IE13489" s="9"/>
      <c r="IF13489" s="9"/>
      <c r="IG13489" s="9"/>
      <c r="IH13489" s="9"/>
      <c r="II13489" s="9"/>
      <c r="IJ13489" s="9"/>
      <c r="IK13489" s="10"/>
      <c r="IL13489" s="11"/>
      <c r="IM13489" s="11"/>
      <c r="IN13489" s="11"/>
      <c r="IO13489" s="11"/>
      <c r="IP13489" s="11"/>
      <c r="IQ13489" s="11"/>
      <c r="IR13489" s="11"/>
      <c r="IS13489" s="11"/>
      <c r="IT13489" s="11"/>
      <c r="IU13489" s="11"/>
      <c r="IV13489" s="11"/>
      <c r="IW13489" s="11"/>
      <c r="IX13489" s="11"/>
      <c r="IY13489" s="11"/>
      <c r="IZ13489" s="11"/>
      <c r="JA13489" s="11"/>
      <c r="JB13489" s="11"/>
      <c r="JC13489" s="11"/>
      <c r="JD13489" s="11"/>
      <c r="JE13489" s="11"/>
      <c r="JF13489" s="11"/>
      <c r="JG13489" s="11"/>
      <c r="JH13489" s="11"/>
      <c r="JI13489" s="11"/>
      <c r="JJ13489" s="11"/>
      <c r="JK13489" s="11"/>
      <c r="JL13489" s="11"/>
      <c r="JM13489" s="11"/>
      <c r="JN13489" s="11"/>
      <c r="JO13489" s="11"/>
      <c r="JP13489" s="11"/>
      <c r="JQ13489" s="11"/>
      <c r="JR13489" s="11"/>
      <c r="JS13489" s="11"/>
      <c r="JT13489" s="11"/>
      <c r="JU13489" s="11"/>
      <c r="JV13489" s="11"/>
      <c r="JW13489" s="11"/>
      <c r="JX13489" s="11"/>
      <c r="JY13489" s="11"/>
      <c r="JZ13489" s="11"/>
      <c r="KA13489" s="11"/>
      <c r="KB13489" s="11"/>
      <c r="KC13489" s="11"/>
      <c r="KD13489" s="11"/>
      <c r="KE13489" s="11"/>
      <c r="KF13489" s="11"/>
      <c r="KG13489" s="11"/>
      <c r="KH13489" s="11"/>
      <c r="KI13489" s="11"/>
      <c r="KJ13489" s="11"/>
      <c r="KK13489" s="11"/>
      <c r="KL13489" s="11"/>
      <c r="KM13489" s="11"/>
      <c r="KN13489" s="11"/>
      <c r="KO13489" s="11"/>
      <c r="KP13489" s="11"/>
      <c r="KQ13489" s="11"/>
      <c r="KR13489" s="11"/>
      <c r="KS13489" s="11"/>
      <c r="KT13489" s="11"/>
      <c r="KU13489" s="11"/>
      <c r="KV13489" s="11"/>
      <c r="KW13489" s="11"/>
      <c r="KX13489" s="11"/>
      <c r="KY13489" s="11"/>
      <c r="KZ13489" s="11"/>
      <c r="LA13489" s="11"/>
      <c r="LB13489" s="11"/>
      <c r="LC13489" s="11"/>
      <c r="LD13489" s="11"/>
      <c r="LE13489" s="11"/>
      <c r="LF13489" s="11"/>
      <c r="LG13489" s="11"/>
      <c r="LH13489" s="11"/>
      <c r="LI13489" s="11"/>
      <c r="LJ13489" s="11"/>
      <c r="LK13489" s="11"/>
      <c r="LL13489" s="11"/>
      <c r="LM13489" s="11"/>
      <c r="LN13489" s="11"/>
      <c r="LO13489" s="11"/>
      <c r="LP13489" s="11"/>
      <c r="LQ13489" s="11"/>
      <c r="LR13489" s="11"/>
      <c r="LS13489" s="11"/>
      <c r="LT13489" s="11"/>
      <c r="LU13489" s="11"/>
      <c r="LV13489" s="11"/>
      <c r="LW13489" s="11"/>
      <c r="LX13489" s="11"/>
      <c r="LY13489" s="11"/>
      <c r="LZ13489" s="11"/>
      <c r="MA13489" s="11"/>
      <c r="MB13489" s="11"/>
      <c r="MC13489" s="11"/>
      <c r="MD13489" s="11"/>
      <c r="ME13489" s="11"/>
      <c r="MF13489" s="11"/>
      <c r="MG13489" s="11"/>
      <c r="MH13489" s="11"/>
      <c r="MI13489" s="11"/>
      <c r="MJ13489" s="11"/>
      <c r="MK13489" s="11"/>
      <c r="ML13489" s="11"/>
      <c r="MM13489" s="11"/>
      <c r="MN13489" s="11"/>
      <c r="MO13489" s="11"/>
      <c r="MP13489" s="11"/>
      <c r="MQ13489" s="11"/>
      <c r="MR13489" s="11"/>
      <c r="MS13489" s="11"/>
      <c r="MT13489" s="11"/>
      <c r="MU13489" s="11"/>
      <c r="MV13489" s="11"/>
      <c r="MW13489" s="11"/>
      <c r="MX13489" s="11"/>
      <c r="MY13489" s="11"/>
      <c r="MZ13489" s="11"/>
      <c r="NA13489" s="11"/>
      <c r="NB13489" s="11"/>
      <c r="NC13489" s="11"/>
      <c r="ND13489" s="11"/>
      <c r="NE13489" s="11"/>
      <c r="NF13489" s="11"/>
      <c r="NG13489" s="11"/>
      <c r="NH13489" s="11"/>
      <c r="NI13489" s="11"/>
      <c r="NJ13489" s="11"/>
      <c r="NK13489" s="11"/>
      <c r="NL13489" s="11"/>
      <c r="NM13489" s="11"/>
    </row>
    <row r="13490" spans="1:377" s="12" customFormat="1" ht="25.8" x14ac:dyDescent="0.5">
      <c r="A13490" s="230"/>
      <c r="B13490" s="279"/>
      <c r="C13490" s="280"/>
      <c r="D13490" s="317"/>
      <c r="E13490" s="34"/>
      <c r="F13490" s="34"/>
      <c r="G13490" s="34"/>
      <c r="H13490" s="9"/>
      <c r="I13490" s="9"/>
      <c r="J13490" s="9"/>
      <c r="K13490" s="9"/>
      <c r="L13490" s="9"/>
      <c r="M13490" s="9"/>
      <c r="N13490" s="9"/>
      <c r="O13490" s="9"/>
      <c r="P13490" s="9"/>
      <c r="Q13490" s="9"/>
      <c r="R13490" s="9"/>
      <c r="S13490" s="9"/>
      <c r="T13490" s="9"/>
      <c r="U13490" s="9"/>
      <c r="V13490" s="9"/>
      <c r="W13490" s="9"/>
      <c r="X13490" s="9"/>
      <c r="Y13490" s="9"/>
      <c r="Z13490" s="334"/>
      <c r="AA13490" s="34"/>
      <c r="AB13490" s="34"/>
      <c r="AC13490" s="34"/>
      <c r="AD13490" s="34"/>
      <c r="AE13490" s="34"/>
      <c r="AF13490" s="34"/>
      <c r="AG13490" s="34"/>
      <c r="AH13490" s="34"/>
      <c r="AI13490" s="334"/>
      <c r="AJ13490" s="9"/>
      <c r="AK13490" s="9"/>
      <c r="AL13490" s="9"/>
      <c r="AM13490" s="9"/>
      <c r="AN13490" s="9"/>
      <c r="AO13490" s="9"/>
      <c r="AP13490" s="9"/>
      <c r="AQ13490" s="9"/>
      <c r="AR13490" s="9"/>
      <c r="AS13490" s="9"/>
      <c r="AT13490" s="9"/>
      <c r="AU13490" s="9"/>
      <c r="AV13490" s="9"/>
      <c r="AW13490" s="9"/>
      <c r="AX13490" s="9"/>
      <c r="AY13490" s="9"/>
      <c r="AZ13490" s="9"/>
      <c r="BA13490" s="9"/>
      <c r="BB13490" s="9"/>
      <c r="BC13490" s="9"/>
      <c r="BD13490" s="9"/>
      <c r="BE13490" s="9"/>
      <c r="BF13490" s="9"/>
      <c r="BG13490" s="9"/>
      <c r="BH13490" s="9"/>
      <c r="BI13490" s="9"/>
      <c r="BJ13490" s="9"/>
      <c r="BK13490" s="9"/>
      <c r="BL13490" s="9"/>
      <c r="BM13490" s="9"/>
      <c r="BN13490" s="9"/>
      <c r="BO13490" s="9"/>
      <c r="BP13490" s="9"/>
      <c r="BQ13490" s="9"/>
      <c r="BR13490" s="9"/>
      <c r="BS13490" s="9"/>
      <c r="BT13490" s="9"/>
      <c r="BU13490" s="9"/>
      <c r="BV13490" s="9"/>
      <c r="BW13490" s="9"/>
      <c r="BX13490" s="9"/>
      <c r="BY13490" s="334"/>
      <c r="BZ13490" s="34"/>
      <c r="CA13490" s="34"/>
      <c r="CB13490" s="34"/>
      <c r="CC13490" s="34"/>
      <c r="CD13490" s="34"/>
      <c r="CE13490" s="34"/>
      <c r="CF13490" s="34"/>
      <c r="CG13490" s="34"/>
      <c r="CH13490" s="34"/>
      <c r="CI13490" s="34"/>
      <c r="CJ13490" s="34"/>
      <c r="CK13490" s="34"/>
      <c r="CL13490" s="34"/>
      <c r="CM13490" s="34"/>
      <c r="CN13490" s="34"/>
      <c r="CO13490" s="34"/>
      <c r="CP13490" s="34"/>
      <c r="CQ13490" s="34"/>
      <c r="CR13490" s="34"/>
      <c r="CS13490" s="34"/>
      <c r="CT13490" s="34"/>
      <c r="CU13490" s="34"/>
      <c r="CV13490" s="34"/>
      <c r="CW13490" s="34"/>
      <c r="CX13490" s="34"/>
      <c r="CY13490" s="334"/>
      <c r="CZ13490" s="9"/>
      <c r="DA13490" s="9"/>
      <c r="DB13490" s="9"/>
      <c r="DC13490" s="9"/>
      <c r="DD13490" s="9"/>
      <c r="DE13490" s="9"/>
      <c r="DF13490" s="9"/>
      <c r="DG13490" s="9"/>
      <c r="DH13490" s="9"/>
      <c r="DI13490" s="9"/>
      <c r="DJ13490" s="9"/>
      <c r="DK13490" s="9"/>
      <c r="DL13490" s="9"/>
      <c r="DM13490" s="9"/>
      <c r="DN13490" s="9"/>
      <c r="DO13490" s="9"/>
      <c r="DP13490" s="334"/>
      <c r="DQ13490" s="9"/>
      <c r="DR13490" s="9"/>
      <c r="DS13490" s="9"/>
      <c r="DT13490" s="9"/>
      <c r="DU13490" s="9"/>
      <c r="DV13490" s="9"/>
      <c r="DW13490" s="9"/>
      <c r="DX13490" s="9"/>
      <c r="DY13490" s="9"/>
      <c r="DZ13490" s="9"/>
      <c r="EA13490" s="9"/>
      <c r="EB13490" s="9"/>
      <c r="EC13490" s="9"/>
      <c r="ED13490" s="9"/>
      <c r="EE13490" s="9"/>
      <c r="EF13490" s="9"/>
      <c r="EG13490" s="9"/>
      <c r="EH13490" s="9"/>
      <c r="EI13490" s="9"/>
      <c r="EJ13490" s="9"/>
      <c r="EK13490" s="9"/>
      <c r="EL13490" s="9"/>
      <c r="EM13490" s="9"/>
      <c r="EN13490" s="9"/>
      <c r="EO13490" s="334"/>
      <c r="EP13490" s="9"/>
      <c r="EQ13490" s="9"/>
      <c r="ER13490" s="9"/>
      <c r="ES13490" s="9"/>
      <c r="ET13490" s="9"/>
      <c r="EU13490" s="9"/>
      <c r="EV13490" s="237"/>
      <c r="EW13490" s="9"/>
      <c r="EX13490" s="9"/>
      <c r="EY13490" s="9"/>
      <c r="EZ13490" s="9"/>
      <c r="FA13490" s="410"/>
      <c r="FB13490" s="9"/>
      <c r="FC13490" s="9"/>
      <c r="FD13490" s="9"/>
      <c r="FE13490" s="9"/>
      <c r="FF13490" s="9"/>
      <c r="FG13490" s="9"/>
      <c r="FH13490" s="9"/>
      <c r="FI13490" s="9"/>
      <c r="FJ13490" s="9"/>
      <c r="FK13490" s="9"/>
      <c r="FL13490" s="9"/>
      <c r="FM13490" s="9"/>
      <c r="FN13490" s="9"/>
      <c r="FO13490" s="9"/>
      <c r="FP13490" s="9"/>
      <c r="FQ13490" s="9"/>
      <c r="FR13490" s="9"/>
      <c r="FS13490" s="9"/>
      <c r="FT13490" s="334"/>
      <c r="FU13490" s="9"/>
      <c r="FV13490" s="9"/>
      <c r="FW13490" s="9"/>
      <c r="FX13490" s="9"/>
      <c r="FY13490" s="9"/>
      <c r="FZ13490" s="9"/>
      <c r="GA13490" s="9"/>
      <c r="GB13490" s="9"/>
      <c r="GC13490" s="9"/>
      <c r="GD13490" s="9"/>
      <c r="GE13490" s="9"/>
      <c r="GF13490" s="9"/>
      <c r="GG13490" s="9"/>
      <c r="GH13490" s="9"/>
      <c r="GI13490" s="9"/>
      <c r="GJ13490" s="9"/>
      <c r="GK13490" s="9"/>
      <c r="GL13490" s="9"/>
      <c r="GM13490" s="9"/>
      <c r="GN13490" s="9"/>
      <c r="GO13490" s="9"/>
      <c r="GP13490" s="9"/>
      <c r="GQ13490" s="9"/>
      <c r="GR13490" s="9"/>
      <c r="GS13490" s="9"/>
      <c r="GT13490" s="9"/>
      <c r="GU13490" s="9"/>
      <c r="GV13490" s="9"/>
      <c r="GW13490" s="9"/>
      <c r="GX13490" s="9"/>
      <c r="GY13490" s="9"/>
      <c r="GZ13490" s="9"/>
      <c r="HA13490" s="9"/>
      <c r="HB13490" s="9"/>
      <c r="HC13490" s="9"/>
      <c r="HD13490" s="9"/>
      <c r="HE13490" s="9"/>
      <c r="HF13490" s="9"/>
      <c r="HG13490" s="9"/>
      <c r="HH13490" s="9"/>
      <c r="HI13490" s="9"/>
      <c r="HJ13490" s="9"/>
      <c r="HK13490" s="9"/>
      <c r="HL13490" s="9"/>
      <c r="HM13490" s="9"/>
      <c r="HN13490" s="9"/>
      <c r="HO13490" s="9"/>
      <c r="HP13490" s="9"/>
      <c r="HQ13490" s="9"/>
      <c r="HR13490" s="9"/>
      <c r="HS13490" s="9"/>
      <c r="HT13490" s="9"/>
      <c r="HU13490" s="9"/>
      <c r="HV13490" s="9"/>
      <c r="HW13490" s="9"/>
      <c r="HX13490" s="9"/>
      <c r="HY13490" s="9"/>
      <c r="HZ13490" s="9"/>
      <c r="IA13490" s="9"/>
      <c r="IB13490" s="9"/>
      <c r="IC13490" s="9"/>
      <c r="ID13490" s="9"/>
      <c r="IE13490" s="9"/>
      <c r="IF13490" s="9"/>
      <c r="IG13490" s="9"/>
      <c r="IH13490" s="9"/>
      <c r="II13490" s="9"/>
      <c r="IJ13490" s="9"/>
      <c r="IK13490" s="10"/>
      <c r="IL13490" s="11"/>
      <c r="IM13490" s="11"/>
      <c r="IN13490" s="11"/>
      <c r="IO13490" s="11"/>
      <c r="IP13490" s="11"/>
      <c r="IQ13490" s="11"/>
      <c r="IR13490" s="11"/>
      <c r="IS13490" s="11"/>
      <c r="IT13490" s="11"/>
      <c r="IU13490" s="11"/>
      <c r="IV13490" s="11"/>
      <c r="IW13490" s="11"/>
      <c r="IX13490" s="11"/>
      <c r="IY13490" s="11"/>
      <c r="IZ13490" s="11"/>
      <c r="JA13490" s="11"/>
      <c r="JB13490" s="11"/>
      <c r="JC13490" s="11"/>
      <c r="JD13490" s="11"/>
      <c r="JE13490" s="11"/>
      <c r="JF13490" s="11"/>
      <c r="JG13490" s="11"/>
      <c r="JH13490" s="11"/>
      <c r="JI13490" s="11"/>
      <c r="JJ13490" s="11"/>
      <c r="JK13490" s="11"/>
      <c r="JL13490" s="11"/>
      <c r="JM13490" s="11"/>
      <c r="JN13490" s="11"/>
      <c r="JO13490" s="11"/>
      <c r="JP13490" s="11"/>
      <c r="JQ13490" s="11"/>
      <c r="JR13490" s="11"/>
      <c r="JS13490" s="11"/>
      <c r="JT13490" s="11"/>
      <c r="JU13490" s="11"/>
      <c r="JV13490" s="11"/>
      <c r="JW13490" s="11"/>
      <c r="JX13490" s="11"/>
      <c r="JY13490" s="11"/>
      <c r="JZ13490" s="11"/>
      <c r="KA13490" s="11"/>
      <c r="KB13490" s="11"/>
      <c r="KC13490" s="11"/>
      <c r="KD13490" s="11"/>
      <c r="KE13490" s="11"/>
      <c r="KF13490" s="11"/>
      <c r="KG13490" s="11"/>
      <c r="KH13490" s="11"/>
      <c r="KI13490" s="11"/>
      <c r="KJ13490" s="11"/>
      <c r="KK13490" s="11"/>
      <c r="KL13490" s="11"/>
      <c r="KM13490" s="11"/>
      <c r="KN13490" s="11"/>
      <c r="KO13490" s="11"/>
      <c r="KP13490" s="11"/>
      <c r="KQ13490" s="11"/>
      <c r="KR13490" s="11"/>
      <c r="KS13490" s="11"/>
      <c r="KT13490" s="11"/>
      <c r="KU13490" s="11"/>
      <c r="KV13490" s="11"/>
      <c r="KW13490" s="11"/>
      <c r="KX13490" s="11"/>
      <c r="KY13490" s="11"/>
      <c r="KZ13490" s="11"/>
      <c r="LA13490" s="11"/>
      <c r="LB13490" s="11"/>
      <c r="LC13490" s="11"/>
      <c r="LD13490" s="11"/>
      <c r="LE13490" s="11"/>
      <c r="LF13490" s="11"/>
      <c r="LG13490" s="11"/>
      <c r="LH13490" s="11"/>
      <c r="LI13490" s="11"/>
      <c r="LJ13490" s="11"/>
      <c r="LK13490" s="11"/>
      <c r="LL13490" s="11"/>
      <c r="LM13490" s="11"/>
      <c r="LN13490" s="11"/>
      <c r="LO13490" s="11"/>
      <c r="LP13490" s="11"/>
      <c r="LQ13490" s="11"/>
      <c r="LR13490" s="11"/>
      <c r="LS13490" s="11"/>
      <c r="LT13490" s="11"/>
      <c r="LU13490" s="11"/>
      <c r="LV13490" s="11"/>
      <c r="LW13490" s="11"/>
      <c r="LX13490" s="11"/>
      <c r="LY13490" s="11"/>
      <c r="LZ13490" s="11"/>
      <c r="MA13490" s="11"/>
      <c r="MB13490" s="11"/>
      <c r="MC13490" s="11"/>
      <c r="MD13490" s="11"/>
      <c r="ME13490" s="11"/>
      <c r="MF13490" s="11"/>
      <c r="MG13490" s="11"/>
      <c r="MH13490" s="11"/>
      <c r="MI13490" s="11"/>
      <c r="MJ13490" s="11"/>
      <c r="MK13490" s="11"/>
      <c r="ML13490" s="11"/>
      <c r="MM13490" s="11"/>
      <c r="MN13490" s="11"/>
      <c r="MO13490" s="11"/>
      <c r="MP13490" s="11"/>
      <c r="MQ13490" s="11"/>
      <c r="MR13490" s="11"/>
      <c r="MS13490" s="11"/>
      <c r="MT13490" s="11"/>
      <c r="MU13490" s="11"/>
      <c r="MV13490" s="11"/>
      <c r="MW13490" s="11"/>
      <c r="MX13490" s="11"/>
      <c r="MY13490" s="11"/>
      <c r="MZ13490" s="11"/>
      <c r="NA13490" s="11"/>
      <c r="NB13490" s="11"/>
      <c r="NC13490" s="11"/>
      <c r="ND13490" s="11"/>
      <c r="NE13490" s="11"/>
      <c r="NF13490" s="11"/>
      <c r="NG13490" s="11"/>
      <c r="NH13490" s="11"/>
      <c r="NI13490" s="11"/>
      <c r="NJ13490" s="11"/>
      <c r="NK13490" s="11"/>
      <c r="NL13490" s="11"/>
      <c r="NM13490" s="11"/>
    </row>
    <row r="13491" spans="1:377" s="12" customFormat="1" ht="25.8" x14ac:dyDescent="0.5">
      <c r="A13491" s="230"/>
      <c r="B13491" s="279"/>
      <c r="C13491" s="280"/>
      <c r="D13491" s="317"/>
      <c r="E13491" s="34"/>
      <c r="F13491" s="34"/>
      <c r="G13491" s="34"/>
      <c r="H13491" s="9"/>
      <c r="I13491" s="9"/>
      <c r="J13491" s="9"/>
      <c r="K13491" s="9"/>
      <c r="L13491" s="9"/>
      <c r="M13491" s="9"/>
      <c r="N13491" s="9"/>
      <c r="O13491" s="9"/>
      <c r="P13491" s="9"/>
      <c r="Q13491" s="9"/>
      <c r="R13491" s="9"/>
      <c r="S13491" s="9"/>
      <c r="T13491" s="9"/>
      <c r="U13491" s="9"/>
      <c r="V13491" s="9"/>
      <c r="W13491" s="9"/>
      <c r="X13491" s="9"/>
      <c r="Y13491" s="9"/>
      <c r="Z13491" s="334"/>
      <c r="AA13491" s="34"/>
      <c r="AB13491" s="34"/>
      <c r="AC13491" s="34"/>
      <c r="AD13491" s="34"/>
      <c r="AE13491" s="34"/>
      <c r="AF13491" s="34"/>
      <c r="AG13491" s="34"/>
      <c r="AH13491" s="34"/>
      <c r="AI13491" s="334"/>
      <c r="AJ13491" s="9"/>
      <c r="AK13491" s="9"/>
      <c r="AL13491" s="9"/>
      <c r="AM13491" s="9"/>
      <c r="AN13491" s="9"/>
      <c r="AO13491" s="9"/>
      <c r="AP13491" s="9"/>
      <c r="AQ13491" s="9"/>
      <c r="AR13491" s="9"/>
      <c r="AS13491" s="9"/>
      <c r="AT13491" s="9"/>
      <c r="AU13491" s="9"/>
      <c r="AV13491" s="9"/>
      <c r="AW13491" s="9"/>
      <c r="AX13491" s="9"/>
      <c r="AY13491" s="9"/>
      <c r="AZ13491" s="9"/>
      <c r="BA13491" s="9"/>
      <c r="BB13491" s="9"/>
      <c r="BC13491" s="9"/>
      <c r="BD13491" s="9"/>
      <c r="BE13491" s="9"/>
      <c r="BF13491" s="9"/>
      <c r="BG13491" s="9"/>
      <c r="BH13491" s="9"/>
      <c r="BI13491" s="9"/>
      <c r="BJ13491" s="9"/>
      <c r="BK13491" s="9"/>
      <c r="BL13491" s="9"/>
      <c r="BM13491" s="9"/>
      <c r="BN13491" s="9"/>
      <c r="BO13491" s="9"/>
      <c r="BP13491" s="9"/>
      <c r="BQ13491" s="9"/>
      <c r="BR13491" s="9"/>
      <c r="BS13491" s="9"/>
      <c r="BT13491" s="9"/>
      <c r="BU13491" s="9"/>
      <c r="BV13491" s="9"/>
      <c r="BW13491" s="9"/>
      <c r="BX13491" s="9"/>
      <c r="BY13491" s="334"/>
      <c r="BZ13491" s="34"/>
      <c r="CA13491" s="34"/>
      <c r="CB13491" s="34"/>
      <c r="CC13491" s="34"/>
      <c r="CD13491" s="34"/>
      <c r="CE13491" s="34"/>
      <c r="CF13491" s="34"/>
      <c r="CG13491" s="34"/>
      <c r="CH13491" s="34"/>
      <c r="CI13491" s="34"/>
      <c r="CJ13491" s="34"/>
      <c r="CK13491" s="34"/>
      <c r="CL13491" s="34"/>
      <c r="CM13491" s="34"/>
      <c r="CN13491" s="34"/>
      <c r="CO13491" s="34"/>
      <c r="CP13491" s="34"/>
      <c r="CQ13491" s="34"/>
      <c r="CR13491" s="34"/>
      <c r="CS13491" s="34"/>
      <c r="CT13491" s="34"/>
      <c r="CU13491" s="34"/>
      <c r="CV13491" s="34"/>
      <c r="CW13491" s="34"/>
      <c r="CX13491" s="34"/>
      <c r="CY13491" s="334"/>
      <c r="CZ13491" s="9"/>
      <c r="DA13491" s="9"/>
      <c r="DB13491" s="9"/>
      <c r="DC13491" s="9"/>
      <c r="DD13491" s="9"/>
      <c r="DE13491" s="9"/>
      <c r="DF13491" s="9"/>
      <c r="DG13491" s="9"/>
      <c r="DH13491" s="9"/>
      <c r="DI13491" s="9"/>
      <c r="DJ13491" s="9"/>
      <c r="DK13491" s="9"/>
      <c r="DL13491" s="9"/>
      <c r="DM13491" s="9"/>
      <c r="DN13491" s="9"/>
      <c r="DO13491" s="9"/>
      <c r="DP13491" s="334"/>
      <c r="DQ13491" s="9"/>
      <c r="DR13491" s="9"/>
      <c r="DS13491" s="9"/>
      <c r="DT13491" s="9"/>
      <c r="DU13491" s="9"/>
      <c r="DV13491" s="9"/>
      <c r="DW13491" s="9"/>
      <c r="DX13491" s="9"/>
      <c r="DY13491" s="9"/>
      <c r="DZ13491" s="9"/>
      <c r="EA13491" s="9"/>
      <c r="EB13491" s="9"/>
      <c r="EC13491" s="9"/>
      <c r="ED13491" s="9"/>
      <c r="EE13491" s="9"/>
      <c r="EF13491" s="9"/>
      <c r="EG13491" s="9"/>
      <c r="EH13491" s="9"/>
      <c r="EI13491" s="9"/>
      <c r="EJ13491" s="9"/>
      <c r="EK13491" s="9"/>
      <c r="EL13491" s="9"/>
      <c r="EM13491" s="9"/>
      <c r="EN13491" s="9"/>
      <c r="EO13491" s="334"/>
      <c r="EP13491" s="9"/>
      <c r="EQ13491" s="9"/>
      <c r="ER13491" s="9"/>
      <c r="ES13491" s="9"/>
      <c r="ET13491" s="9"/>
      <c r="EU13491" s="9"/>
      <c r="EV13491" s="237"/>
      <c r="EW13491" s="9"/>
      <c r="EX13491" s="9"/>
      <c r="EY13491" s="9"/>
      <c r="EZ13491" s="9"/>
      <c r="FA13491" s="410"/>
      <c r="FB13491" s="9"/>
      <c r="FC13491" s="9"/>
      <c r="FD13491" s="9"/>
      <c r="FE13491" s="9"/>
      <c r="FF13491" s="9"/>
      <c r="FG13491" s="9"/>
      <c r="FH13491" s="9"/>
      <c r="FI13491" s="9"/>
      <c r="FJ13491" s="9"/>
      <c r="FK13491" s="9"/>
      <c r="FL13491" s="9"/>
      <c r="FM13491" s="9"/>
      <c r="FN13491" s="9"/>
      <c r="FO13491" s="9"/>
      <c r="FP13491" s="9"/>
      <c r="FQ13491" s="9"/>
      <c r="FR13491" s="9"/>
      <c r="FS13491" s="9"/>
      <c r="FT13491" s="334"/>
      <c r="FU13491" s="9"/>
      <c r="FV13491" s="9"/>
      <c r="FW13491" s="9"/>
      <c r="FX13491" s="9"/>
      <c r="FY13491" s="9"/>
      <c r="FZ13491" s="9"/>
      <c r="GA13491" s="9"/>
      <c r="GB13491" s="9"/>
      <c r="GC13491" s="9"/>
      <c r="GD13491" s="9"/>
      <c r="GE13491" s="9"/>
      <c r="GF13491" s="9"/>
      <c r="GG13491" s="9"/>
      <c r="GH13491" s="9"/>
      <c r="GI13491" s="9"/>
      <c r="GJ13491" s="9"/>
      <c r="GK13491" s="9"/>
      <c r="GL13491" s="9"/>
      <c r="GM13491" s="9"/>
      <c r="GN13491" s="9"/>
      <c r="GO13491" s="9"/>
      <c r="GP13491" s="9"/>
      <c r="GQ13491" s="9"/>
      <c r="GR13491" s="9"/>
      <c r="GS13491" s="9"/>
      <c r="GT13491" s="9"/>
      <c r="GU13491" s="9"/>
      <c r="GV13491" s="9"/>
      <c r="GW13491" s="9"/>
      <c r="GX13491" s="9"/>
      <c r="GY13491" s="9"/>
      <c r="GZ13491" s="9"/>
      <c r="HA13491" s="9"/>
      <c r="HB13491" s="9"/>
      <c r="HC13491" s="9"/>
      <c r="HD13491" s="9"/>
      <c r="HE13491" s="9"/>
      <c r="HF13491" s="9"/>
      <c r="HG13491" s="9"/>
      <c r="HH13491" s="9"/>
      <c r="HI13491" s="9"/>
      <c r="HJ13491" s="9"/>
      <c r="HK13491" s="9"/>
      <c r="HL13491" s="9"/>
      <c r="HM13491" s="9"/>
      <c r="HN13491" s="9"/>
      <c r="HO13491" s="9"/>
      <c r="HP13491" s="9"/>
      <c r="HQ13491" s="9"/>
      <c r="HR13491" s="9"/>
      <c r="HS13491" s="9"/>
      <c r="HT13491" s="9"/>
      <c r="HU13491" s="9"/>
      <c r="HV13491" s="9"/>
      <c r="HW13491" s="9"/>
      <c r="HX13491" s="9"/>
      <c r="HY13491" s="9"/>
      <c r="HZ13491" s="9"/>
      <c r="IA13491" s="9"/>
      <c r="IB13491" s="9"/>
      <c r="IC13491" s="9"/>
      <c r="ID13491" s="9"/>
      <c r="IE13491" s="9"/>
      <c r="IF13491" s="9"/>
      <c r="IG13491" s="9"/>
      <c r="IH13491" s="9"/>
      <c r="II13491" s="9"/>
      <c r="IJ13491" s="9"/>
      <c r="IK13491" s="10"/>
      <c r="IL13491" s="11"/>
      <c r="IM13491" s="11"/>
      <c r="IN13491" s="11"/>
      <c r="IO13491" s="11"/>
      <c r="IP13491" s="11"/>
      <c r="IQ13491" s="11"/>
      <c r="IR13491" s="11"/>
      <c r="IS13491" s="11"/>
      <c r="IT13491" s="11"/>
      <c r="IU13491" s="11"/>
      <c r="IV13491" s="11"/>
      <c r="IW13491" s="11"/>
      <c r="IX13491" s="11"/>
      <c r="IY13491" s="11"/>
      <c r="IZ13491" s="11"/>
      <c r="JA13491" s="11"/>
      <c r="JB13491" s="11"/>
      <c r="JC13491" s="11"/>
      <c r="JD13491" s="11"/>
      <c r="JE13491" s="11"/>
      <c r="JF13491" s="11"/>
      <c r="JG13491" s="11"/>
      <c r="JH13491" s="11"/>
      <c r="JI13491" s="11"/>
      <c r="JJ13491" s="11"/>
      <c r="JK13491" s="11"/>
      <c r="JL13491" s="11"/>
      <c r="JM13491" s="11"/>
      <c r="JN13491" s="11"/>
      <c r="JO13491" s="11"/>
      <c r="JP13491" s="11"/>
      <c r="JQ13491" s="11"/>
      <c r="JR13491" s="11"/>
      <c r="JS13491" s="11"/>
      <c r="JT13491" s="11"/>
      <c r="JU13491" s="11"/>
      <c r="JV13491" s="11"/>
      <c r="JW13491" s="11"/>
      <c r="JX13491" s="11"/>
      <c r="JY13491" s="11"/>
      <c r="JZ13491" s="11"/>
      <c r="KA13491" s="11"/>
      <c r="KB13491" s="11"/>
      <c r="KC13491" s="11"/>
      <c r="KD13491" s="11"/>
      <c r="KE13491" s="11"/>
      <c r="KF13491" s="11"/>
      <c r="KG13491" s="11"/>
      <c r="KH13491" s="11"/>
      <c r="KI13491" s="11"/>
      <c r="KJ13491" s="11"/>
      <c r="KK13491" s="11"/>
      <c r="KL13491" s="11"/>
      <c r="KM13491" s="11"/>
      <c r="KN13491" s="11"/>
      <c r="KO13491" s="11"/>
      <c r="KP13491" s="11"/>
      <c r="KQ13491" s="11"/>
      <c r="KR13491" s="11"/>
      <c r="KS13491" s="11"/>
      <c r="KT13491" s="11"/>
      <c r="KU13491" s="11"/>
      <c r="KV13491" s="11"/>
      <c r="KW13491" s="11"/>
      <c r="KX13491" s="11"/>
      <c r="KY13491" s="11"/>
      <c r="KZ13491" s="11"/>
      <c r="LA13491" s="11"/>
      <c r="LB13491" s="11"/>
      <c r="LC13491" s="11"/>
      <c r="LD13491" s="11"/>
      <c r="LE13491" s="11"/>
      <c r="LF13491" s="11"/>
      <c r="LG13491" s="11"/>
      <c r="LH13491" s="11"/>
      <c r="LI13491" s="11"/>
      <c r="LJ13491" s="11"/>
      <c r="LK13491" s="11"/>
      <c r="LL13491" s="11"/>
      <c r="LM13491" s="11"/>
      <c r="LN13491" s="11"/>
      <c r="LO13491" s="11"/>
      <c r="LP13491" s="11"/>
      <c r="LQ13491" s="11"/>
      <c r="LR13491" s="11"/>
      <c r="LS13491" s="11"/>
      <c r="LT13491" s="11"/>
      <c r="LU13491" s="11"/>
      <c r="LV13491" s="11"/>
      <c r="LW13491" s="11"/>
      <c r="LX13491" s="11"/>
      <c r="LY13491" s="11"/>
      <c r="LZ13491" s="11"/>
      <c r="MA13491" s="11"/>
      <c r="MB13491" s="11"/>
      <c r="MC13491" s="11"/>
      <c r="MD13491" s="11"/>
      <c r="ME13491" s="11"/>
      <c r="MF13491" s="11"/>
      <c r="MG13491" s="11"/>
      <c r="MH13491" s="11"/>
      <c r="MI13491" s="11"/>
      <c r="MJ13491" s="11"/>
      <c r="MK13491" s="11"/>
      <c r="ML13491" s="11"/>
      <c r="MM13491" s="11"/>
      <c r="MN13491" s="11"/>
      <c r="MO13491" s="11"/>
      <c r="MP13491" s="11"/>
      <c r="MQ13491" s="11"/>
      <c r="MR13491" s="11"/>
      <c r="MS13491" s="11"/>
      <c r="MT13491" s="11"/>
      <c r="MU13491" s="11"/>
      <c r="MV13491" s="11"/>
      <c r="MW13491" s="11"/>
      <c r="MX13491" s="11"/>
      <c r="MY13491" s="11"/>
      <c r="MZ13491" s="11"/>
      <c r="NA13491" s="11"/>
      <c r="NB13491" s="11"/>
      <c r="NC13491" s="11"/>
      <c r="ND13491" s="11"/>
      <c r="NE13491" s="11"/>
      <c r="NF13491" s="11"/>
      <c r="NG13491" s="11"/>
      <c r="NH13491" s="11"/>
      <c r="NI13491" s="11"/>
      <c r="NJ13491" s="11"/>
      <c r="NK13491" s="11"/>
      <c r="NL13491" s="11"/>
      <c r="NM13491" s="11"/>
    </row>
    <row r="13492" spans="1:377" s="12" customFormat="1" ht="25.8" x14ac:dyDescent="0.5">
      <c r="A13492" s="230"/>
      <c r="B13492" s="279"/>
      <c r="C13492" s="280"/>
      <c r="D13492" s="317"/>
      <c r="E13492" s="34"/>
      <c r="F13492" s="34"/>
      <c r="G13492" s="34"/>
      <c r="H13492" s="9"/>
      <c r="I13492" s="9"/>
      <c r="J13492" s="9"/>
      <c r="K13492" s="9"/>
      <c r="L13492" s="9"/>
      <c r="M13492" s="9"/>
      <c r="N13492" s="9"/>
      <c r="O13492" s="9"/>
      <c r="P13492" s="9"/>
      <c r="Q13492" s="9"/>
      <c r="R13492" s="9"/>
      <c r="S13492" s="9"/>
      <c r="T13492" s="9"/>
      <c r="U13492" s="9"/>
      <c r="V13492" s="9"/>
      <c r="W13492" s="9"/>
      <c r="X13492" s="9"/>
      <c r="Y13492" s="9"/>
      <c r="Z13492" s="334"/>
      <c r="AA13492" s="34"/>
      <c r="AB13492" s="34"/>
      <c r="AC13492" s="34"/>
      <c r="AD13492" s="34"/>
      <c r="AE13492" s="34"/>
      <c r="AF13492" s="34"/>
      <c r="AG13492" s="34"/>
      <c r="AH13492" s="34"/>
      <c r="AI13492" s="334"/>
      <c r="AJ13492" s="9"/>
      <c r="AK13492" s="9"/>
      <c r="AL13492" s="9"/>
      <c r="AM13492" s="9"/>
      <c r="AN13492" s="9"/>
      <c r="AO13492" s="9"/>
      <c r="AP13492" s="9"/>
      <c r="AQ13492" s="9"/>
      <c r="AR13492" s="9"/>
      <c r="AS13492" s="9"/>
      <c r="AT13492" s="9"/>
      <c r="AU13492" s="9"/>
      <c r="AV13492" s="9"/>
      <c r="AW13492" s="9"/>
      <c r="AX13492" s="9"/>
      <c r="AY13492" s="9"/>
      <c r="AZ13492" s="9"/>
      <c r="BA13492" s="9"/>
      <c r="BB13492" s="9"/>
      <c r="BC13492" s="9"/>
      <c r="BD13492" s="9"/>
      <c r="BE13492" s="9"/>
      <c r="BF13492" s="9"/>
      <c r="BG13492" s="9"/>
      <c r="BH13492" s="9"/>
      <c r="BI13492" s="9"/>
      <c r="BJ13492" s="9"/>
      <c r="BK13492" s="9"/>
      <c r="BL13492" s="9"/>
      <c r="BM13492" s="9"/>
      <c r="BN13492" s="9"/>
      <c r="BO13492" s="9"/>
      <c r="BP13492" s="9"/>
      <c r="BQ13492" s="9"/>
      <c r="BR13492" s="9"/>
      <c r="BS13492" s="9"/>
      <c r="BT13492" s="9"/>
      <c r="BU13492" s="9"/>
      <c r="BV13492" s="9"/>
      <c r="BW13492" s="9"/>
      <c r="BX13492" s="9"/>
      <c r="BY13492" s="334"/>
      <c r="BZ13492" s="34"/>
      <c r="CA13492" s="34"/>
      <c r="CB13492" s="34"/>
      <c r="CC13492" s="34"/>
      <c r="CD13492" s="34"/>
      <c r="CE13492" s="34"/>
      <c r="CF13492" s="34"/>
      <c r="CG13492" s="34"/>
      <c r="CH13492" s="34"/>
      <c r="CI13492" s="34"/>
      <c r="CJ13492" s="34"/>
      <c r="CK13492" s="34"/>
      <c r="CL13492" s="34"/>
      <c r="CM13492" s="34"/>
      <c r="CN13492" s="34"/>
      <c r="CO13492" s="34"/>
      <c r="CP13492" s="34"/>
      <c r="CQ13492" s="34"/>
      <c r="CR13492" s="34"/>
      <c r="CS13492" s="34"/>
      <c r="CT13492" s="34"/>
      <c r="CU13492" s="34"/>
      <c r="CV13492" s="34"/>
      <c r="CW13492" s="34"/>
      <c r="CX13492" s="34"/>
      <c r="CY13492" s="334"/>
      <c r="CZ13492" s="9"/>
      <c r="DA13492" s="9"/>
      <c r="DB13492" s="9"/>
      <c r="DC13492" s="9"/>
      <c r="DD13492" s="9"/>
      <c r="DE13492" s="9"/>
      <c r="DF13492" s="9"/>
      <c r="DG13492" s="9"/>
      <c r="DH13492" s="9"/>
      <c r="DI13492" s="9"/>
      <c r="DJ13492" s="9"/>
      <c r="DK13492" s="9"/>
      <c r="DL13492" s="9"/>
      <c r="DM13492" s="9"/>
      <c r="DN13492" s="9"/>
      <c r="DO13492" s="9"/>
      <c r="DP13492" s="334"/>
      <c r="DQ13492" s="9"/>
      <c r="DR13492" s="9"/>
      <c r="DS13492" s="9"/>
      <c r="DT13492" s="9"/>
      <c r="DU13492" s="9"/>
      <c r="DV13492" s="9"/>
      <c r="DW13492" s="9"/>
      <c r="DX13492" s="9"/>
      <c r="DY13492" s="9"/>
      <c r="DZ13492" s="9"/>
      <c r="EA13492" s="9"/>
      <c r="EB13492" s="9"/>
      <c r="EC13492" s="9"/>
      <c r="ED13492" s="9"/>
      <c r="EE13492" s="9"/>
      <c r="EF13492" s="9"/>
      <c r="EG13492" s="9"/>
      <c r="EH13492" s="9"/>
      <c r="EI13492" s="9"/>
      <c r="EJ13492" s="9"/>
      <c r="EK13492" s="9"/>
      <c r="EL13492" s="9"/>
      <c r="EM13492" s="9"/>
      <c r="EN13492" s="9"/>
      <c r="EO13492" s="334"/>
      <c r="EP13492" s="9"/>
      <c r="EQ13492" s="9"/>
      <c r="ER13492" s="9"/>
      <c r="ES13492" s="9"/>
      <c r="ET13492" s="9"/>
      <c r="EU13492" s="9"/>
      <c r="EV13492" s="237"/>
      <c r="EW13492" s="9"/>
      <c r="EX13492" s="9"/>
      <c r="EY13492" s="9"/>
      <c r="EZ13492" s="9"/>
      <c r="FA13492" s="410"/>
      <c r="FB13492" s="9"/>
      <c r="FC13492" s="9"/>
      <c r="FD13492" s="9"/>
      <c r="FE13492" s="9"/>
      <c r="FF13492" s="9"/>
      <c r="FG13492" s="9"/>
      <c r="FH13492" s="9"/>
      <c r="FI13492" s="9"/>
      <c r="FJ13492" s="9"/>
      <c r="FK13492" s="9"/>
      <c r="FL13492" s="9"/>
      <c r="FM13492" s="9"/>
      <c r="FN13492" s="9"/>
      <c r="FO13492" s="9"/>
      <c r="FP13492" s="9"/>
      <c r="FQ13492" s="9"/>
      <c r="FR13492" s="9"/>
      <c r="FS13492" s="9"/>
      <c r="FT13492" s="334"/>
      <c r="FU13492" s="9"/>
      <c r="FV13492" s="9"/>
      <c r="FW13492" s="9"/>
      <c r="FX13492" s="9"/>
      <c r="FY13492" s="9"/>
      <c r="FZ13492" s="9"/>
      <c r="GA13492" s="9"/>
      <c r="GB13492" s="9"/>
      <c r="GC13492" s="9"/>
      <c r="GD13492" s="9"/>
      <c r="GE13492" s="9"/>
      <c r="GF13492" s="9"/>
      <c r="GG13492" s="9"/>
      <c r="GH13492" s="9"/>
      <c r="GI13492" s="9"/>
      <c r="GJ13492" s="9"/>
      <c r="GK13492" s="9"/>
      <c r="GL13492" s="9"/>
      <c r="GM13492" s="9"/>
      <c r="GN13492" s="9"/>
      <c r="GO13492" s="9"/>
      <c r="GP13492" s="9"/>
      <c r="GQ13492" s="9"/>
      <c r="GR13492" s="9"/>
      <c r="GS13492" s="9"/>
      <c r="GT13492" s="9"/>
      <c r="GU13492" s="9"/>
      <c r="GV13492" s="9"/>
      <c r="GW13492" s="9"/>
      <c r="GX13492" s="9"/>
      <c r="GY13492" s="9"/>
      <c r="GZ13492" s="9"/>
      <c r="HA13492" s="9"/>
      <c r="HB13492" s="9"/>
      <c r="HC13492" s="9"/>
      <c r="HD13492" s="9"/>
      <c r="HE13492" s="9"/>
      <c r="HF13492" s="9"/>
      <c r="HG13492" s="9"/>
      <c r="HH13492" s="9"/>
      <c r="HI13492" s="9"/>
      <c r="HJ13492" s="9"/>
      <c r="HK13492" s="9"/>
      <c r="HL13492" s="9"/>
      <c r="HM13492" s="9"/>
      <c r="HN13492" s="9"/>
      <c r="HO13492" s="9"/>
      <c r="HP13492" s="9"/>
      <c r="HQ13492" s="9"/>
      <c r="HR13492" s="9"/>
      <c r="HS13492" s="9"/>
      <c r="HT13492" s="9"/>
      <c r="HU13492" s="9"/>
      <c r="HV13492" s="9"/>
      <c r="HW13492" s="9"/>
      <c r="HX13492" s="9"/>
      <c r="HY13492" s="9"/>
      <c r="HZ13492" s="9"/>
      <c r="IA13492" s="9"/>
      <c r="IB13492" s="9"/>
      <c r="IC13492" s="9"/>
      <c r="ID13492" s="9"/>
      <c r="IE13492" s="9"/>
      <c r="IF13492" s="9"/>
      <c r="IG13492" s="9"/>
      <c r="IH13492" s="9"/>
      <c r="II13492" s="9"/>
      <c r="IJ13492" s="9"/>
      <c r="IK13492" s="10"/>
      <c r="IL13492" s="11"/>
      <c r="IM13492" s="11"/>
      <c r="IN13492" s="11"/>
      <c r="IO13492" s="11"/>
      <c r="IP13492" s="11"/>
      <c r="IQ13492" s="11"/>
      <c r="IR13492" s="11"/>
      <c r="IS13492" s="11"/>
      <c r="IT13492" s="11"/>
      <c r="IU13492" s="11"/>
      <c r="IV13492" s="11"/>
      <c r="IW13492" s="11"/>
      <c r="IX13492" s="11"/>
      <c r="IY13492" s="11"/>
      <c r="IZ13492" s="11"/>
      <c r="JA13492" s="11"/>
      <c r="JB13492" s="11"/>
      <c r="JC13492" s="11"/>
      <c r="JD13492" s="11"/>
      <c r="JE13492" s="11"/>
      <c r="JF13492" s="11"/>
      <c r="JG13492" s="11"/>
      <c r="JH13492" s="11"/>
      <c r="JI13492" s="11"/>
      <c r="JJ13492" s="11"/>
      <c r="JK13492" s="11"/>
      <c r="JL13492" s="11"/>
      <c r="JM13492" s="11"/>
      <c r="JN13492" s="11"/>
      <c r="JO13492" s="11"/>
      <c r="JP13492" s="11"/>
      <c r="JQ13492" s="11"/>
      <c r="JR13492" s="11"/>
      <c r="JS13492" s="11"/>
      <c r="JT13492" s="11"/>
      <c r="JU13492" s="11"/>
      <c r="JV13492" s="11"/>
      <c r="JW13492" s="11"/>
      <c r="JX13492" s="11"/>
      <c r="JY13492" s="11"/>
      <c r="JZ13492" s="11"/>
      <c r="KA13492" s="11"/>
      <c r="KB13492" s="11"/>
      <c r="KC13492" s="11"/>
      <c r="KD13492" s="11"/>
      <c r="KE13492" s="11"/>
      <c r="KF13492" s="11"/>
      <c r="KG13492" s="11"/>
      <c r="KH13492" s="11"/>
      <c r="KI13492" s="11"/>
      <c r="KJ13492" s="11"/>
      <c r="KK13492" s="11"/>
      <c r="KL13492" s="11"/>
      <c r="KM13492" s="11"/>
      <c r="KN13492" s="11"/>
      <c r="KO13492" s="11"/>
      <c r="KP13492" s="11"/>
      <c r="KQ13492" s="11"/>
      <c r="KR13492" s="11"/>
      <c r="KS13492" s="11"/>
      <c r="KT13492" s="11"/>
      <c r="KU13492" s="11"/>
      <c r="KV13492" s="11"/>
      <c r="KW13492" s="11"/>
      <c r="KX13492" s="11"/>
      <c r="KY13492" s="11"/>
      <c r="KZ13492" s="11"/>
      <c r="LA13492" s="11"/>
      <c r="LB13492" s="11"/>
      <c r="LC13492" s="11"/>
      <c r="LD13492" s="11"/>
      <c r="LE13492" s="11"/>
      <c r="LF13492" s="11"/>
      <c r="LG13492" s="11"/>
      <c r="LH13492" s="11"/>
      <c r="LI13492" s="11"/>
      <c r="LJ13492" s="11"/>
      <c r="LK13492" s="11"/>
      <c r="LL13492" s="11"/>
      <c r="LM13492" s="11"/>
      <c r="LN13492" s="11"/>
      <c r="LO13492" s="11"/>
      <c r="LP13492" s="11"/>
      <c r="LQ13492" s="11"/>
      <c r="LR13492" s="11"/>
      <c r="LS13492" s="11"/>
      <c r="LT13492" s="11"/>
      <c r="LU13492" s="11"/>
      <c r="LV13492" s="11"/>
      <c r="LW13492" s="11"/>
      <c r="LX13492" s="11"/>
      <c r="LY13492" s="11"/>
      <c r="LZ13492" s="11"/>
      <c r="MA13492" s="11"/>
      <c r="MB13492" s="11"/>
      <c r="MC13492" s="11"/>
      <c r="MD13492" s="11"/>
      <c r="ME13492" s="11"/>
      <c r="MF13492" s="11"/>
      <c r="MG13492" s="11"/>
      <c r="MH13492" s="11"/>
      <c r="MI13492" s="11"/>
      <c r="MJ13492" s="11"/>
      <c r="MK13492" s="11"/>
      <c r="ML13492" s="11"/>
      <c r="MM13492" s="11"/>
      <c r="MN13492" s="11"/>
      <c r="MO13492" s="11"/>
      <c r="MP13492" s="11"/>
      <c r="MQ13492" s="11"/>
      <c r="MR13492" s="11"/>
      <c r="MS13492" s="11"/>
      <c r="MT13492" s="11"/>
      <c r="MU13492" s="11"/>
      <c r="MV13492" s="11"/>
      <c r="MW13492" s="11"/>
      <c r="MX13492" s="11"/>
      <c r="MY13492" s="11"/>
      <c r="MZ13492" s="11"/>
      <c r="NA13492" s="11"/>
      <c r="NB13492" s="11"/>
      <c r="NC13492" s="11"/>
      <c r="ND13492" s="11"/>
      <c r="NE13492" s="11"/>
      <c r="NF13492" s="11"/>
      <c r="NG13492" s="11"/>
      <c r="NH13492" s="11"/>
      <c r="NI13492" s="11"/>
      <c r="NJ13492" s="11"/>
      <c r="NK13492" s="11"/>
      <c r="NL13492" s="11"/>
      <c r="NM13492" s="11"/>
    </row>
    <row r="13493" spans="1:377" s="12" customFormat="1" ht="25.8" x14ac:dyDescent="0.5">
      <c r="A13493" s="230"/>
      <c r="B13493" s="279"/>
      <c r="C13493" s="280"/>
      <c r="D13493" s="317"/>
      <c r="E13493" s="34"/>
      <c r="F13493" s="34"/>
      <c r="G13493" s="34"/>
      <c r="H13493" s="9"/>
      <c r="I13493" s="9"/>
      <c r="J13493" s="9"/>
      <c r="K13493" s="9"/>
      <c r="L13493" s="9"/>
      <c r="M13493" s="9"/>
      <c r="N13493" s="9"/>
      <c r="O13493" s="9"/>
      <c r="P13493" s="9"/>
      <c r="Q13493" s="9"/>
      <c r="R13493" s="9"/>
      <c r="S13493" s="9"/>
      <c r="T13493" s="9"/>
      <c r="U13493" s="9"/>
      <c r="V13493" s="9"/>
      <c r="W13493" s="9"/>
      <c r="X13493" s="9"/>
      <c r="Y13493" s="9"/>
      <c r="Z13493" s="334"/>
      <c r="AA13493" s="34"/>
      <c r="AB13493" s="34"/>
      <c r="AC13493" s="34"/>
      <c r="AD13493" s="34"/>
      <c r="AE13493" s="34"/>
      <c r="AF13493" s="34"/>
      <c r="AG13493" s="34"/>
      <c r="AH13493" s="34"/>
      <c r="AI13493" s="334"/>
      <c r="AJ13493" s="9"/>
      <c r="AK13493" s="9"/>
      <c r="AL13493" s="9"/>
      <c r="AM13493" s="9"/>
      <c r="AN13493" s="9"/>
      <c r="AO13493" s="9"/>
      <c r="AP13493" s="9"/>
      <c r="AQ13493" s="9"/>
      <c r="AR13493" s="9"/>
      <c r="AS13493" s="9"/>
      <c r="AT13493" s="9"/>
      <c r="AU13493" s="9"/>
      <c r="AV13493" s="9"/>
      <c r="AW13493" s="9"/>
      <c r="AX13493" s="9"/>
      <c r="AY13493" s="9"/>
      <c r="AZ13493" s="9"/>
      <c r="BA13493" s="9"/>
      <c r="BB13493" s="9"/>
      <c r="BC13493" s="9"/>
      <c r="BD13493" s="9"/>
      <c r="BE13493" s="9"/>
      <c r="BF13493" s="9"/>
      <c r="BG13493" s="9"/>
      <c r="BH13493" s="9"/>
      <c r="BI13493" s="9"/>
      <c r="BJ13493" s="9"/>
      <c r="BK13493" s="9"/>
      <c r="BL13493" s="9"/>
      <c r="BM13493" s="9"/>
      <c r="BN13493" s="9"/>
      <c r="BO13493" s="9"/>
      <c r="BP13493" s="9"/>
      <c r="BQ13493" s="9"/>
      <c r="BR13493" s="9"/>
      <c r="BS13493" s="9"/>
      <c r="BT13493" s="9"/>
      <c r="BU13493" s="9"/>
      <c r="BV13493" s="9"/>
      <c r="BW13493" s="9"/>
      <c r="BX13493" s="9"/>
      <c r="BY13493" s="334"/>
      <c r="BZ13493" s="34"/>
      <c r="CA13493" s="34"/>
      <c r="CB13493" s="34"/>
      <c r="CC13493" s="34"/>
      <c r="CD13493" s="34"/>
      <c r="CE13493" s="34"/>
      <c r="CF13493" s="34"/>
      <c r="CG13493" s="34"/>
      <c r="CH13493" s="34"/>
      <c r="CI13493" s="34"/>
      <c r="CJ13493" s="34"/>
      <c r="CK13493" s="34"/>
      <c r="CL13493" s="34"/>
      <c r="CM13493" s="34"/>
      <c r="CN13493" s="34"/>
      <c r="CO13493" s="34"/>
      <c r="CP13493" s="34"/>
      <c r="CQ13493" s="34"/>
      <c r="CR13493" s="34"/>
      <c r="CS13493" s="34"/>
      <c r="CT13493" s="34"/>
      <c r="CU13493" s="34"/>
      <c r="CV13493" s="34"/>
      <c r="CW13493" s="34"/>
      <c r="CX13493" s="34"/>
      <c r="CY13493" s="334"/>
      <c r="CZ13493" s="9"/>
      <c r="DA13493" s="9"/>
      <c r="DB13493" s="9"/>
      <c r="DC13493" s="9"/>
      <c r="DD13493" s="9"/>
      <c r="DE13493" s="9"/>
      <c r="DF13493" s="9"/>
      <c r="DG13493" s="9"/>
      <c r="DH13493" s="9"/>
      <c r="DI13493" s="9"/>
      <c r="DJ13493" s="9"/>
      <c r="DK13493" s="9"/>
      <c r="DL13493" s="9"/>
      <c r="DM13493" s="9"/>
      <c r="DN13493" s="9"/>
      <c r="DO13493" s="9"/>
      <c r="DP13493" s="334"/>
      <c r="DQ13493" s="9"/>
      <c r="DR13493" s="9"/>
      <c r="DS13493" s="9"/>
      <c r="DT13493" s="9"/>
      <c r="DU13493" s="9"/>
      <c r="DV13493" s="9"/>
      <c r="DW13493" s="9"/>
      <c r="DX13493" s="9"/>
      <c r="DY13493" s="9"/>
      <c r="DZ13493" s="9"/>
      <c r="EA13493" s="9"/>
      <c r="EB13493" s="9"/>
      <c r="EC13493" s="9"/>
      <c r="ED13493" s="9"/>
      <c r="EE13493" s="9"/>
      <c r="EF13493" s="9"/>
      <c r="EG13493" s="9"/>
      <c r="EH13493" s="9"/>
      <c r="EI13493" s="9"/>
      <c r="EJ13493" s="9"/>
      <c r="EK13493" s="9"/>
      <c r="EL13493" s="9"/>
      <c r="EM13493" s="9"/>
      <c r="EN13493" s="9"/>
      <c r="EO13493" s="334"/>
      <c r="EP13493" s="9"/>
      <c r="EQ13493" s="9"/>
      <c r="ER13493" s="9"/>
      <c r="ES13493" s="9"/>
      <c r="ET13493" s="9"/>
      <c r="EU13493" s="9"/>
      <c r="EV13493" s="237"/>
      <c r="EW13493" s="9"/>
      <c r="EX13493" s="9"/>
      <c r="EY13493" s="9"/>
      <c r="EZ13493" s="9"/>
      <c r="FA13493" s="410"/>
      <c r="FB13493" s="9"/>
      <c r="FC13493" s="9"/>
      <c r="FD13493" s="9"/>
      <c r="FE13493" s="9"/>
      <c r="FF13493" s="9"/>
      <c r="FG13493" s="9"/>
      <c r="FH13493" s="9"/>
      <c r="FI13493" s="9"/>
      <c r="FJ13493" s="9"/>
      <c r="FK13493" s="9"/>
      <c r="FL13493" s="9"/>
      <c r="FM13493" s="9"/>
      <c r="FN13493" s="9"/>
      <c r="FO13493" s="9"/>
      <c r="FP13493" s="9"/>
      <c r="FQ13493" s="9"/>
      <c r="FR13493" s="9"/>
      <c r="FS13493" s="9"/>
      <c r="FT13493" s="334"/>
      <c r="FU13493" s="9"/>
      <c r="FV13493" s="9"/>
      <c r="FW13493" s="9"/>
      <c r="FX13493" s="9"/>
      <c r="FY13493" s="9"/>
      <c r="FZ13493" s="9"/>
      <c r="GA13493" s="9"/>
      <c r="GB13493" s="9"/>
      <c r="GC13493" s="9"/>
      <c r="GD13493" s="9"/>
      <c r="GE13493" s="9"/>
      <c r="GF13493" s="9"/>
      <c r="GG13493" s="9"/>
      <c r="GH13493" s="9"/>
      <c r="GI13493" s="9"/>
      <c r="GJ13493" s="9"/>
      <c r="GK13493" s="9"/>
      <c r="GL13493" s="9"/>
      <c r="GM13493" s="9"/>
      <c r="GN13493" s="9"/>
      <c r="GO13493" s="9"/>
      <c r="GP13493" s="9"/>
      <c r="GQ13493" s="9"/>
      <c r="GR13493" s="9"/>
      <c r="GS13493" s="9"/>
      <c r="GT13493" s="9"/>
      <c r="GU13493" s="9"/>
      <c r="GV13493" s="9"/>
      <c r="GW13493" s="9"/>
      <c r="GX13493" s="9"/>
      <c r="GY13493" s="9"/>
      <c r="GZ13493" s="9"/>
      <c r="HA13493" s="9"/>
      <c r="HB13493" s="9"/>
      <c r="HC13493" s="9"/>
      <c r="HD13493" s="9"/>
      <c r="HE13493" s="9"/>
      <c r="HF13493" s="9"/>
      <c r="HG13493" s="9"/>
      <c r="HH13493" s="9"/>
      <c r="HI13493" s="9"/>
      <c r="HJ13493" s="9"/>
      <c r="HK13493" s="9"/>
      <c r="HL13493" s="9"/>
      <c r="HM13493" s="9"/>
      <c r="HN13493" s="9"/>
      <c r="HO13493" s="9"/>
      <c r="HP13493" s="9"/>
      <c r="HQ13493" s="9"/>
      <c r="HR13493" s="9"/>
      <c r="HS13493" s="9"/>
      <c r="HT13493" s="9"/>
      <c r="HU13493" s="9"/>
      <c r="HV13493" s="9"/>
      <c r="HW13493" s="9"/>
      <c r="HX13493" s="9"/>
      <c r="HY13493" s="9"/>
      <c r="HZ13493" s="9"/>
      <c r="IA13493" s="9"/>
      <c r="IB13493" s="9"/>
      <c r="IC13493" s="9"/>
      <c r="ID13493" s="9"/>
      <c r="IE13493" s="9"/>
      <c r="IF13493" s="9"/>
      <c r="IG13493" s="9"/>
      <c r="IH13493" s="9"/>
      <c r="II13493" s="9"/>
      <c r="IJ13493" s="9"/>
      <c r="IK13493" s="10"/>
      <c r="IL13493" s="11"/>
      <c r="IM13493" s="11"/>
      <c r="IN13493" s="11"/>
      <c r="IO13493" s="11"/>
      <c r="IP13493" s="11"/>
      <c r="IQ13493" s="11"/>
      <c r="IR13493" s="11"/>
      <c r="IS13493" s="11"/>
      <c r="IT13493" s="11"/>
      <c r="IU13493" s="11"/>
      <c r="IV13493" s="11"/>
      <c r="IW13493" s="11"/>
      <c r="IX13493" s="11"/>
      <c r="IY13493" s="11"/>
      <c r="IZ13493" s="11"/>
      <c r="JA13493" s="11"/>
      <c r="JB13493" s="11"/>
      <c r="JC13493" s="11"/>
      <c r="JD13493" s="11"/>
      <c r="JE13493" s="11"/>
      <c r="JF13493" s="11"/>
      <c r="JG13493" s="11"/>
      <c r="JH13493" s="11"/>
      <c r="JI13493" s="11"/>
      <c r="JJ13493" s="11"/>
      <c r="JK13493" s="11"/>
      <c r="JL13493" s="11"/>
      <c r="JM13493" s="11"/>
      <c r="JN13493" s="11"/>
      <c r="JO13493" s="11"/>
      <c r="JP13493" s="11"/>
      <c r="JQ13493" s="11"/>
      <c r="JR13493" s="11"/>
      <c r="JS13493" s="11"/>
      <c r="JT13493" s="11"/>
      <c r="JU13493" s="11"/>
      <c r="JV13493" s="11"/>
      <c r="JW13493" s="11"/>
      <c r="JX13493" s="11"/>
      <c r="JY13493" s="11"/>
      <c r="JZ13493" s="11"/>
      <c r="KA13493" s="11"/>
      <c r="KB13493" s="11"/>
      <c r="KC13493" s="11"/>
      <c r="KD13493" s="11"/>
      <c r="KE13493" s="11"/>
      <c r="KF13493" s="11"/>
      <c r="KG13493" s="11"/>
      <c r="KH13493" s="11"/>
      <c r="KI13493" s="11"/>
      <c r="KJ13493" s="11"/>
      <c r="KK13493" s="11"/>
      <c r="KL13493" s="11"/>
      <c r="KM13493" s="11"/>
      <c r="KN13493" s="11"/>
      <c r="KO13493" s="11"/>
      <c r="KP13493" s="11"/>
      <c r="KQ13493" s="11"/>
      <c r="KR13493" s="11"/>
      <c r="KS13493" s="11"/>
      <c r="KT13493" s="11"/>
      <c r="KU13493" s="11"/>
      <c r="KV13493" s="11"/>
      <c r="KW13493" s="11"/>
      <c r="KX13493" s="11"/>
      <c r="KY13493" s="11"/>
      <c r="KZ13493" s="11"/>
      <c r="LA13493" s="11"/>
      <c r="LB13493" s="11"/>
      <c r="LC13493" s="11"/>
      <c r="LD13493" s="11"/>
      <c r="LE13493" s="11"/>
      <c r="LF13493" s="11"/>
      <c r="LG13493" s="11"/>
      <c r="LH13493" s="11"/>
      <c r="LI13493" s="11"/>
      <c r="LJ13493" s="11"/>
      <c r="LK13493" s="11"/>
      <c r="LL13493" s="11"/>
      <c r="LM13493" s="11"/>
      <c r="LN13493" s="11"/>
      <c r="LO13493" s="11"/>
      <c r="LP13493" s="11"/>
      <c r="LQ13493" s="11"/>
      <c r="LR13493" s="11"/>
      <c r="LS13493" s="11"/>
      <c r="LT13493" s="11"/>
      <c r="LU13493" s="11"/>
      <c r="LV13493" s="11"/>
      <c r="LW13493" s="11"/>
      <c r="LX13493" s="11"/>
      <c r="LY13493" s="11"/>
      <c r="LZ13493" s="11"/>
      <c r="MA13493" s="11"/>
      <c r="MB13493" s="11"/>
      <c r="MC13493" s="11"/>
      <c r="MD13493" s="11"/>
      <c r="ME13493" s="11"/>
      <c r="MF13493" s="11"/>
      <c r="MG13493" s="11"/>
      <c r="MH13493" s="11"/>
      <c r="MI13493" s="11"/>
      <c r="MJ13493" s="11"/>
      <c r="MK13493" s="11"/>
      <c r="ML13493" s="11"/>
      <c r="MM13493" s="11"/>
      <c r="MN13493" s="11"/>
      <c r="MO13493" s="11"/>
      <c r="MP13493" s="11"/>
      <c r="MQ13493" s="11"/>
      <c r="MR13493" s="11"/>
      <c r="MS13493" s="11"/>
      <c r="MT13493" s="11"/>
      <c r="MU13493" s="11"/>
      <c r="MV13493" s="11"/>
      <c r="MW13493" s="11"/>
      <c r="MX13493" s="11"/>
      <c r="MY13493" s="11"/>
      <c r="MZ13493" s="11"/>
      <c r="NA13493" s="11"/>
      <c r="NB13493" s="11"/>
      <c r="NC13493" s="11"/>
      <c r="ND13493" s="11"/>
      <c r="NE13493" s="11"/>
      <c r="NF13493" s="11"/>
      <c r="NG13493" s="11"/>
      <c r="NH13493" s="11"/>
      <c r="NI13493" s="11"/>
      <c r="NJ13493" s="11"/>
      <c r="NK13493" s="11"/>
      <c r="NL13493" s="11"/>
      <c r="NM13493" s="11"/>
    </row>
    <row r="13494" spans="1:377" s="12" customFormat="1" ht="25.8" x14ac:dyDescent="0.5">
      <c r="A13494" s="230"/>
      <c r="B13494" s="279"/>
      <c r="C13494" s="280"/>
      <c r="D13494" s="317"/>
      <c r="E13494" s="34"/>
      <c r="F13494" s="34"/>
      <c r="G13494" s="34"/>
      <c r="H13494" s="9"/>
      <c r="I13494" s="9"/>
      <c r="J13494" s="9"/>
      <c r="K13494" s="9"/>
      <c r="L13494" s="9"/>
      <c r="M13494" s="9"/>
      <c r="N13494" s="9"/>
      <c r="O13494" s="9"/>
      <c r="P13494" s="9"/>
      <c r="Q13494" s="9"/>
      <c r="R13494" s="9"/>
      <c r="S13494" s="9"/>
      <c r="T13494" s="9"/>
      <c r="U13494" s="9"/>
      <c r="V13494" s="9"/>
      <c r="W13494" s="9"/>
      <c r="X13494" s="9"/>
      <c r="Y13494" s="9"/>
      <c r="Z13494" s="334"/>
      <c r="AA13494" s="34"/>
      <c r="AB13494" s="34"/>
      <c r="AC13494" s="34"/>
      <c r="AD13494" s="34"/>
      <c r="AE13494" s="34"/>
      <c r="AF13494" s="34"/>
      <c r="AG13494" s="34"/>
      <c r="AH13494" s="34"/>
      <c r="AI13494" s="334"/>
      <c r="AJ13494" s="9"/>
      <c r="AK13494" s="9"/>
      <c r="AL13494" s="9"/>
      <c r="AM13494" s="9"/>
      <c r="AN13494" s="9"/>
      <c r="AO13494" s="9"/>
      <c r="AP13494" s="9"/>
      <c r="AQ13494" s="9"/>
      <c r="AR13494" s="9"/>
      <c r="AS13494" s="9"/>
      <c r="AT13494" s="9"/>
      <c r="AU13494" s="9"/>
      <c r="AV13494" s="9"/>
      <c r="AW13494" s="9"/>
      <c r="AX13494" s="9"/>
      <c r="AY13494" s="9"/>
      <c r="AZ13494" s="9"/>
      <c r="BA13494" s="9"/>
      <c r="BB13494" s="9"/>
      <c r="BC13494" s="9"/>
      <c r="BD13494" s="9"/>
      <c r="BE13494" s="9"/>
      <c r="BF13494" s="9"/>
      <c r="BG13494" s="9"/>
      <c r="BH13494" s="9"/>
      <c r="BI13494" s="9"/>
      <c r="BJ13494" s="9"/>
      <c r="BK13494" s="9"/>
      <c r="BL13494" s="9"/>
      <c r="BM13494" s="9"/>
      <c r="BN13494" s="9"/>
      <c r="BO13494" s="9"/>
      <c r="BP13494" s="9"/>
      <c r="BQ13494" s="9"/>
      <c r="BR13494" s="9"/>
      <c r="BS13494" s="9"/>
      <c r="BT13494" s="9"/>
      <c r="BU13494" s="9"/>
      <c r="BV13494" s="9"/>
      <c r="BW13494" s="9"/>
      <c r="BX13494" s="9"/>
      <c r="BY13494" s="334"/>
      <c r="BZ13494" s="34"/>
      <c r="CA13494" s="34"/>
      <c r="CB13494" s="34"/>
      <c r="CC13494" s="34"/>
      <c r="CD13494" s="34"/>
      <c r="CE13494" s="34"/>
      <c r="CF13494" s="34"/>
      <c r="CG13494" s="34"/>
      <c r="CH13494" s="34"/>
      <c r="CI13494" s="34"/>
      <c r="CJ13494" s="34"/>
      <c r="CK13494" s="34"/>
      <c r="CL13494" s="34"/>
      <c r="CM13494" s="34"/>
      <c r="CN13494" s="34"/>
      <c r="CO13494" s="34"/>
      <c r="CP13494" s="34"/>
      <c r="CQ13494" s="34"/>
      <c r="CR13494" s="34"/>
      <c r="CS13494" s="34"/>
      <c r="CT13494" s="34"/>
      <c r="CU13494" s="34"/>
      <c r="CV13494" s="34"/>
      <c r="CW13494" s="34"/>
      <c r="CX13494" s="34"/>
      <c r="CY13494" s="334"/>
      <c r="CZ13494" s="9"/>
      <c r="DA13494" s="9"/>
      <c r="DB13494" s="9"/>
      <c r="DC13494" s="9"/>
      <c r="DD13494" s="9"/>
      <c r="DE13494" s="9"/>
      <c r="DF13494" s="9"/>
      <c r="DG13494" s="9"/>
      <c r="DH13494" s="9"/>
      <c r="DI13494" s="9"/>
      <c r="DJ13494" s="9"/>
      <c r="DK13494" s="9"/>
      <c r="DL13494" s="9"/>
      <c r="DM13494" s="9"/>
      <c r="DN13494" s="9"/>
      <c r="DO13494" s="9"/>
      <c r="DP13494" s="334"/>
      <c r="DQ13494" s="9"/>
      <c r="DR13494" s="9"/>
      <c r="DS13494" s="9"/>
      <c r="DT13494" s="9"/>
      <c r="DU13494" s="9"/>
      <c r="DV13494" s="9"/>
      <c r="DW13494" s="9"/>
      <c r="DX13494" s="9"/>
      <c r="DY13494" s="9"/>
      <c r="DZ13494" s="9"/>
      <c r="EA13494" s="9"/>
      <c r="EB13494" s="9"/>
      <c r="EC13494" s="9"/>
      <c r="ED13494" s="9"/>
      <c r="EE13494" s="9"/>
      <c r="EF13494" s="9"/>
      <c r="EG13494" s="9"/>
      <c r="EH13494" s="9"/>
      <c r="EI13494" s="9"/>
      <c r="EJ13494" s="9"/>
      <c r="EK13494" s="9"/>
      <c r="EL13494" s="9"/>
      <c r="EM13494" s="9"/>
      <c r="EN13494" s="9"/>
      <c r="EO13494" s="334"/>
      <c r="EP13494" s="9"/>
      <c r="EQ13494" s="9"/>
      <c r="ER13494" s="9"/>
      <c r="ES13494" s="9"/>
      <c r="ET13494" s="9"/>
      <c r="EU13494" s="9"/>
      <c r="EV13494" s="237"/>
      <c r="EW13494" s="9"/>
      <c r="EX13494" s="9"/>
      <c r="EY13494" s="9"/>
      <c r="EZ13494" s="9"/>
      <c r="FA13494" s="410"/>
      <c r="FB13494" s="9"/>
      <c r="FC13494" s="9"/>
      <c r="FD13494" s="9"/>
      <c r="FE13494" s="9"/>
      <c r="FF13494" s="9"/>
      <c r="FG13494" s="9"/>
      <c r="FH13494" s="9"/>
      <c r="FI13494" s="9"/>
      <c r="FJ13494" s="9"/>
      <c r="FK13494" s="9"/>
      <c r="FL13494" s="9"/>
      <c r="FM13494" s="9"/>
      <c r="FN13494" s="9"/>
      <c r="FO13494" s="9"/>
      <c r="FP13494" s="9"/>
      <c r="FQ13494" s="9"/>
      <c r="FR13494" s="9"/>
      <c r="FS13494" s="9"/>
      <c r="FT13494" s="334"/>
      <c r="FU13494" s="9"/>
      <c r="FV13494" s="9"/>
      <c r="FW13494" s="9"/>
      <c r="FX13494" s="9"/>
      <c r="FY13494" s="9"/>
      <c r="FZ13494" s="9"/>
      <c r="GA13494" s="9"/>
      <c r="GB13494" s="9"/>
      <c r="GC13494" s="9"/>
      <c r="GD13494" s="9"/>
      <c r="GE13494" s="9"/>
      <c r="GF13494" s="9"/>
      <c r="GG13494" s="9"/>
      <c r="GH13494" s="9"/>
      <c r="GI13494" s="9"/>
      <c r="GJ13494" s="9"/>
      <c r="GK13494" s="9"/>
      <c r="GL13494" s="9"/>
      <c r="GM13494" s="9"/>
      <c r="GN13494" s="9"/>
      <c r="GO13494" s="9"/>
      <c r="GP13494" s="9"/>
      <c r="GQ13494" s="9"/>
      <c r="GR13494" s="9"/>
      <c r="GS13494" s="9"/>
      <c r="GT13494" s="9"/>
      <c r="GU13494" s="9"/>
      <c r="GV13494" s="9"/>
      <c r="GW13494" s="9"/>
      <c r="GX13494" s="9"/>
      <c r="GY13494" s="9"/>
      <c r="GZ13494" s="9"/>
      <c r="HA13494" s="9"/>
      <c r="HB13494" s="9"/>
      <c r="HC13494" s="9"/>
      <c r="HD13494" s="9"/>
      <c r="HE13494" s="9"/>
      <c r="HF13494" s="9"/>
      <c r="HG13494" s="9"/>
      <c r="HH13494" s="9"/>
      <c r="HI13494" s="9"/>
      <c r="HJ13494" s="9"/>
      <c r="HK13494" s="9"/>
      <c r="HL13494" s="9"/>
      <c r="HM13494" s="9"/>
      <c r="HN13494" s="9"/>
      <c r="HO13494" s="9"/>
      <c r="HP13494" s="9"/>
      <c r="HQ13494" s="9"/>
      <c r="HR13494" s="9"/>
      <c r="HS13494" s="9"/>
      <c r="HT13494" s="9"/>
      <c r="HU13494" s="9"/>
      <c r="HV13494" s="9"/>
      <c r="HW13494" s="9"/>
      <c r="HX13494" s="9"/>
      <c r="HY13494" s="9"/>
      <c r="HZ13494" s="9"/>
      <c r="IA13494" s="9"/>
      <c r="IB13494" s="9"/>
      <c r="IC13494" s="9"/>
      <c r="ID13494" s="9"/>
      <c r="IE13494" s="9"/>
      <c r="IF13494" s="9"/>
      <c r="IG13494" s="9"/>
      <c r="IH13494" s="9"/>
      <c r="II13494" s="9"/>
      <c r="IJ13494" s="9"/>
      <c r="IK13494" s="10"/>
      <c r="IL13494" s="11"/>
      <c r="IM13494" s="11"/>
      <c r="IN13494" s="11"/>
      <c r="IO13494" s="11"/>
      <c r="IP13494" s="11"/>
      <c r="IQ13494" s="11"/>
      <c r="IR13494" s="11"/>
      <c r="IS13494" s="11"/>
      <c r="IT13494" s="11"/>
      <c r="IU13494" s="11"/>
      <c r="IV13494" s="11"/>
      <c r="IW13494" s="11"/>
      <c r="IX13494" s="11"/>
      <c r="IY13494" s="11"/>
      <c r="IZ13494" s="11"/>
      <c r="JA13494" s="11"/>
      <c r="JB13494" s="11"/>
      <c r="JC13494" s="11"/>
      <c r="JD13494" s="11"/>
      <c r="JE13494" s="11"/>
      <c r="JF13494" s="11"/>
      <c r="JG13494" s="11"/>
      <c r="JH13494" s="11"/>
      <c r="JI13494" s="11"/>
      <c r="JJ13494" s="11"/>
      <c r="JK13494" s="11"/>
      <c r="JL13494" s="11"/>
      <c r="JM13494" s="11"/>
      <c r="JN13494" s="11"/>
      <c r="JO13494" s="11"/>
      <c r="JP13494" s="11"/>
      <c r="JQ13494" s="11"/>
      <c r="JR13494" s="11"/>
      <c r="JS13494" s="11"/>
      <c r="JT13494" s="11"/>
      <c r="JU13494" s="11"/>
      <c r="JV13494" s="11"/>
      <c r="JW13494" s="11"/>
      <c r="JX13494" s="11"/>
      <c r="JY13494" s="11"/>
      <c r="JZ13494" s="11"/>
      <c r="KA13494" s="11"/>
      <c r="KB13494" s="11"/>
      <c r="KC13494" s="11"/>
      <c r="KD13494" s="11"/>
      <c r="KE13494" s="11"/>
      <c r="KF13494" s="11"/>
      <c r="KG13494" s="11"/>
      <c r="KH13494" s="11"/>
      <c r="KI13494" s="11"/>
      <c r="KJ13494" s="11"/>
      <c r="KK13494" s="11"/>
      <c r="KL13494" s="11"/>
      <c r="KM13494" s="11"/>
      <c r="KN13494" s="11"/>
      <c r="KO13494" s="11"/>
      <c r="KP13494" s="11"/>
      <c r="KQ13494" s="11"/>
      <c r="KR13494" s="11"/>
      <c r="KS13494" s="11"/>
      <c r="KT13494" s="11"/>
      <c r="KU13494" s="11"/>
      <c r="KV13494" s="11"/>
      <c r="KW13494" s="11"/>
      <c r="KX13494" s="11"/>
      <c r="KY13494" s="11"/>
      <c r="KZ13494" s="11"/>
      <c r="LA13494" s="11"/>
      <c r="LB13494" s="11"/>
      <c r="LC13494" s="11"/>
      <c r="LD13494" s="11"/>
      <c r="LE13494" s="11"/>
      <c r="LF13494" s="11"/>
      <c r="LG13494" s="11"/>
      <c r="LH13494" s="11"/>
      <c r="LI13494" s="11"/>
      <c r="LJ13494" s="11"/>
      <c r="LK13494" s="11"/>
      <c r="LL13494" s="11"/>
      <c r="LM13494" s="11"/>
      <c r="LN13494" s="11"/>
      <c r="LO13494" s="11"/>
      <c r="LP13494" s="11"/>
      <c r="LQ13494" s="11"/>
      <c r="LR13494" s="11"/>
      <c r="LS13494" s="11"/>
      <c r="LT13494" s="11"/>
      <c r="LU13494" s="11"/>
      <c r="LV13494" s="11"/>
      <c r="LW13494" s="11"/>
      <c r="LX13494" s="11"/>
      <c r="LY13494" s="11"/>
      <c r="LZ13494" s="11"/>
      <c r="MA13494" s="11"/>
      <c r="MB13494" s="11"/>
      <c r="MC13494" s="11"/>
      <c r="MD13494" s="11"/>
      <c r="ME13494" s="11"/>
      <c r="MF13494" s="11"/>
      <c r="MG13494" s="11"/>
      <c r="MH13494" s="11"/>
      <c r="MI13494" s="11"/>
      <c r="MJ13494" s="11"/>
      <c r="MK13494" s="11"/>
      <c r="ML13494" s="11"/>
      <c r="MM13494" s="11"/>
      <c r="MN13494" s="11"/>
      <c r="MO13494" s="11"/>
      <c r="MP13494" s="11"/>
      <c r="MQ13494" s="11"/>
      <c r="MR13494" s="11"/>
      <c r="MS13494" s="11"/>
      <c r="MT13494" s="11"/>
      <c r="MU13494" s="11"/>
      <c r="MV13494" s="11"/>
      <c r="MW13494" s="11"/>
      <c r="MX13494" s="11"/>
      <c r="MY13494" s="11"/>
      <c r="MZ13494" s="11"/>
      <c r="NA13494" s="11"/>
      <c r="NB13494" s="11"/>
      <c r="NC13494" s="11"/>
      <c r="ND13494" s="11"/>
      <c r="NE13494" s="11"/>
      <c r="NF13494" s="11"/>
      <c r="NG13494" s="11"/>
      <c r="NH13494" s="11"/>
      <c r="NI13494" s="11"/>
      <c r="NJ13494" s="11"/>
      <c r="NK13494" s="11"/>
      <c r="NL13494" s="11"/>
      <c r="NM13494" s="11"/>
    </row>
    <row r="13495" spans="1:377" s="12" customFormat="1" ht="25.8" x14ac:dyDescent="0.5">
      <c r="A13495" s="230"/>
      <c r="B13495" s="279"/>
      <c r="C13495" s="280"/>
      <c r="D13495" s="317"/>
      <c r="E13495" s="34"/>
      <c r="F13495" s="34"/>
      <c r="G13495" s="34"/>
      <c r="H13495" s="9"/>
      <c r="I13495" s="9"/>
      <c r="J13495" s="9"/>
      <c r="K13495" s="9"/>
      <c r="L13495" s="9"/>
      <c r="M13495" s="9"/>
      <c r="N13495" s="9"/>
      <c r="O13495" s="9"/>
      <c r="P13495" s="9"/>
      <c r="Q13495" s="9"/>
      <c r="R13495" s="9"/>
      <c r="S13495" s="9"/>
      <c r="T13495" s="9"/>
      <c r="U13495" s="9"/>
      <c r="V13495" s="9"/>
      <c r="W13495" s="9"/>
      <c r="X13495" s="9"/>
      <c r="Y13495" s="9"/>
      <c r="Z13495" s="334"/>
      <c r="AA13495" s="34"/>
      <c r="AB13495" s="34"/>
      <c r="AC13495" s="34"/>
      <c r="AD13495" s="34"/>
      <c r="AE13495" s="34"/>
      <c r="AF13495" s="34"/>
      <c r="AG13495" s="34"/>
      <c r="AH13495" s="34"/>
      <c r="AI13495" s="334"/>
      <c r="AJ13495" s="9"/>
      <c r="AK13495" s="9"/>
      <c r="AL13495" s="9"/>
      <c r="AM13495" s="9"/>
      <c r="AN13495" s="9"/>
      <c r="AO13495" s="9"/>
      <c r="AP13495" s="9"/>
      <c r="AQ13495" s="9"/>
      <c r="AR13495" s="9"/>
      <c r="AS13495" s="9"/>
      <c r="AT13495" s="9"/>
      <c r="AU13495" s="9"/>
      <c r="AV13495" s="9"/>
      <c r="AW13495" s="9"/>
      <c r="AX13495" s="9"/>
      <c r="AY13495" s="9"/>
      <c r="AZ13495" s="9"/>
      <c r="BA13495" s="9"/>
      <c r="BB13495" s="9"/>
      <c r="BC13495" s="9"/>
      <c r="BD13495" s="9"/>
      <c r="BE13495" s="9"/>
      <c r="BF13495" s="9"/>
      <c r="BG13495" s="9"/>
      <c r="BH13495" s="9"/>
      <c r="BI13495" s="9"/>
      <c r="BJ13495" s="9"/>
      <c r="BK13495" s="9"/>
      <c r="BL13495" s="9"/>
      <c r="BM13495" s="9"/>
      <c r="BN13495" s="9"/>
      <c r="BO13495" s="9"/>
      <c r="BP13495" s="9"/>
      <c r="BQ13495" s="9"/>
      <c r="BR13495" s="9"/>
      <c r="BS13495" s="9"/>
      <c r="BT13495" s="9"/>
      <c r="BU13495" s="9"/>
      <c r="BV13495" s="9"/>
      <c r="BW13495" s="9"/>
      <c r="BX13495" s="9"/>
      <c r="BY13495" s="334"/>
      <c r="BZ13495" s="34"/>
      <c r="CA13495" s="34"/>
      <c r="CB13495" s="34"/>
      <c r="CC13495" s="34"/>
      <c r="CD13495" s="34"/>
      <c r="CE13495" s="34"/>
      <c r="CF13495" s="34"/>
      <c r="CG13495" s="34"/>
      <c r="CH13495" s="34"/>
      <c r="CI13495" s="34"/>
      <c r="CJ13495" s="34"/>
      <c r="CK13495" s="34"/>
      <c r="CL13495" s="34"/>
      <c r="CM13495" s="34"/>
      <c r="CN13495" s="34"/>
      <c r="CO13495" s="34"/>
      <c r="CP13495" s="34"/>
      <c r="CQ13495" s="34"/>
      <c r="CR13495" s="34"/>
      <c r="CS13495" s="34"/>
      <c r="CT13495" s="34"/>
      <c r="CU13495" s="34"/>
      <c r="CV13495" s="34"/>
      <c r="CW13495" s="34"/>
      <c r="CX13495" s="34"/>
      <c r="CY13495" s="334"/>
      <c r="CZ13495" s="9"/>
      <c r="DA13495" s="9"/>
      <c r="DB13495" s="9"/>
      <c r="DC13495" s="9"/>
      <c r="DD13495" s="9"/>
      <c r="DE13495" s="9"/>
      <c r="DF13495" s="9"/>
      <c r="DG13495" s="9"/>
      <c r="DH13495" s="9"/>
      <c r="DI13495" s="9"/>
      <c r="DJ13495" s="9"/>
      <c r="DK13495" s="9"/>
      <c r="DL13495" s="9"/>
      <c r="DM13495" s="9"/>
      <c r="DN13495" s="9"/>
      <c r="DO13495" s="9"/>
      <c r="DP13495" s="334"/>
      <c r="DQ13495" s="9"/>
      <c r="DR13495" s="9"/>
      <c r="DS13495" s="9"/>
      <c r="DT13495" s="9"/>
      <c r="DU13495" s="9"/>
      <c r="DV13495" s="9"/>
      <c r="DW13495" s="9"/>
      <c r="DX13495" s="9"/>
      <c r="DY13495" s="9"/>
      <c r="DZ13495" s="9"/>
      <c r="EA13495" s="9"/>
      <c r="EB13495" s="9"/>
      <c r="EC13495" s="9"/>
      <c r="ED13495" s="9"/>
      <c r="EE13495" s="9"/>
      <c r="EF13495" s="9"/>
      <c r="EG13495" s="9"/>
      <c r="EH13495" s="9"/>
      <c r="EI13495" s="9"/>
      <c r="EJ13495" s="9"/>
      <c r="EK13495" s="9"/>
      <c r="EL13495" s="9"/>
      <c r="EM13495" s="9"/>
      <c r="EN13495" s="9"/>
      <c r="EO13495" s="334"/>
      <c r="EP13495" s="9"/>
      <c r="EQ13495" s="9"/>
      <c r="ER13495" s="9"/>
      <c r="ES13495" s="9"/>
      <c r="ET13495" s="9"/>
      <c r="EU13495" s="9"/>
      <c r="EV13495" s="237"/>
      <c r="EW13495" s="9"/>
      <c r="EX13495" s="9"/>
      <c r="EY13495" s="9"/>
      <c r="EZ13495" s="9"/>
      <c r="FA13495" s="410"/>
      <c r="FB13495" s="9"/>
      <c r="FC13495" s="9"/>
      <c r="FD13495" s="9"/>
      <c r="FE13495" s="9"/>
      <c r="FF13495" s="9"/>
      <c r="FG13495" s="9"/>
      <c r="FH13495" s="9"/>
      <c r="FI13495" s="9"/>
      <c r="FJ13495" s="9"/>
      <c r="FK13495" s="9"/>
      <c r="FL13495" s="9"/>
      <c r="FM13495" s="9"/>
      <c r="FN13495" s="9"/>
      <c r="FO13495" s="9"/>
      <c r="FP13495" s="9"/>
      <c r="FQ13495" s="9"/>
      <c r="FR13495" s="9"/>
      <c r="FS13495" s="9"/>
      <c r="FT13495" s="334"/>
      <c r="FU13495" s="9"/>
      <c r="FV13495" s="9"/>
      <c r="FW13495" s="9"/>
      <c r="FX13495" s="9"/>
      <c r="FY13495" s="9"/>
      <c r="FZ13495" s="9"/>
      <c r="GA13495" s="9"/>
      <c r="GB13495" s="9"/>
      <c r="GC13495" s="9"/>
      <c r="GD13495" s="9"/>
      <c r="GE13495" s="9"/>
      <c r="GF13495" s="9"/>
      <c r="GG13495" s="9"/>
      <c r="GH13495" s="9"/>
      <c r="GI13495" s="9"/>
      <c r="GJ13495" s="9"/>
      <c r="GK13495" s="9"/>
      <c r="GL13495" s="9"/>
      <c r="GM13495" s="9"/>
      <c r="GN13495" s="9"/>
      <c r="GO13495" s="9"/>
      <c r="GP13495" s="9"/>
      <c r="GQ13495" s="9"/>
      <c r="GR13495" s="9"/>
      <c r="GS13495" s="9"/>
      <c r="GT13495" s="9"/>
      <c r="GU13495" s="9"/>
      <c r="GV13495" s="9"/>
      <c r="GW13495" s="9"/>
      <c r="GX13495" s="9"/>
      <c r="GY13495" s="9"/>
      <c r="GZ13495" s="9"/>
      <c r="HA13495" s="9"/>
      <c r="HB13495" s="9"/>
      <c r="HC13495" s="9"/>
      <c r="HD13495" s="9"/>
      <c r="HE13495" s="9"/>
      <c r="HF13495" s="9"/>
      <c r="HG13495" s="9"/>
      <c r="HH13495" s="9"/>
      <c r="HI13495" s="9"/>
      <c r="HJ13495" s="9"/>
      <c r="HK13495" s="9"/>
      <c r="HL13495" s="9"/>
      <c r="HM13495" s="9"/>
      <c r="HN13495" s="9"/>
      <c r="HO13495" s="9"/>
      <c r="HP13495" s="9"/>
      <c r="HQ13495" s="9"/>
      <c r="HR13495" s="9"/>
      <c r="HS13495" s="9"/>
      <c r="HT13495" s="9"/>
      <c r="HU13495" s="9"/>
      <c r="HV13495" s="9"/>
      <c r="HW13495" s="9"/>
      <c r="HX13495" s="9"/>
      <c r="HY13495" s="9"/>
      <c r="HZ13495" s="9"/>
      <c r="IA13495" s="9"/>
      <c r="IB13495" s="9"/>
      <c r="IC13495" s="9"/>
      <c r="ID13495" s="9"/>
      <c r="IE13495" s="9"/>
      <c r="IF13495" s="9"/>
      <c r="IG13495" s="9"/>
      <c r="IH13495" s="9"/>
      <c r="II13495" s="9"/>
      <c r="IJ13495" s="9"/>
      <c r="IK13495" s="10"/>
      <c r="IL13495" s="11"/>
      <c r="IM13495" s="11"/>
      <c r="IN13495" s="11"/>
      <c r="IO13495" s="11"/>
      <c r="IP13495" s="11"/>
      <c r="IQ13495" s="11"/>
      <c r="IR13495" s="11"/>
      <c r="IS13495" s="11"/>
      <c r="IT13495" s="11"/>
      <c r="IU13495" s="11"/>
      <c r="IV13495" s="11"/>
      <c r="IW13495" s="11"/>
      <c r="IX13495" s="11"/>
      <c r="IY13495" s="11"/>
      <c r="IZ13495" s="11"/>
      <c r="JA13495" s="11"/>
      <c r="JB13495" s="11"/>
      <c r="JC13495" s="11"/>
      <c r="JD13495" s="11"/>
      <c r="JE13495" s="11"/>
      <c r="JF13495" s="11"/>
      <c r="JG13495" s="11"/>
      <c r="JH13495" s="11"/>
      <c r="JI13495" s="11"/>
      <c r="JJ13495" s="11"/>
      <c r="JK13495" s="11"/>
      <c r="JL13495" s="11"/>
      <c r="JM13495" s="11"/>
      <c r="JN13495" s="11"/>
      <c r="JO13495" s="11"/>
      <c r="JP13495" s="11"/>
      <c r="JQ13495" s="11"/>
      <c r="JR13495" s="11"/>
      <c r="JS13495" s="11"/>
      <c r="JT13495" s="11"/>
      <c r="JU13495" s="11"/>
      <c r="JV13495" s="11"/>
      <c r="JW13495" s="11"/>
      <c r="JX13495" s="11"/>
      <c r="JY13495" s="11"/>
      <c r="JZ13495" s="11"/>
      <c r="KA13495" s="11"/>
      <c r="KB13495" s="11"/>
      <c r="KC13495" s="11"/>
      <c r="KD13495" s="11"/>
      <c r="KE13495" s="11"/>
      <c r="KF13495" s="11"/>
      <c r="KG13495" s="11"/>
      <c r="KH13495" s="11"/>
      <c r="KI13495" s="11"/>
      <c r="KJ13495" s="11"/>
      <c r="KK13495" s="11"/>
      <c r="KL13495" s="11"/>
      <c r="KM13495" s="11"/>
      <c r="KN13495" s="11"/>
      <c r="KO13495" s="11"/>
      <c r="KP13495" s="11"/>
      <c r="KQ13495" s="11"/>
      <c r="KR13495" s="11"/>
      <c r="KS13495" s="11"/>
      <c r="KT13495" s="11"/>
      <c r="KU13495" s="11"/>
      <c r="KV13495" s="11"/>
      <c r="KW13495" s="11"/>
      <c r="KX13495" s="11"/>
      <c r="KY13495" s="11"/>
      <c r="KZ13495" s="11"/>
      <c r="LA13495" s="11"/>
      <c r="LB13495" s="11"/>
      <c r="LC13495" s="11"/>
      <c r="LD13495" s="11"/>
      <c r="LE13495" s="11"/>
      <c r="LF13495" s="11"/>
      <c r="LG13495" s="11"/>
      <c r="LH13495" s="11"/>
      <c r="LI13495" s="11"/>
      <c r="LJ13495" s="11"/>
      <c r="LK13495" s="11"/>
      <c r="LL13495" s="11"/>
      <c r="LM13495" s="11"/>
      <c r="LN13495" s="11"/>
      <c r="LO13495" s="11"/>
      <c r="LP13495" s="11"/>
      <c r="LQ13495" s="11"/>
      <c r="LR13495" s="11"/>
      <c r="LS13495" s="11"/>
      <c r="LT13495" s="11"/>
      <c r="LU13495" s="11"/>
      <c r="LV13495" s="11"/>
      <c r="LW13495" s="11"/>
      <c r="LX13495" s="11"/>
      <c r="LY13495" s="11"/>
      <c r="LZ13495" s="11"/>
      <c r="MA13495" s="11"/>
      <c r="MB13495" s="11"/>
      <c r="MC13495" s="11"/>
      <c r="MD13495" s="11"/>
      <c r="ME13495" s="11"/>
      <c r="MF13495" s="11"/>
      <c r="MG13495" s="11"/>
      <c r="MH13495" s="11"/>
      <c r="MI13495" s="11"/>
      <c r="MJ13495" s="11"/>
      <c r="MK13495" s="11"/>
      <c r="ML13495" s="11"/>
      <c r="MM13495" s="11"/>
      <c r="MN13495" s="11"/>
      <c r="MO13495" s="11"/>
      <c r="MP13495" s="11"/>
      <c r="MQ13495" s="11"/>
      <c r="MR13495" s="11"/>
      <c r="MS13495" s="11"/>
      <c r="MT13495" s="11"/>
      <c r="MU13495" s="11"/>
      <c r="MV13495" s="11"/>
      <c r="MW13495" s="11"/>
      <c r="MX13495" s="11"/>
      <c r="MY13495" s="11"/>
      <c r="MZ13495" s="11"/>
      <c r="NA13495" s="11"/>
      <c r="NB13495" s="11"/>
      <c r="NC13495" s="11"/>
      <c r="ND13495" s="11"/>
      <c r="NE13495" s="11"/>
      <c r="NF13495" s="11"/>
      <c r="NG13495" s="11"/>
      <c r="NH13495" s="11"/>
      <c r="NI13495" s="11"/>
      <c r="NJ13495" s="11"/>
      <c r="NK13495" s="11"/>
      <c r="NL13495" s="11"/>
      <c r="NM13495" s="11"/>
    </row>
    <row r="13496" spans="1:377" s="12" customFormat="1" ht="25.8" x14ac:dyDescent="0.5">
      <c r="A13496" s="230"/>
      <c r="B13496" s="279"/>
      <c r="C13496" s="280"/>
      <c r="D13496" s="317"/>
      <c r="E13496" s="34"/>
      <c r="F13496" s="34"/>
      <c r="G13496" s="34"/>
      <c r="H13496" s="9"/>
      <c r="I13496" s="9"/>
      <c r="J13496" s="9"/>
      <c r="K13496" s="9"/>
      <c r="L13496" s="9"/>
      <c r="M13496" s="9"/>
      <c r="N13496" s="9"/>
      <c r="O13496" s="9"/>
      <c r="P13496" s="9"/>
      <c r="Q13496" s="9"/>
      <c r="R13496" s="9"/>
      <c r="S13496" s="9"/>
      <c r="T13496" s="9"/>
      <c r="U13496" s="9"/>
      <c r="V13496" s="9"/>
      <c r="W13496" s="9"/>
      <c r="X13496" s="9"/>
      <c r="Y13496" s="9"/>
      <c r="Z13496" s="334"/>
      <c r="AA13496" s="34"/>
      <c r="AB13496" s="34"/>
      <c r="AC13496" s="34"/>
      <c r="AD13496" s="34"/>
      <c r="AE13496" s="34"/>
      <c r="AF13496" s="34"/>
      <c r="AG13496" s="34"/>
      <c r="AH13496" s="34"/>
      <c r="AI13496" s="334"/>
      <c r="AJ13496" s="9"/>
      <c r="AK13496" s="9"/>
      <c r="AL13496" s="9"/>
      <c r="AM13496" s="9"/>
      <c r="AN13496" s="9"/>
      <c r="AO13496" s="9"/>
      <c r="AP13496" s="9"/>
      <c r="AQ13496" s="9"/>
      <c r="AR13496" s="9"/>
      <c r="AS13496" s="9"/>
      <c r="AT13496" s="9"/>
      <c r="AU13496" s="9"/>
      <c r="AV13496" s="9"/>
      <c r="AW13496" s="9"/>
      <c r="AX13496" s="9"/>
      <c r="AY13496" s="9"/>
      <c r="AZ13496" s="9"/>
      <c r="BA13496" s="9"/>
      <c r="BB13496" s="9"/>
      <c r="BC13496" s="9"/>
      <c r="BD13496" s="9"/>
      <c r="BE13496" s="9"/>
      <c r="BF13496" s="9"/>
      <c r="BG13496" s="9"/>
      <c r="BH13496" s="9"/>
      <c r="BI13496" s="9"/>
      <c r="BJ13496" s="9"/>
      <c r="BK13496" s="9"/>
      <c r="BL13496" s="9"/>
      <c r="BM13496" s="9"/>
      <c r="BN13496" s="9"/>
      <c r="BO13496" s="9"/>
      <c r="BP13496" s="9"/>
      <c r="BQ13496" s="9"/>
      <c r="BR13496" s="9"/>
      <c r="BS13496" s="9"/>
      <c r="BT13496" s="9"/>
      <c r="BU13496" s="9"/>
      <c r="BV13496" s="9"/>
      <c r="BW13496" s="9"/>
      <c r="BX13496" s="9"/>
      <c r="BY13496" s="334"/>
      <c r="BZ13496" s="34"/>
      <c r="CA13496" s="34"/>
      <c r="CB13496" s="34"/>
      <c r="CC13496" s="34"/>
      <c r="CD13496" s="34"/>
      <c r="CE13496" s="34"/>
      <c r="CF13496" s="34"/>
      <c r="CG13496" s="34"/>
      <c r="CH13496" s="34"/>
      <c r="CI13496" s="34"/>
      <c r="CJ13496" s="34"/>
      <c r="CK13496" s="34"/>
      <c r="CL13496" s="34"/>
      <c r="CM13496" s="34"/>
      <c r="CN13496" s="34"/>
      <c r="CO13496" s="34"/>
      <c r="CP13496" s="34"/>
      <c r="CQ13496" s="34"/>
      <c r="CR13496" s="34"/>
      <c r="CS13496" s="34"/>
      <c r="CT13496" s="34"/>
      <c r="CU13496" s="34"/>
      <c r="CV13496" s="34"/>
      <c r="CW13496" s="34"/>
      <c r="CX13496" s="34"/>
      <c r="CY13496" s="334"/>
      <c r="CZ13496" s="9"/>
      <c r="DA13496" s="9"/>
      <c r="DB13496" s="9"/>
      <c r="DC13496" s="9"/>
      <c r="DD13496" s="9"/>
      <c r="DE13496" s="9"/>
      <c r="DF13496" s="9"/>
      <c r="DG13496" s="9"/>
      <c r="DH13496" s="9"/>
      <c r="DI13496" s="9"/>
      <c r="DJ13496" s="9"/>
      <c r="DK13496" s="9"/>
      <c r="DL13496" s="9"/>
      <c r="DM13496" s="9"/>
      <c r="DN13496" s="9"/>
      <c r="DO13496" s="9"/>
      <c r="DP13496" s="334"/>
      <c r="DQ13496" s="9"/>
      <c r="DR13496" s="9"/>
      <c r="DS13496" s="9"/>
      <c r="DT13496" s="9"/>
      <c r="DU13496" s="9"/>
      <c r="DV13496" s="9"/>
      <c r="DW13496" s="9"/>
      <c r="DX13496" s="9"/>
      <c r="DY13496" s="9"/>
      <c r="DZ13496" s="9"/>
      <c r="EA13496" s="9"/>
      <c r="EB13496" s="9"/>
      <c r="EC13496" s="9"/>
      <c r="ED13496" s="9"/>
      <c r="EE13496" s="9"/>
      <c r="EF13496" s="9"/>
      <c r="EG13496" s="9"/>
      <c r="EH13496" s="9"/>
      <c r="EI13496" s="9"/>
      <c r="EJ13496" s="9"/>
      <c r="EK13496" s="9"/>
      <c r="EL13496" s="9"/>
      <c r="EM13496" s="9"/>
      <c r="EN13496" s="9"/>
      <c r="EO13496" s="334"/>
      <c r="EP13496" s="9"/>
      <c r="EQ13496" s="9"/>
      <c r="ER13496" s="9"/>
      <c r="ES13496" s="9"/>
      <c r="ET13496" s="9"/>
      <c r="EU13496" s="9"/>
      <c r="EV13496" s="237"/>
      <c r="EW13496" s="9"/>
      <c r="EX13496" s="9"/>
      <c r="EY13496" s="9"/>
      <c r="EZ13496" s="9"/>
      <c r="FA13496" s="410"/>
      <c r="FB13496" s="9"/>
      <c r="FC13496" s="9"/>
      <c r="FD13496" s="9"/>
      <c r="FE13496" s="9"/>
      <c r="FF13496" s="9"/>
      <c r="FG13496" s="9"/>
      <c r="FH13496" s="9"/>
      <c r="FI13496" s="9"/>
      <c r="FJ13496" s="9"/>
      <c r="FK13496" s="9"/>
      <c r="FL13496" s="9"/>
      <c r="FM13496" s="9"/>
      <c r="FN13496" s="9"/>
      <c r="FO13496" s="9"/>
      <c r="FP13496" s="9"/>
      <c r="FQ13496" s="9"/>
      <c r="FR13496" s="9"/>
      <c r="FS13496" s="9"/>
      <c r="FT13496" s="334"/>
      <c r="FU13496" s="9"/>
      <c r="FV13496" s="9"/>
      <c r="FW13496" s="9"/>
      <c r="FX13496" s="9"/>
      <c r="FY13496" s="9"/>
      <c r="FZ13496" s="9"/>
      <c r="GA13496" s="9"/>
      <c r="GB13496" s="9"/>
      <c r="GC13496" s="9"/>
      <c r="GD13496" s="9"/>
      <c r="GE13496" s="9"/>
      <c r="GF13496" s="9"/>
      <c r="GG13496" s="9"/>
      <c r="GH13496" s="9"/>
      <c r="GI13496" s="9"/>
      <c r="GJ13496" s="9"/>
      <c r="GK13496" s="9"/>
      <c r="GL13496" s="9"/>
      <c r="GM13496" s="9"/>
      <c r="GN13496" s="9"/>
      <c r="GO13496" s="9"/>
      <c r="GP13496" s="9"/>
      <c r="GQ13496" s="9"/>
      <c r="GR13496" s="9"/>
      <c r="GS13496" s="9"/>
      <c r="GT13496" s="9"/>
      <c r="GU13496" s="9"/>
      <c r="GV13496" s="9"/>
      <c r="GW13496" s="9"/>
      <c r="GX13496" s="9"/>
      <c r="GY13496" s="9"/>
      <c r="GZ13496" s="9"/>
      <c r="HA13496" s="9"/>
      <c r="HB13496" s="9"/>
      <c r="HC13496" s="9"/>
      <c r="HD13496" s="9"/>
      <c r="HE13496" s="9"/>
      <c r="HF13496" s="9"/>
      <c r="HG13496" s="9"/>
      <c r="HH13496" s="9"/>
      <c r="HI13496" s="9"/>
      <c r="HJ13496" s="9"/>
      <c r="HK13496" s="9"/>
      <c r="HL13496" s="9"/>
      <c r="HM13496" s="9"/>
      <c r="HN13496" s="9"/>
      <c r="HO13496" s="9"/>
      <c r="HP13496" s="9"/>
      <c r="HQ13496" s="9"/>
      <c r="HR13496" s="9"/>
      <c r="HS13496" s="9"/>
      <c r="HT13496" s="9"/>
      <c r="HU13496" s="9"/>
      <c r="HV13496" s="9"/>
      <c r="HW13496" s="9"/>
      <c r="HX13496" s="9"/>
      <c r="HY13496" s="9"/>
      <c r="HZ13496" s="9"/>
      <c r="IA13496" s="9"/>
      <c r="IB13496" s="9"/>
      <c r="IC13496" s="9"/>
      <c r="ID13496" s="9"/>
      <c r="IE13496" s="9"/>
      <c r="IF13496" s="9"/>
      <c r="IG13496" s="9"/>
      <c r="IH13496" s="9"/>
      <c r="II13496" s="9"/>
      <c r="IJ13496" s="9"/>
      <c r="IK13496" s="10"/>
      <c r="IL13496" s="11"/>
      <c r="IM13496" s="11"/>
      <c r="IN13496" s="11"/>
      <c r="IO13496" s="11"/>
      <c r="IP13496" s="11"/>
      <c r="IQ13496" s="11"/>
      <c r="IR13496" s="11"/>
      <c r="IS13496" s="11"/>
      <c r="IT13496" s="11"/>
      <c r="IU13496" s="11"/>
      <c r="IV13496" s="11"/>
      <c r="IW13496" s="11"/>
      <c r="IX13496" s="11"/>
      <c r="IY13496" s="11"/>
      <c r="IZ13496" s="11"/>
      <c r="JA13496" s="11"/>
      <c r="JB13496" s="11"/>
      <c r="JC13496" s="11"/>
      <c r="JD13496" s="11"/>
      <c r="JE13496" s="11"/>
      <c r="JF13496" s="11"/>
      <c r="JG13496" s="11"/>
      <c r="JH13496" s="11"/>
      <c r="JI13496" s="11"/>
      <c r="JJ13496" s="11"/>
      <c r="JK13496" s="11"/>
      <c r="JL13496" s="11"/>
      <c r="JM13496" s="11"/>
      <c r="JN13496" s="11"/>
      <c r="JO13496" s="11"/>
      <c r="JP13496" s="11"/>
      <c r="JQ13496" s="11"/>
      <c r="JR13496" s="11"/>
      <c r="JS13496" s="11"/>
      <c r="JT13496" s="11"/>
      <c r="JU13496" s="11"/>
      <c r="JV13496" s="11"/>
      <c r="JW13496" s="11"/>
      <c r="JX13496" s="11"/>
      <c r="JY13496" s="11"/>
      <c r="JZ13496" s="11"/>
      <c r="KA13496" s="11"/>
      <c r="KB13496" s="11"/>
      <c r="KC13496" s="11"/>
      <c r="KD13496" s="11"/>
      <c r="KE13496" s="11"/>
      <c r="KF13496" s="11"/>
      <c r="KG13496" s="11"/>
      <c r="KH13496" s="11"/>
      <c r="KI13496" s="11"/>
      <c r="KJ13496" s="11"/>
      <c r="KK13496" s="11"/>
      <c r="KL13496" s="11"/>
      <c r="KM13496" s="11"/>
      <c r="KN13496" s="11"/>
      <c r="KO13496" s="11"/>
      <c r="KP13496" s="11"/>
      <c r="KQ13496" s="11"/>
      <c r="KR13496" s="11"/>
      <c r="KS13496" s="11"/>
      <c r="KT13496" s="11"/>
      <c r="KU13496" s="11"/>
      <c r="KV13496" s="11"/>
      <c r="KW13496" s="11"/>
      <c r="KX13496" s="11"/>
      <c r="KY13496" s="11"/>
      <c r="KZ13496" s="11"/>
      <c r="LA13496" s="11"/>
      <c r="LB13496" s="11"/>
      <c r="LC13496" s="11"/>
      <c r="LD13496" s="11"/>
      <c r="LE13496" s="11"/>
      <c r="LF13496" s="11"/>
      <c r="LG13496" s="11"/>
      <c r="LH13496" s="11"/>
      <c r="LI13496" s="11"/>
      <c r="LJ13496" s="11"/>
      <c r="LK13496" s="11"/>
      <c r="LL13496" s="11"/>
      <c r="LM13496" s="11"/>
      <c r="LN13496" s="11"/>
      <c r="LO13496" s="11"/>
      <c r="LP13496" s="11"/>
      <c r="LQ13496" s="11"/>
      <c r="LR13496" s="11"/>
      <c r="LS13496" s="11"/>
      <c r="LT13496" s="11"/>
      <c r="LU13496" s="11"/>
      <c r="LV13496" s="11"/>
      <c r="LW13496" s="11"/>
      <c r="LX13496" s="11"/>
      <c r="LY13496" s="11"/>
      <c r="LZ13496" s="11"/>
      <c r="MA13496" s="11"/>
      <c r="MB13496" s="11"/>
      <c r="MC13496" s="11"/>
      <c r="MD13496" s="11"/>
      <c r="ME13496" s="11"/>
      <c r="MF13496" s="11"/>
      <c r="MG13496" s="11"/>
      <c r="MH13496" s="11"/>
      <c r="MI13496" s="11"/>
      <c r="MJ13496" s="11"/>
      <c r="MK13496" s="11"/>
      <c r="ML13496" s="11"/>
      <c r="MM13496" s="11"/>
      <c r="MN13496" s="11"/>
      <c r="MO13496" s="11"/>
      <c r="MP13496" s="11"/>
      <c r="MQ13496" s="11"/>
      <c r="MR13496" s="11"/>
      <c r="MS13496" s="11"/>
      <c r="MT13496" s="11"/>
      <c r="MU13496" s="11"/>
      <c r="MV13496" s="11"/>
      <c r="MW13496" s="11"/>
      <c r="MX13496" s="11"/>
      <c r="MY13496" s="11"/>
      <c r="MZ13496" s="11"/>
      <c r="NA13496" s="11"/>
      <c r="NB13496" s="11"/>
      <c r="NC13496" s="11"/>
      <c r="ND13496" s="11"/>
      <c r="NE13496" s="11"/>
      <c r="NF13496" s="11"/>
      <c r="NG13496" s="11"/>
      <c r="NH13496" s="11"/>
      <c r="NI13496" s="11"/>
      <c r="NJ13496" s="11"/>
      <c r="NK13496" s="11"/>
      <c r="NL13496" s="11"/>
      <c r="NM13496" s="11"/>
    </row>
    <row r="13497" spans="1:377" s="12" customFormat="1" ht="25.8" x14ac:dyDescent="0.5">
      <c r="A13497" s="230"/>
      <c r="B13497" s="279"/>
      <c r="C13497" s="280"/>
      <c r="D13497" s="317"/>
      <c r="E13497" s="34"/>
      <c r="F13497" s="34"/>
      <c r="G13497" s="34"/>
      <c r="H13497" s="9"/>
      <c r="I13497" s="9"/>
      <c r="J13497" s="9"/>
      <c r="K13497" s="9"/>
      <c r="L13497" s="9"/>
      <c r="M13497" s="9"/>
      <c r="N13497" s="9"/>
      <c r="O13497" s="9"/>
      <c r="P13497" s="9"/>
      <c r="Q13497" s="9"/>
      <c r="R13497" s="9"/>
      <c r="S13497" s="9"/>
      <c r="T13497" s="9"/>
      <c r="U13497" s="9"/>
      <c r="V13497" s="9"/>
      <c r="W13497" s="9"/>
      <c r="X13497" s="9"/>
      <c r="Y13497" s="9"/>
      <c r="Z13497" s="334"/>
      <c r="AA13497" s="34"/>
      <c r="AB13497" s="34"/>
      <c r="AC13497" s="34"/>
      <c r="AD13497" s="34"/>
      <c r="AE13497" s="34"/>
      <c r="AF13497" s="34"/>
      <c r="AG13497" s="34"/>
      <c r="AH13497" s="34"/>
      <c r="AI13497" s="334"/>
      <c r="AJ13497" s="9"/>
      <c r="AK13497" s="9"/>
      <c r="AL13497" s="9"/>
      <c r="AM13497" s="9"/>
      <c r="AN13497" s="9"/>
      <c r="AO13497" s="9"/>
      <c r="AP13497" s="9"/>
      <c r="AQ13497" s="9"/>
      <c r="AR13497" s="9"/>
      <c r="AS13497" s="9"/>
      <c r="AT13497" s="9"/>
      <c r="AU13497" s="9"/>
      <c r="AV13497" s="9"/>
      <c r="AW13497" s="9"/>
      <c r="AX13497" s="9"/>
      <c r="AY13497" s="9"/>
      <c r="AZ13497" s="9"/>
      <c r="BA13497" s="9"/>
      <c r="BB13497" s="9"/>
      <c r="BC13497" s="9"/>
      <c r="BD13497" s="9"/>
      <c r="BE13497" s="9"/>
      <c r="BF13497" s="9"/>
      <c r="BG13497" s="9"/>
      <c r="BH13497" s="9"/>
      <c r="BI13497" s="9"/>
      <c r="BJ13497" s="9"/>
      <c r="BK13497" s="9"/>
      <c r="BL13497" s="9"/>
      <c r="BM13497" s="9"/>
      <c r="BN13497" s="9"/>
      <c r="BO13497" s="9"/>
      <c r="BP13497" s="9"/>
      <c r="BQ13497" s="9"/>
      <c r="BR13497" s="9"/>
      <c r="BS13497" s="9"/>
      <c r="BT13497" s="9"/>
      <c r="BU13497" s="9"/>
      <c r="BV13497" s="9"/>
      <c r="BW13497" s="9"/>
      <c r="BX13497" s="9"/>
      <c r="BY13497" s="334"/>
      <c r="BZ13497" s="34"/>
      <c r="CA13497" s="34"/>
      <c r="CB13497" s="34"/>
      <c r="CC13497" s="34"/>
      <c r="CD13497" s="34"/>
      <c r="CE13497" s="34"/>
      <c r="CF13497" s="34"/>
      <c r="CG13497" s="34"/>
      <c r="CH13497" s="34"/>
      <c r="CI13497" s="34"/>
      <c r="CJ13497" s="34"/>
      <c r="CK13497" s="34"/>
      <c r="CL13497" s="34"/>
      <c r="CM13497" s="34"/>
      <c r="CN13497" s="34"/>
      <c r="CO13497" s="34"/>
      <c r="CP13497" s="34"/>
      <c r="CQ13497" s="34"/>
      <c r="CR13497" s="34"/>
      <c r="CS13497" s="34"/>
      <c r="CT13497" s="34"/>
      <c r="CU13497" s="34"/>
      <c r="CV13497" s="34"/>
      <c r="CW13497" s="34"/>
      <c r="CX13497" s="34"/>
      <c r="CY13497" s="334"/>
      <c r="CZ13497" s="9"/>
      <c r="DA13497" s="9"/>
      <c r="DB13497" s="9"/>
      <c r="DC13497" s="9"/>
      <c r="DD13497" s="9"/>
      <c r="DE13497" s="9"/>
      <c r="DF13497" s="9"/>
      <c r="DG13497" s="9"/>
      <c r="DH13497" s="9"/>
      <c r="DI13497" s="9"/>
      <c r="DJ13497" s="9"/>
      <c r="DK13497" s="9"/>
      <c r="DL13497" s="9"/>
      <c r="DM13497" s="9"/>
      <c r="DN13497" s="9"/>
      <c r="DO13497" s="9"/>
      <c r="DP13497" s="334"/>
      <c r="DQ13497" s="9"/>
      <c r="DR13497" s="9"/>
      <c r="DS13497" s="9"/>
      <c r="DT13497" s="9"/>
      <c r="DU13497" s="9"/>
      <c r="DV13497" s="9"/>
      <c r="DW13497" s="9"/>
      <c r="DX13497" s="9"/>
      <c r="DY13497" s="9"/>
      <c r="DZ13497" s="9"/>
      <c r="EA13497" s="9"/>
      <c r="EB13497" s="9"/>
      <c r="EC13497" s="9"/>
      <c r="ED13497" s="9"/>
      <c r="EE13497" s="9"/>
      <c r="EF13497" s="9"/>
      <c r="EG13497" s="9"/>
      <c r="EH13497" s="9"/>
      <c r="EI13497" s="9"/>
      <c r="EJ13497" s="9"/>
      <c r="EK13497" s="9"/>
      <c r="EL13497" s="9"/>
      <c r="EM13497" s="9"/>
      <c r="EN13497" s="9"/>
      <c r="EO13497" s="334"/>
      <c r="EP13497" s="9"/>
      <c r="EQ13497" s="9"/>
      <c r="ER13497" s="9"/>
      <c r="ES13497" s="9"/>
      <c r="ET13497" s="9"/>
      <c r="EU13497" s="9"/>
      <c r="EV13497" s="237"/>
      <c r="EW13497" s="9"/>
      <c r="EX13497" s="9"/>
      <c r="EY13497" s="9"/>
      <c r="EZ13497" s="9"/>
      <c r="FA13497" s="410"/>
      <c r="FB13497" s="9"/>
      <c r="FC13497" s="9"/>
      <c r="FD13497" s="9"/>
      <c r="FE13497" s="9"/>
      <c r="FF13497" s="9"/>
      <c r="FG13497" s="9"/>
      <c r="FH13497" s="9"/>
      <c r="FI13497" s="9"/>
      <c r="FJ13497" s="9"/>
      <c r="FK13497" s="9"/>
      <c r="FL13497" s="9"/>
      <c r="FM13497" s="9"/>
      <c r="FN13497" s="9"/>
      <c r="FO13497" s="9"/>
      <c r="FP13497" s="9"/>
      <c r="FQ13497" s="9"/>
      <c r="FR13497" s="9"/>
      <c r="FS13497" s="9"/>
      <c r="FT13497" s="334"/>
      <c r="FU13497" s="9"/>
      <c r="FV13497" s="9"/>
      <c r="FW13497" s="9"/>
      <c r="FX13497" s="9"/>
      <c r="FY13497" s="9"/>
      <c r="FZ13497" s="9"/>
      <c r="GA13497" s="9"/>
      <c r="GB13497" s="9"/>
      <c r="GC13497" s="9"/>
      <c r="GD13497" s="9"/>
      <c r="GE13497" s="9"/>
      <c r="GF13497" s="9"/>
      <c r="GG13497" s="9"/>
      <c r="GH13497" s="9"/>
      <c r="GI13497" s="9"/>
      <c r="GJ13497" s="9"/>
      <c r="GK13497" s="9"/>
      <c r="GL13497" s="9"/>
      <c r="GM13497" s="9"/>
      <c r="GN13497" s="9"/>
      <c r="GO13497" s="9"/>
      <c r="GP13497" s="9"/>
      <c r="GQ13497" s="9"/>
      <c r="GR13497" s="9"/>
      <c r="GS13497" s="9"/>
      <c r="GT13497" s="9"/>
      <c r="GU13497" s="9"/>
      <c r="GV13497" s="9"/>
      <c r="GW13497" s="9"/>
      <c r="GX13497" s="9"/>
      <c r="GY13497" s="9"/>
      <c r="GZ13497" s="9"/>
      <c r="HA13497" s="9"/>
      <c r="HB13497" s="9"/>
      <c r="HC13497" s="9"/>
      <c r="HD13497" s="9"/>
      <c r="HE13497" s="9"/>
      <c r="HF13497" s="9"/>
      <c r="HG13497" s="9"/>
      <c r="HH13497" s="9"/>
      <c r="HI13497" s="9"/>
      <c r="HJ13497" s="9"/>
      <c r="HK13497" s="9"/>
      <c r="HL13497" s="9"/>
      <c r="HM13497" s="9"/>
      <c r="HN13497" s="9"/>
      <c r="HO13497" s="9"/>
      <c r="HP13497" s="9"/>
      <c r="HQ13497" s="9"/>
      <c r="HR13497" s="9"/>
      <c r="HS13497" s="9"/>
      <c r="HT13497" s="9"/>
      <c r="HU13497" s="9"/>
      <c r="HV13497" s="9"/>
      <c r="HW13497" s="9"/>
      <c r="HX13497" s="9"/>
      <c r="HY13497" s="9"/>
      <c r="HZ13497" s="9"/>
      <c r="IA13497" s="9"/>
      <c r="IB13497" s="9"/>
      <c r="IC13497" s="9"/>
      <c r="ID13497" s="9"/>
      <c r="IE13497" s="9"/>
      <c r="IF13497" s="9"/>
      <c r="IG13497" s="9"/>
      <c r="IH13497" s="9"/>
      <c r="II13497" s="9"/>
      <c r="IJ13497" s="9"/>
      <c r="IK13497" s="10"/>
      <c r="IL13497" s="11"/>
      <c r="IM13497" s="11"/>
      <c r="IN13497" s="11"/>
      <c r="IO13497" s="11"/>
      <c r="IP13497" s="11"/>
      <c r="IQ13497" s="11"/>
      <c r="IR13497" s="11"/>
      <c r="IS13497" s="11"/>
      <c r="IT13497" s="11"/>
      <c r="IU13497" s="11"/>
      <c r="IV13497" s="11"/>
      <c r="IW13497" s="11"/>
      <c r="IX13497" s="11"/>
      <c r="IY13497" s="11"/>
      <c r="IZ13497" s="11"/>
      <c r="JA13497" s="11"/>
      <c r="JB13497" s="11"/>
      <c r="JC13497" s="11"/>
      <c r="JD13497" s="11"/>
      <c r="JE13497" s="11"/>
      <c r="JF13497" s="11"/>
      <c r="JG13497" s="11"/>
      <c r="JH13497" s="11"/>
      <c r="JI13497" s="11"/>
      <c r="JJ13497" s="11"/>
      <c r="JK13497" s="11"/>
      <c r="JL13497" s="11"/>
      <c r="JM13497" s="11"/>
      <c r="JN13497" s="11"/>
      <c r="JO13497" s="11"/>
      <c r="JP13497" s="11"/>
      <c r="JQ13497" s="11"/>
      <c r="JR13497" s="11"/>
      <c r="JS13497" s="11"/>
      <c r="JT13497" s="11"/>
      <c r="JU13497" s="11"/>
      <c r="JV13497" s="11"/>
      <c r="JW13497" s="11"/>
      <c r="JX13497" s="11"/>
      <c r="JY13497" s="11"/>
      <c r="JZ13497" s="11"/>
      <c r="KA13497" s="11"/>
      <c r="KB13497" s="11"/>
      <c r="KC13497" s="11"/>
      <c r="KD13497" s="11"/>
      <c r="KE13497" s="11"/>
      <c r="KF13497" s="11"/>
      <c r="KG13497" s="11"/>
      <c r="KH13497" s="11"/>
      <c r="KI13497" s="11"/>
      <c r="KJ13497" s="11"/>
      <c r="KK13497" s="11"/>
      <c r="KL13497" s="11"/>
      <c r="KM13497" s="11"/>
      <c r="KN13497" s="11"/>
      <c r="KO13497" s="11"/>
      <c r="KP13497" s="11"/>
      <c r="KQ13497" s="11"/>
      <c r="KR13497" s="11"/>
      <c r="KS13497" s="11"/>
      <c r="KT13497" s="11"/>
      <c r="KU13497" s="11"/>
      <c r="KV13497" s="11"/>
      <c r="KW13497" s="11"/>
      <c r="KX13497" s="11"/>
      <c r="KY13497" s="11"/>
      <c r="KZ13497" s="11"/>
      <c r="LA13497" s="11"/>
      <c r="LB13497" s="11"/>
      <c r="LC13497" s="11"/>
      <c r="LD13497" s="11"/>
      <c r="LE13497" s="11"/>
      <c r="LF13497" s="11"/>
      <c r="LG13497" s="11"/>
      <c r="LH13497" s="11"/>
      <c r="LI13497" s="11"/>
      <c r="LJ13497" s="11"/>
      <c r="LK13497" s="11"/>
      <c r="LL13497" s="11"/>
      <c r="LM13497" s="11"/>
      <c r="LN13497" s="11"/>
      <c r="LO13497" s="11"/>
      <c r="LP13497" s="11"/>
      <c r="LQ13497" s="11"/>
      <c r="LR13497" s="11"/>
      <c r="LS13497" s="11"/>
      <c r="LT13497" s="11"/>
      <c r="LU13497" s="11"/>
      <c r="LV13497" s="11"/>
      <c r="LW13497" s="11"/>
      <c r="LX13497" s="11"/>
      <c r="LY13497" s="11"/>
      <c r="LZ13497" s="11"/>
      <c r="MA13497" s="11"/>
      <c r="MB13497" s="11"/>
      <c r="MC13497" s="11"/>
      <c r="MD13497" s="11"/>
      <c r="ME13497" s="11"/>
      <c r="MF13497" s="11"/>
      <c r="MG13497" s="11"/>
      <c r="MH13497" s="11"/>
      <c r="MI13497" s="11"/>
      <c r="MJ13497" s="11"/>
      <c r="MK13497" s="11"/>
      <c r="ML13497" s="11"/>
      <c r="MM13497" s="11"/>
      <c r="MN13497" s="11"/>
      <c r="MO13497" s="11"/>
      <c r="MP13497" s="11"/>
      <c r="MQ13497" s="11"/>
      <c r="MR13497" s="11"/>
      <c r="MS13497" s="11"/>
      <c r="MT13497" s="11"/>
      <c r="MU13497" s="11"/>
      <c r="MV13497" s="11"/>
      <c r="MW13497" s="11"/>
      <c r="MX13497" s="11"/>
      <c r="MY13497" s="11"/>
      <c r="MZ13497" s="11"/>
      <c r="NA13497" s="11"/>
      <c r="NB13497" s="11"/>
      <c r="NC13497" s="11"/>
      <c r="ND13497" s="11"/>
      <c r="NE13497" s="11"/>
      <c r="NF13497" s="11"/>
      <c r="NG13497" s="11"/>
      <c r="NH13497" s="11"/>
      <c r="NI13497" s="11"/>
      <c r="NJ13497" s="11"/>
      <c r="NK13497" s="11"/>
      <c r="NL13497" s="11"/>
      <c r="NM13497" s="11"/>
    </row>
    <row r="13498" spans="1:377" s="12" customFormat="1" ht="25.8" x14ac:dyDescent="0.5">
      <c r="A13498" s="230"/>
      <c r="B13498" s="279"/>
      <c r="C13498" s="280"/>
      <c r="D13498" s="317"/>
      <c r="E13498" s="34"/>
      <c r="F13498" s="34"/>
      <c r="G13498" s="34"/>
      <c r="H13498" s="9"/>
      <c r="I13498" s="9"/>
      <c r="J13498" s="9"/>
      <c r="K13498" s="9"/>
      <c r="L13498" s="9"/>
      <c r="M13498" s="9"/>
      <c r="N13498" s="9"/>
      <c r="O13498" s="9"/>
      <c r="P13498" s="9"/>
      <c r="Q13498" s="9"/>
      <c r="R13498" s="9"/>
      <c r="S13498" s="9"/>
      <c r="T13498" s="9"/>
      <c r="U13498" s="9"/>
      <c r="V13498" s="9"/>
      <c r="W13498" s="9"/>
      <c r="X13498" s="9"/>
      <c r="Y13498" s="9"/>
      <c r="Z13498" s="334"/>
      <c r="AA13498" s="34"/>
      <c r="AB13498" s="34"/>
      <c r="AC13498" s="34"/>
      <c r="AD13498" s="34"/>
      <c r="AE13498" s="34"/>
      <c r="AF13498" s="34"/>
      <c r="AG13498" s="34"/>
      <c r="AH13498" s="34"/>
      <c r="AI13498" s="334"/>
      <c r="AJ13498" s="9"/>
      <c r="AK13498" s="9"/>
      <c r="AL13498" s="9"/>
      <c r="AM13498" s="9"/>
      <c r="AN13498" s="9"/>
      <c r="AO13498" s="9"/>
      <c r="AP13498" s="9"/>
      <c r="AQ13498" s="9"/>
      <c r="AR13498" s="9"/>
      <c r="AS13498" s="9"/>
      <c r="AT13498" s="9"/>
      <c r="AU13498" s="9"/>
      <c r="AV13498" s="9"/>
      <c r="AW13498" s="9"/>
      <c r="AX13498" s="9"/>
      <c r="AY13498" s="9"/>
      <c r="AZ13498" s="9"/>
      <c r="BA13498" s="9"/>
      <c r="BB13498" s="9"/>
      <c r="BC13498" s="9"/>
      <c r="BD13498" s="9"/>
      <c r="BE13498" s="9"/>
      <c r="BF13498" s="9"/>
      <c r="BG13498" s="9"/>
      <c r="BH13498" s="9"/>
      <c r="BI13498" s="9"/>
      <c r="BJ13498" s="9"/>
      <c r="BK13498" s="9"/>
      <c r="BL13498" s="9"/>
      <c r="BM13498" s="9"/>
      <c r="BN13498" s="9"/>
      <c r="BO13498" s="9"/>
      <c r="BP13498" s="9"/>
      <c r="BQ13498" s="9"/>
      <c r="BR13498" s="9"/>
      <c r="BS13498" s="9"/>
      <c r="BT13498" s="9"/>
      <c r="BU13498" s="9"/>
      <c r="BV13498" s="9"/>
      <c r="BW13498" s="9"/>
      <c r="BX13498" s="9"/>
      <c r="BY13498" s="334"/>
      <c r="BZ13498" s="34"/>
      <c r="CA13498" s="34"/>
      <c r="CB13498" s="34"/>
      <c r="CC13498" s="34"/>
      <c r="CD13498" s="34"/>
      <c r="CE13498" s="34"/>
      <c r="CF13498" s="34"/>
      <c r="CG13498" s="34"/>
      <c r="CH13498" s="34"/>
      <c r="CI13498" s="34"/>
      <c r="CJ13498" s="34"/>
      <c r="CK13498" s="34"/>
      <c r="CL13498" s="34"/>
      <c r="CM13498" s="34"/>
      <c r="CN13498" s="34"/>
      <c r="CO13498" s="34"/>
      <c r="CP13498" s="34"/>
      <c r="CQ13498" s="34"/>
      <c r="CR13498" s="34"/>
      <c r="CS13498" s="34"/>
      <c r="CT13498" s="34"/>
      <c r="CU13498" s="34"/>
      <c r="CV13498" s="34"/>
      <c r="CW13498" s="34"/>
      <c r="CX13498" s="34"/>
      <c r="CY13498" s="334"/>
      <c r="CZ13498" s="9"/>
      <c r="DA13498" s="9"/>
      <c r="DB13498" s="9"/>
      <c r="DC13498" s="9"/>
      <c r="DD13498" s="9"/>
      <c r="DE13498" s="9"/>
      <c r="DF13498" s="9"/>
      <c r="DG13498" s="9"/>
      <c r="DH13498" s="9"/>
      <c r="DI13498" s="9"/>
      <c r="DJ13498" s="9"/>
      <c r="DK13498" s="9"/>
      <c r="DL13498" s="9"/>
      <c r="DM13498" s="9"/>
      <c r="DN13498" s="9"/>
      <c r="DO13498" s="9"/>
      <c r="DP13498" s="334"/>
      <c r="DQ13498" s="9"/>
      <c r="DR13498" s="9"/>
      <c r="DS13498" s="9"/>
      <c r="DT13498" s="9"/>
      <c r="DU13498" s="9"/>
      <c r="DV13498" s="9"/>
      <c r="DW13498" s="9"/>
      <c r="DX13498" s="9"/>
      <c r="DY13498" s="9"/>
      <c r="DZ13498" s="9"/>
      <c r="EA13498" s="9"/>
      <c r="EB13498" s="9"/>
      <c r="EC13498" s="9"/>
      <c r="ED13498" s="9"/>
      <c r="EE13498" s="9"/>
      <c r="EF13498" s="9"/>
      <c r="EG13498" s="9"/>
      <c r="EH13498" s="9"/>
      <c r="EI13498" s="9"/>
      <c r="EJ13498" s="9"/>
      <c r="EK13498" s="9"/>
      <c r="EL13498" s="9"/>
      <c r="EM13498" s="9"/>
      <c r="EN13498" s="9"/>
      <c r="EO13498" s="334"/>
      <c r="EP13498" s="9"/>
      <c r="EQ13498" s="9"/>
      <c r="ER13498" s="9"/>
      <c r="ES13498" s="9"/>
      <c r="ET13498" s="9"/>
      <c r="EU13498" s="9"/>
      <c r="EV13498" s="237"/>
      <c r="EW13498" s="9"/>
      <c r="EX13498" s="9"/>
      <c r="EY13498" s="9"/>
      <c r="EZ13498" s="9"/>
      <c r="FA13498" s="410"/>
      <c r="FB13498" s="9"/>
      <c r="FC13498" s="9"/>
      <c r="FD13498" s="9"/>
      <c r="FE13498" s="9"/>
      <c r="FF13498" s="9"/>
      <c r="FG13498" s="9"/>
      <c r="FH13498" s="9"/>
      <c r="FI13498" s="9"/>
      <c r="FJ13498" s="9"/>
      <c r="FK13498" s="9"/>
      <c r="FL13498" s="9"/>
      <c r="FM13498" s="9"/>
      <c r="FN13498" s="9"/>
      <c r="FO13498" s="9"/>
      <c r="FP13498" s="9"/>
      <c r="FQ13498" s="9"/>
      <c r="FR13498" s="9"/>
      <c r="FS13498" s="9"/>
      <c r="FT13498" s="334"/>
      <c r="FU13498" s="9"/>
      <c r="FV13498" s="9"/>
      <c r="FW13498" s="9"/>
      <c r="FX13498" s="9"/>
      <c r="FY13498" s="9"/>
      <c r="FZ13498" s="9"/>
      <c r="GA13498" s="9"/>
      <c r="GB13498" s="9"/>
      <c r="GC13498" s="9"/>
      <c r="GD13498" s="9"/>
      <c r="GE13498" s="9"/>
      <c r="GF13498" s="9"/>
      <c r="GG13498" s="9"/>
      <c r="GH13498" s="9"/>
      <c r="GI13498" s="9"/>
      <c r="GJ13498" s="9"/>
      <c r="GK13498" s="9"/>
      <c r="GL13498" s="9"/>
      <c r="GM13498" s="9"/>
      <c r="GN13498" s="9"/>
      <c r="GO13498" s="9"/>
      <c r="GP13498" s="9"/>
      <c r="GQ13498" s="9"/>
      <c r="GR13498" s="9"/>
      <c r="GS13498" s="9"/>
      <c r="GT13498" s="9"/>
      <c r="GU13498" s="9"/>
      <c r="GV13498" s="9"/>
      <c r="GW13498" s="9"/>
      <c r="GX13498" s="9"/>
      <c r="GY13498" s="9"/>
      <c r="GZ13498" s="9"/>
      <c r="HA13498" s="9"/>
      <c r="HB13498" s="9"/>
      <c r="HC13498" s="9"/>
      <c r="HD13498" s="9"/>
      <c r="HE13498" s="9"/>
      <c r="HF13498" s="9"/>
      <c r="HG13498" s="9"/>
      <c r="HH13498" s="9"/>
      <c r="HI13498" s="9"/>
      <c r="HJ13498" s="9"/>
      <c r="HK13498" s="9"/>
      <c r="HL13498" s="9"/>
      <c r="HM13498" s="9"/>
      <c r="HN13498" s="9"/>
      <c r="HO13498" s="9"/>
      <c r="HP13498" s="9"/>
      <c r="HQ13498" s="9"/>
      <c r="HR13498" s="9"/>
      <c r="HS13498" s="9"/>
      <c r="HT13498" s="9"/>
      <c r="HU13498" s="9"/>
      <c r="HV13498" s="9"/>
      <c r="HW13498" s="9"/>
      <c r="HX13498" s="9"/>
      <c r="HY13498" s="9"/>
      <c r="HZ13498" s="9"/>
      <c r="IA13498" s="9"/>
      <c r="IB13498" s="9"/>
      <c r="IC13498" s="9"/>
      <c r="ID13498" s="9"/>
      <c r="IE13498" s="9"/>
      <c r="IF13498" s="9"/>
      <c r="IG13498" s="9"/>
      <c r="IH13498" s="9"/>
      <c r="II13498" s="9"/>
      <c r="IJ13498" s="9"/>
      <c r="IK13498" s="10"/>
      <c r="IL13498" s="11"/>
      <c r="IM13498" s="11"/>
      <c r="IN13498" s="11"/>
      <c r="IO13498" s="11"/>
      <c r="IP13498" s="11"/>
      <c r="IQ13498" s="11"/>
      <c r="IR13498" s="11"/>
      <c r="IS13498" s="11"/>
      <c r="IT13498" s="11"/>
      <c r="IU13498" s="11"/>
      <c r="IV13498" s="11"/>
      <c r="IW13498" s="11"/>
      <c r="IX13498" s="11"/>
      <c r="IY13498" s="11"/>
      <c r="IZ13498" s="11"/>
      <c r="JA13498" s="11"/>
      <c r="JB13498" s="11"/>
      <c r="JC13498" s="11"/>
      <c r="JD13498" s="11"/>
      <c r="JE13498" s="11"/>
      <c r="JF13498" s="11"/>
      <c r="JG13498" s="11"/>
      <c r="JH13498" s="11"/>
      <c r="JI13498" s="11"/>
      <c r="JJ13498" s="11"/>
      <c r="JK13498" s="11"/>
      <c r="JL13498" s="11"/>
      <c r="JM13498" s="11"/>
      <c r="JN13498" s="11"/>
      <c r="JO13498" s="11"/>
      <c r="JP13498" s="11"/>
      <c r="JQ13498" s="11"/>
      <c r="JR13498" s="11"/>
      <c r="JS13498" s="11"/>
      <c r="JT13498" s="11"/>
      <c r="JU13498" s="11"/>
      <c r="JV13498" s="11"/>
      <c r="JW13498" s="11"/>
      <c r="JX13498" s="11"/>
      <c r="JY13498" s="11"/>
      <c r="JZ13498" s="11"/>
      <c r="KA13498" s="11"/>
      <c r="KB13498" s="11"/>
      <c r="KC13498" s="11"/>
      <c r="KD13498" s="11"/>
      <c r="KE13498" s="11"/>
      <c r="KF13498" s="11"/>
      <c r="KG13498" s="11"/>
      <c r="KH13498" s="11"/>
      <c r="KI13498" s="11"/>
      <c r="KJ13498" s="11"/>
      <c r="KK13498" s="11"/>
      <c r="KL13498" s="11"/>
      <c r="KM13498" s="11"/>
      <c r="KN13498" s="11"/>
      <c r="KO13498" s="11"/>
      <c r="KP13498" s="11"/>
      <c r="KQ13498" s="11"/>
      <c r="KR13498" s="11"/>
      <c r="KS13498" s="11"/>
      <c r="KT13498" s="11"/>
      <c r="KU13498" s="11"/>
      <c r="KV13498" s="11"/>
      <c r="KW13498" s="11"/>
      <c r="KX13498" s="11"/>
      <c r="KY13498" s="11"/>
      <c r="KZ13498" s="11"/>
      <c r="LA13498" s="11"/>
      <c r="LB13498" s="11"/>
      <c r="LC13498" s="11"/>
      <c r="LD13498" s="11"/>
      <c r="LE13498" s="11"/>
      <c r="LF13498" s="11"/>
      <c r="LG13498" s="11"/>
      <c r="LH13498" s="11"/>
      <c r="LI13498" s="11"/>
      <c r="LJ13498" s="11"/>
      <c r="LK13498" s="11"/>
      <c r="LL13498" s="11"/>
      <c r="LM13498" s="11"/>
      <c r="LN13498" s="11"/>
      <c r="LO13498" s="11"/>
      <c r="LP13498" s="11"/>
      <c r="LQ13498" s="11"/>
      <c r="LR13498" s="11"/>
      <c r="LS13498" s="11"/>
      <c r="LT13498" s="11"/>
      <c r="LU13498" s="11"/>
      <c r="LV13498" s="11"/>
      <c r="LW13498" s="11"/>
      <c r="LX13498" s="11"/>
      <c r="LY13498" s="11"/>
      <c r="LZ13498" s="11"/>
      <c r="MA13498" s="11"/>
      <c r="MB13498" s="11"/>
      <c r="MC13498" s="11"/>
      <c r="MD13498" s="11"/>
      <c r="ME13498" s="11"/>
      <c r="MF13498" s="11"/>
      <c r="MG13498" s="11"/>
      <c r="MH13498" s="11"/>
      <c r="MI13498" s="11"/>
      <c r="MJ13498" s="11"/>
      <c r="MK13498" s="11"/>
      <c r="ML13498" s="11"/>
      <c r="MM13498" s="11"/>
      <c r="MN13498" s="11"/>
      <c r="MO13498" s="11"/>
      <c r="MP13498" s="11"/>
      <c r="MQ13498" s="11"/>
      <c r="MR13498" s="11"/>
      <c r="MS13498" s="11"/>
      <c r="MT13498" s="11"/>
      <c r="MU13498" s="11"/>
      <c r="MV13498" s="11"/>
      <c r="MW13498" s="11"/>
      <c r="MX13498" s="11"/>
      <c r="MY13498" s="11"/>
      <c r="MZ13498" s="11"/>
      <c r="NA13498" s="11"/>
      <c r="NB13498" s="11"/>
      <c r="NC13498" s="11"/>
      <c r="ND13498" s="11"/>
      <c r="NE13498" s="11"/>
      <c r="NF13498" s="11"/>
      <c r="NG13498" s="11"/>
      <c r="NH13498" s="11"/>
      <c r="NI13498" s="11"/>
      <c r="NJ13498" s="11"/>
      <c r="NK13498" s="11"/>
      <c r="NL13498" s="11"/>
      <c r="NM13498" s="11"/>
    </row>
    <row r="13499" spans="1:377" s="12" customFormat="1" ht="25.8" x14ac:dyDescent="0.5">
      <c r="A13499" s="230"/>
      <c r="B13499" s="279"/>
      <c r="C13499" s="280"/>
      <c r="D13499" s="317"/>
      <c r="E13499" s="34"/>
      <c r="F13499" s="34"/>
      <c r="G13499" s="34"/>
      <c r="H13499" s="9"/>
      <c r="I13499" s="9"/>
      <c r="J13499" s="9"/>
      <c r="K13499" s="9"/>
      <c r="L13499" s="9"/>
      <c r="M13499" s="9"/>
      <c r="N13499" s="9"/>
      <c r="O13499" s="9"/>
      <c r="P13499" s="9"/>
      <c r="Q13499" s="9"/>
      <c r="R13499" s="9"/>
      <c r="S13499" s="9"/>
      <c r="T13499" s="9"/>
      <c r="U13499" s="9"/>
      <c r="V13499" s="9"/>
      <c r="W13499" s="9"/>
      <c r="X13499" s="9"/>
      <c r="Y13499" s="9"/>
      <c r="Z13499" s="334"/>
      <c r="AA13499" s="34"/>
      <c r="AB13499" s="34"/>
      <c r="AC13499" s="34"/>
      <c r="AD13499" s="34"/>
      <c r="AE13499" s="34"/>
      <c r="AF13499" s="34"/>
      <c r="AG13499" s="34"/>
      <c r="AH13499" s="34"/>
      <c r="AI13499" s="334"/>
      <c r="AJ13499" s="9"/>
      <c r="AK13499" s="9"/>
      <c r="AL13499" s="9"/>
      <c r="AM13499" s="9"/>
      <c r="AN13499" s="9"/>
      <c r="AO13499" s="9"/>
      <c r="AP13499" s="9"/>
      <c r="AQ13499" s="9"/>
      <c r="AR13499" s="9"/>
      <c r="AS13499" s="9"/>
      <c r="AT13499" s="9"/>
      <c r="AU13499" s="9"/>
      <c r="AV13499" s="9"/>
      <c r="AW13499" s="9"/>
      <c r="AX13499" s="9"/>
      <c r="AY13499" s="9"/>
      <c r="AZ13499" s="9"/>
      <c r="BA13499" s="9"/>
      <c r="BB13499" s="9"/>
      <c r="BC13499" s="9"/>
      <c r="BD13499" s="9"/>
      <c r="BE13499" s="9"/>
      <c r="BF13499" s="9"/>
      <c r="BG13499" s="9"/>
      <c r="BH13499" s="9"/>
      <c r="BI13499" s="9"/>
      <c r="BJ13499" s="9"/>
      <c r="BK13499" s="9"/>
      <c r="BL13499" s="9"/>
      <c r="BM13499" s="9"/>
      <c r="BN13499" s="9"/>
      <c r="BO13499" s="9"/>
      <c r="BP13499" s="9"/>
      <c r="BQ13499" s="9"/>
      <c r="BR13499" s="9"/>
      <c r="BS13499" s="9"/>
      <c r="BT13499" s="9"/>
      <c r="BU13499" s="9"/>
      <c r="BV13499" s="9"/>
      <c r="BW13499" s="9"/>
      <c r="BX13499" s="9"/>
      <c r="BY13499" s="334"/>
      <c r="BZ13499" s="34"/>
      <c r="CA13499" s="34"/>
      <c r="CB13499" s="34"/>
      <c r="CC13499" s="34"/>
      <c r="CD13499" s="34"/>
      <c r="CE13499" s="34"/>
      <c r="CF13499" s="34"/>
      <c r="CG13499" s="34"/>
      <c r="CH13499" s="34"/>
      <c r="CI13499" s="34"/>
      <c r="CJ13499" s="34"/>
      <c r="CK13499" s="34"/>
      <c r="CL13499" s="34"/>
      <c r="CM13499" s="34"/>
      <c r="CN13499" s="34"/>
      <c r="CO13499" s="34"/>
      <c r="CP13499" s="34"/>
      <c r="CQ13499" s="34"/>
      <c r="CR13499" s="34"/>
      <c r="CS13499" s="34"/>
      <c r="CT13499" s="34"/>
      <c r="CU13499" s="34"/>
      <c r="CV13499" s="34"/>
      <c r="CW13499" s="34"/>
      <c r="CX13499" s="34"/>
      <c r="CY13499" s="334"/>
      <c r="CZ13499" s="9"/>
      <c r="DA13499" s="9"/>
      <c r="DB13499" s="9"/>
      <c r="DC13499" s="9"/>
      <c r="DD13499" s="9"/>
      <c r="DE13499" s="9"/>
      <c r="DF13499" s="9"/>
      <c r="DG13499" s="9"/>
      <c r="DH13499" s="9"/>
      <c r="DI13499" s="9"/>
      <c r="DJ13499" s="9"/>
      <c r="DK13499" s="9"/>
      <c r="DL13499" s="9"/>
      <c r="DM13499" s="9"/>
      <c r="DN13499" s="9"/>
      <c r="DO13499" s="9"/>
      <c r="DP13499" s="334"/>
      <c r="DQ13499" s="9"/>
      <c r="DR13499" s="9"/>
      <c r="DS13499" s="9"/>
      <c r="DT13499" s="9"/>
      <c r="DU13499" s="9"/>
      <c r="DV13499" s="9"/>
      <c r="DW13499" s="9"/>
      <c r="DX13499" s="9"/>
      <c r="DY13499" s="9"/>
      <c r="DZ13499" s="9"/>
      <c r="EA13499" s="9"/>
      <c r="EB13499" s="9"/>
      <c r="EC13499" s="9"/>
      <c r="ED13499" s="9"/>
      <c r="EE13499" s="9"/>
      <c r="EF13499" s="9"/>
      <c r="EG13499" s="9"/>
      <c r="EH13499" s="9"/>
      <c r="EI13499" s="9"/>
      <c r="EJ13499" s="9"/>
      <c r="EK13499" s="9"/>
      <c r="EL13499" s="9"/>
      <c r="EM13499" s="9"/>
      <c r="EN13499" s="9"/>
      <c r="EO13499" s="334"/>
      <c r="EP13499" s="9"/>
      <c r="EQ13499" s="9"/>
      <c r="ER13499" s="9"/>
      <c r="ES13499" s="9"/>
      <c r="ET13499" s="9"/>
      <c r="EU13499" s="9"/>
      <c r="EV13499" s="237"/>
      <c r="EW13499" s="9"/>
      <c r="EX13499" s="9"/>
      <c r="EY13499" s="9"/>
      <c r="EZ13499" s="9"/>
      <c r="FA13499" s="410"/>
      <c r="FB13499" s="9"/>
      <c r="FC13499" s="9"/>
      <c r="FD13499" s="9"/>
      <c r="FE13499" s="9"/>
      <c r="FF13499" s="9"/>
      <c r="FG13499" s="9"/>
      <c r="FH13499" s="9"/>
      <c r="FI13499" s="9"/>
      <c r="FJ13499" s="9"/>
      <c r="FK13499" s="9"/>
      <c r="FL13499" s="9"/>
      <c r="FM13499" s="9"/>
      <c r="FN13499" s="9"/>
      <c r="FO13499" s="9"/>
      <c r="FP13499" s="9"/>
      <c r="FQ13499" s="9"/>
      <c r="FR13499" s="9"/>
      <c r="FS13499" s="9"/>
      <c r="FT13499" s="334"/>
      <c r="FU13499" s="9"/>
      <c r="FV13499" s="9"/>
      <c r="FW13499" s="9"/>
      <c r="FX13499" s="9"/>
      <c r="FY13499" s="9"/>
      <c r="FZ13499" s="9"/>
      <c r="GA13499" s="9"/>
      <c r="GB13499" s="9"/>
      <c r="GC13499" s="9"/>
      <c r="GD13499" s="9"/>
      <c r="GE13499" s="9"/>
      <c r="GF13499" s="9"/>
      <c r="GG13499" s="9"/>
      <c r="GH13499" s="9"/>
      <c r="GI13499" s="9"/>
      <c r="GJ13499" s="9"/>
      <c r="GK13499" s="9"/>
      <c r="GL13499" s="9"/>
      <c r="GM13499" s="9"/>
      <c r="GN13499" s="9"/>
      <c r="GO13499" s="9"/>
      <c r="GP13499" s="9"/>
      <c r="GQ13499" s="9"/>
      <c r="GR13499" s="9"/>
      <c r="GS13499" s="9"/>
      <c r="GT13499" s="9"/>
      <c r="GU13499" s="9"/>
      <c r="GV13499" s="9"/>
      <c r="GW13499" s="9"/>
      <c r="GX13499" s="9"/>
      <c r="GY13499" s="9"/>
      <c r="GZ13499" s="9"/>
      <c r="HA13499" s="9"/>
      <c r="HB13499" s="9"/>
      <c r="HC13499" s="9"/>
      <c r="HD13499" s="9"/>
      <c r="HE13499" s="9"/>
      <c r="HF13499" s="9"/>
      <c r="HG13499" s="9"/>
      <c r="HH13499" s="9"/>
      <c r="HI13499" s="9"/>
      <c r="HJ13499" s="9"/>
      <c r="HK13499" s="9"/>
      <c r="HL13499" s="9"/>
      <c r="HM13499" s="9"/>
      <c r="HN13499" s="9"/>
      <c r="HO13499" s="9"/>
      <c r="HP13499" s="9"/>
      <c r="HQ13499" s="9"/>
      <c r="HR13499" s="9"/>
      <c r="HS13499" s="9"/>
      <c r="HT13499" s="9"/>
      <c r="HU13499" s="9"/>
      <c r="HV13499" s="9"/>
      <c r="HW13499" s="9"/>
      <c r="HX13499" s="9"/>
      <c r="HY13499" s="9"/>
      <c r="HZ13499" s="9"/>
      <c r="IA13499" s="9"/>
      <c r="IB13499" s="9"/>
      <c r="IC13499" s="9"/>
      <c r="ID13499" s="9"/>
      <c r="IE13499" s="9"/>
      <c r="IF13499" s="9"/>
      <c r="IG13499" s="9"/>
      <c r="IH13499" s="9"/>
      <c r="II13499" s="9"/>
      <c r="IJ13499" s="9"/>
      <c r="IK13499" s="10"/>
      <c r="IL13499" s="11"/>
      <c r="IM13499" s="11"/>
      <c r="IN13499" s="11"/>
      <c r="IO13499" s="11"/>
      <c r="IP13499" s="11"/>
      <c r="IQ13499" s="11"/>
      <c r="IR13499" s="11"/>
      <c r="IS13499" s="11"/>
      <c r="IT13499" s="11"/>
      <c r="IU13499" s="11"/>
      <c r="IV13499" s="11"/>
      <c r="IW13499" s="11"/>
      <c r="IX13499" s="11"/>
      <c r="IY13499" s="11"/>
      <c r="IZ13499" s="11"/>
      <c r="JA13499" s="11"/>
      <c r="JB13499" s="11"/>
      <c r="JC13499" s="11"/>
      <c r="JD13499" s="11"/>
      <c r="JE13499" s="11"/>
      <c r="JF13499" s="11"/>
      <c r="JG13499" s="11"/>
      <c r="JH13499" s="11"/>
      <c r="JI13499" s="11"/>
      <c r="JJ13499" s="11"/>
      <c r="JK13499" s="11"/>
      <c r="JL13499" s="11"/>
      <c r="JM13499" s="11"/>
      <c r="JN13499" s="11"/>
      <c r="JO13499" s="11"/>
      <c r="JP13499" s="11"/>
      <c r="JQ13499" s="11"/>
      <c r="JR13499" s="11"/>
      <c r="JS13499" s="11"/>
      <c r="JT13499" s="11"/>
      <c r="JU13499" s="11"/>
      <c r="JV13499" s="11"/>
      <c r="JW13499" s="11"/>
      <c r="JX13499" s="11"/>
      <c r="JY13499" s="11"/>
      <c r="JZ13499" s="11"/>
      <c r="KA13499" s="11"/>
      <c r="KB13499" s="11"/>
      <c r="KC13499" s="11"/>
      <c r="KD13499" s="11"/>
      <c r="KE13499" s="11"/>
      <c r="KF13499" s="11"/>
      <c r="KG13499" s="11"/>
      <c r="KH13499" s="11"/>
      <c r="KI13499" s="11"/>
      <c r="KJ13499" s="11"/>
      <c r="KK13499" s="11"/>
      <c r="KL13499" s="11"/>
      <c r="KM13499" s="11"/>
      <c r="KN13499" s="11"/>
      <c r="KO13499" s="11"/>
      <c r="KP13499" s="11"/>
      <c r="KQ13499" s="11"/>
      <c r="KR13499" s="11"/>
      <c r="KS13499" s="11"/>
      <c r="KT13499" s="11"/>
      <c r="KU13499" s="11"/>
      <c r="KV13499" s="11"/>
      <c r="KW13499" s="11"/>
      <c r="KX13499" s="11"/>
      <c r="KY13499" s="11"/>
      <c r="KZ13499" s="11"/>
      <c r="LA13499" s="11"/>
      <c r="LB13499" s="11"/>
      <c r="LC13499" s="11"/>
      <c r="LD13499" s="11"/>
      <c r="LE13499" s="11"/>
      <c r="LF13499" s="11"/>
      <c r="LG13499" s="11"/>
      <c r="LH13499" s="11"/>
      <c r="LI13499" s="11"/>
      <c r="LJ13499" s="11"/>
      <c r="LK13499" s="11"/>
      <c r="LL13499" s="11"/>
      <c r="LM13499" s="11"/>
      <c r="LN13499" s="11"/>
      <c r="LO13499" s="11"/>
      <c r="LP13499" s="11"/>
      <c r="LQ13499" s="11"/>
      <c r="LR13499" s="11"/>
      <c r="LS13499" s="11"/>
      <c r="LT13499" s="11"/>
      <c r="LU13499" s="11"/>
      <c r="LV13499" s="11"/>
      <c r="LW13499" s="11"/>
      <c r="LX13499" s="11"/>
      <c r="LY13499" s="11"/>
      <c r="LZ13499" s="11"/>
      <c r="MA13499" s="11"/>
      <c r="MB13499" s="11"/>
      <c r="MC13499" s="11"/>
      <c r="MD13499" s="11"/>
      <c r="ME13499" s="11"/>
      <c r="MF13499" s="11"/>
      <c r="MG13499" s="11"/>
      <c r="MH13499" s="11"/>
      <c r="MI13499" s="11"/>
      <c r="MJ13499" s="11"/>
      <c r="MK13499" s="11"/>
      <c r="ML13499" s="11"/>
      <c r="MM13499" s="11"/>
      <c r="MN13499" s="11"/>
      <c r="MO13499" s="11"/>
      <c r="MP13499" s="11"/>
      <c r="MQ13499" s="11"/>
      <c r="MR13499" s="11"/>
      <c r="MS13499" s="11"/>
      <c r="MT13499" s="11"/>
      <c r="MU13499" s="11"/>
      <c r="MV13499" s="11"/>
      <c r="MW13499" s="11"/>
      <c r="MX13499" s="11"/>
      <c r="MY13499" s="11"/>
      <c r="MZ13499" s="11"/>
      <c r="NA13499" s="11"/>
      <c r="NB13499" s="11"/>
      <c r="NC13499" s="11"/>
      <c r="ND13499" s="11"/>
      <c r="NE13499" s="11"/>
      <c r="NF13499" s="11"/>
      <c r="NG13499" s="11"/>
      <c r="NH13499" s="11"/>
      <c r="NI13499" s="11"/>
      <c r="NJ13499" s="11"/>
      <c r="NK13499" s="11"/>
      <c r="NL13499" s="11"/>
      <c r="NM13499" s="11"/>
    </row>
    <row r="13500" spans="1:377" s="12" customFormat="1" ht="25.8" x14ac:dyDescent="0.5">
      <c r="A13500" s="230"/>
      <c r="B13500" s="279"/>
      <c r="C13500" s="280"/>
      <c r="D13500" s="317"/>
      <c r="E13500" s="34"/>
      <c r="F13500" s="34"/>
      <c r="G13500" s="34"/>
      <c r="H13500" s="9"/>
      <c r="I13500" s="9"/>
      <c r="J13500" s="9"/>
      <c r="K13500" s="9"/>
      <c r="L13500" s="9"/>
      <c r="M13500" s="9"/>
      <c r="N13500" s="9"/>
      <c r="O13500" s="9"/>
      <c r="P13500" s="9"/>
      <c r="Q13500" s="9"/>
      <c r="R13500" s="9"/>
      <c r="S13500" s="9"/>
      <c r="T13500" s="9"/>
      <c r="U13500" s="9"/>
      <c r="V13500" s="9"/>
      <c r="W13500" s="9"/>
      <c r="X13500" s="9"/>
      <c r="Y13500" s="9"/>
      <c r="Z13500" s="334"/>
      <c r="AA13500" s="34"/>
      <c r="AB13500" s="34"/>
      <c r="AC13500" s="34"/>
      <c r="AD13500" s="34"/>
      <c r="AE13500" s="34"/>
      <c r="AF13500" s="34"/>
      <c r="AG13500" s="34"/>
      <c r="AH13500" s="34"/>
      <c r="AI13500" s="334"/>
      <c r="AJ13500" s="9"/>
      <c r="AK13500" s="9"/>
      <c r="AL13500" s="9"/>
      <c r="AM13500" s="9"/>
      <c r="AN13500" s="9"/>
      <c r="AO13500" s="9"/>
      <c r="AP13500" s="9"/>
      <c r="AQ13500" s="9"/>
      <c r="AR13500" s="9"/>
      <c r="AS13500" s="9"/>
      <c r="AT13500" s="9"/>
      <c r="AU13500" s="9"/>
      <c r="AV13500" s="9"/>
      <c r="AW13500" s="9"/>
      <c r="AX13500" s="9"/>
      <c r="AY13500" s="9"/>
      <c r="AZ13500" s="9"/>
      <c r="BA13500" s="9"/>
      <c r="BB13500" s="9"/>
      <c r="BC13500" s="9"/>
      <c r="BD13500" s="9"/>
      <c r="BE13500" s="9"/>
      <c r="BF13500" s="9"/>
      <c r="BG13500" s="9"/>
      <c r="BH13500" s="9"/>
      <c r="BI13500" s="9"/>
      <c r="BJ13500" s="9"/>
      <c r="BK13500" s="9"/>
      <c r="BL13500" s="9"/>
      <c r="BM13500" s="9"/>
      <c r="BN13500" s="9"/>
      <c r="BO13500" s="9"/>
      <c r="BP13500" s="9"/>
      <c r="BQ13500" s="9"/>
      <c r="BR13500" s="9"/>
      <c r="BS13500" s="9"/>
      <c r="BT13500" s="9"/>
      <c r="BU13500" s="9"/>
      <c r="BV13500" s="9"/>
      <c r="BW13500" s="9"/>
      <c r="BX13500" s="9"/>
      <c r="BY13500" s="334"/>
      <c r="BZ13500" s="34"/>
      <c r="CA13500" s="34"/>
      <c r="CB13500" s="34"/>
      <c r="CC13500" s="34"/>
      <c r="CD13500" s="34"/>
      <c r="CE13500" s="34"/>
      <c r="CF13500" s="34"/>
      <c r="CG13500" s="34"/>
      <c r="CH13500" s="34"/>
      <c r="CI13500" s="34"/>
      <c r="CJ13500" s="34"/>
      <c r="CK13500" s="34"/>
      <c r="CL13500" s="34"/>
      <c r="CM13500" s="34"/>
      <c r="CN13500" s="34"/>
      <c r="CO13500" s="34"/>
      <c r="CP13500" s="34"/>
      <c r="CQ13500" s="34"/>
      <c r="CR13500" s="34"/>
      <c r="CS13500" s="34"/>
      <c r="CT13500" s="34"/>
      <c r="CU13500" s="34"/>
      <c r="CV13500" s="34"/>
      <c r="CW13500" s="34"/>
      <c r="CX13500" s="34"/>
      <c r="CY13500" s="334"/>
      <c r="CZ13500" s="9"/>
      <c r="DA13500" s="9"/>
      <c r="DB13500" s="9"/>
      <c r="DC13500" s="9"/>
      <c r="DD13500" s="9"/>
      <c r="DE13500" s="9"/>
      <c r="DF13500" s="9"/>
      <c r="DG13500" s="9"/>
      <c r="DH13500" s="9"/>
      <c r="DI13500" s="9"/>
      <c r="DJ13500" s="9"/>
      <c r="DK13500" s="9"/>
      <c r="DL13500" s="9"/>
      <c r="DM13500" s="9"/>
      <c r="DN13500" s="9"/>
      <c r="DO13500" s="9"/>
      <c r="DP13500" s="334"/>
      <c r="DQ13500" s="9"/>
      <c r="DR13500" s="9"/>
      <c r="DS13500" s="9"/>
      <c r="DT13500" s="9"/>
      <c r="DU13500" s="9"/>
      <c r="DV13500" s="9"/>
      <c r="DW13500" s="9"/>
      <c r="DX13500" s="9"/>
      <c r="DY13500" s="9"/>
      <c r="DZ13500" s="9"/>
      <c r="EA13500" s="9"/>
      <c r="EB13500" s="9"/>
      <c r="EC13500" s="9"/>
      <c r="ED13500" s="9"/>
      <c r="EE13500" s="9"/>
      <c r="EF13500" s="9"/>
      <c r="EG13500" s="9"/>
      <c r="EH13500" s="9"/>
      <c r="EI13500" s="9"/>
      <c r="EJ13500" s="9"/>
      <c r="EK13500" s="9"/>
      <c r="EL13500" s="9"/>
      <c r="EM13500" s="9"/>
      <c r="EN13500" s="9"/>
      <c r="EO13500" s="334"/>
      <c r="EP13500" s="9"/>
      <c r="EQ13500" s="9"/>
      <c r="ER13500" s="9"/>
      <c r="ES13500" s="9"/>
      <c r="ET13500" s="9"/>
      <c r="EU13500" s="9"/>
      <c r="EV13500" s="237"/>
      <c r="EW13500" s="9"/>
      <c r="EX13500" s="9"/>
      <c r="EY13500" s="9"/>
      <c r="EZ13500" s="9"/>
      <c r="FA13500" s="410"/>
      <c r="FB13500" s="9"/>
      <c r="FC13500" s="9"/>
      <c r="FD13500" s="9"/>
      <c r="FE13500" s="9"/>
      <c r="FF13500" s="9"/>
      <c r="FG13500" s="9"/>
      <c r="FH13500" s="9"/>
      <c r="FI13500" s="9"/>
      <c r="FJ13500" s="9"/>
      <c r="FK13500" s="9"/>
      <c r="FL13500" s="9"/>
      <c r="FM13500" s="9"/>
      <c r="FN13500" s="9"/>
      <c r="FO13500" s="9"/>
      <c r="FP13500" s="9"/>
      <c r="FQ13500" s="9"/>
      <c r="FR13500" s="9"/>
      <c r="FS13500" s="9"/>
      <c r="FT13500" s="334"/>
      <c r="FU13500" s="9"/>
      <c r="FV13500" s="9"/>
      <c r="FW13500" s="9"/>
      <c r="FX13500" s="9"/>
      <c r="FY13500" s="9"/>
      <c r="FZ13500" s="9"/>
      <c r="GA13500" s="9"/>
      <c r="GB13500" s="9"/>
      <c r="GC13500" s="9"/>
      <c r="GD13500" s="9"/>
      <c r="GE13500" s="9"/>
      <c r="GF13500" s="9"/>
      <c r="GG13500" s="9"/>
      <c r="GH13500" s="9"/>
      <c r="GI13500" s="9"/>
      <c r="GJ13500" s="9"/>
      <c r="GK13500" s="9"/>
      <c r="GL13500" s="9"/>
      <c r="GM13500" s="9"/>
      <c r="GN13500" s="9"/>
      <c r="GO13500" s="9"/>
      <c r="GP13500" s="9"/>
      <c r="GQ13500" s="9"/>
      <c r="GR13500" s="9"/>
      <c r="GS13500" s="9"/>
      <c r="GT13500" s="9"/>
      <c r="GU13500" s="9"/>
      <c r="GV13500" s="9"/>
      <c r="GW13500" s="9"/>
      <c r="GX13500" s="9"/>
      <c r="GY13500" s="9"/>
      <c r="GZ13500" s="9"/>
      <c r="HA13500" s="9"/>
      <c r="HB13500" s="9"/>
      <c r="HC13500" s="9"/>
      <c r="HD13500" s="9"/>
      <c r="HE13500" s="9"/>
      <c r="HF13500" s="9"/>
      <c r="HG13500" s="9"/>
      <c r="HH13500" s="9"/>
      <c r="HI13500" s="9"/>
      <c r="HJ13500" s="9"/>
      <c r="HK13500" s="9"/>
      <c r="HL13500" s="9"/>
      <c r="HM13500" s="9"/>
      <c r="HN13500" s="9"/>
      <c r="HO13500" s="9"/>
      <c r="HP13500" s="9"/>
      <c r="HQ13500" s="9"/>
      <c r="HR13500" s="9"/>
      <c r="HS13500" s="9"/>
      <c r="HT13500" s="9"/>
      <c r="HU13500" s="9"/>
      <c r="HV13500" s="9"/>
      <c r="HW13500" s="9"/>
      <c r="HX13500" s="9"/>
      <c r="HY13500" s="9"/>
      <c r="HZ13500" s="9"/>
      <c r="IA13500" s="9"/>
      <c r="IB13500" s="9"/>
      <c r="IC13500" s="9"/>
      <c r="ID13500" s="9"/>
      <c r="IE13500" s="9"/>
      <c r="IF13500" s="9"/>
      <c r="IG13500" s="9"/>
      <c r="IH13500" s="9"/>
      <c r="II13500" s="9"/>
      <c r="IJ13500" s="9"/>
      <c r="IK13500" s="10"/>
      <c r="IL13500" s="11"/>
      <c r="IM13500" s="11"/>
      <c r="IN13500" s="11"/>
      <c r="IO13500" s="11"/>
      <c r="IP13500" s="11"/>
      <c r="IQ13500" s="11"/>
      <c r="IR13500" s="11"/>
      <c r="IS13500" s="11"/>
      <c r="IT13500" s="11"/>
      <c r="IU13500" s="11"/>
      <c r="IV13500" s="11"/>
      <c r="IW13500" s="11"/>
      <c r="IX13500" s="11"/>
      <c r="IY13500" s="11"/>
      <c r="IZ13500" s="11"/>
      <c r="JA13500" s="11"/>
      <c r="JB13500" s="11"/>
      <c r="JC13500" s="11"/>
      <c r="JD13500" s="11"/>
      <c r="JE13500" s="11"/>
      <c r="JF13500" s="11"/>
      <c r="JG13500" s="11"/>
      <c r="JH13500" s="11"/>
      <c r="JI13500" s="11"/>
      <c r="JJ13500" s="11"/>
      <c r="JK13500" s="11"/>
      <c r="JL13500" s="11"/>
      <c r="JM13500" s="11"/>
      <c r="JN13500" s="11"/>
      <c r="JO13500" s="11"/>
      <c r="JP13500" s="11"/>
      <c r="JQ13500" s="11"/>
      <c r="JR13500" s="11"/>
      <c r="JS13500" s="11"/>
      <c r="JT13500" s="11"/>
      <c r="JU13500" s="11"/>
      <c r="JV13500" s="11"/>
      <c r="JW13500" s="11"/>
      <c r="JX13500" s="11"/>
      <c r="JY13500" s="11"/>
      <c r="JZ13500" s="11"/>
      <c r="KA13500" s="11"/>
      <c r="KB13500" s="11"/>
      <c r="KC13500" s="11"/>
      <c r="KD13500" s="11"/>
      <c r="KE13500" s="11"/>
      <c r="KF13500" s="11"/>
      <c r="KG13500" s="11"/>
      <c r="KH13500" s="11"/>
      <c r="KI13500" s="11"/>
      <c r="KJ13500" s="11"/>
      <c r="KK13500" s="11"/>
      <c r="KL13500" s="11"/>
      <c r="KM13500" s="11"/>
      <c r="KN13500" s="11"/>
      <c r="KO13500" s="11"/>
      <c r="KP13500" s="11"/>
      <c r="KQ13500" s="11"/>
      <c r="KR13500" s="11"/>
      <c r="KS13500" s="11"/>
      <c r="KT13500" s="11"/>
      <c r="KU13500" s="11"/>
      <c r="KV13500" s="11"/>
      <c r="KW13500" s="11"/>
      <c r="KX13500" s="11"/>
      <c r="KY13500" s="11"/>
      <c r="KZ13500" s="11"/>
      <c r="LA13500" s="11"/>
      <c r="LB13500" s="11"/>
      <c r="LC13500" s="11"/>
      <c r="LD13500" s="11"/>
      <c r="LE13500" s="11"/>
      <c r="LF13500" s="11"/>
      <c r="LG13500" s="11"/>
      <c r="LH13500" s="11"/>
      <c r="LI13500" s="11"/>
      <c r="LJ13500" s="11"/>
      <c r="LK13500" s="11"/>
      <c r="LL13500" s="11"/>
      <c r="LM13500" s="11"/>
      <c r="LN13500" s="11"/>
      <c r="LO13500" s="11"/>
      <c r="LP13500" s="11"/>
      <c r="LQ13500" s="11"/>
      <c r="LR13500" s="11"/>
      <c r="LS13500" s="11"/>
      <c r="LT13500" s="11"/>
      <c r="LU13500" s="11"/>
      <c r="LV13500" s="11"/>
      <c r="LW13500" s="11"/>
      <c r="LX13500" s="11"/>
      <c r="LY13500" s="11"/>
      <c r="LZ13500" s="11"/>
      <c r="MA13500" s="11"/>
      <c r="MB13500" s="11"/>
      <c r="MC13500" s="11"/>
      <c r="MD13500" s="11"/>
      <c r="ME13500" s="11"/>
      <c r="MF13500" s="11"/>
      <c r="MG13500" s="11"/>
      <c r="MH13500" s="11"/>
      <c r="MI13500" s="11"/>
      <c r="MJ13500" s="11"/>
      <c r="MK13500" s="11"/>
      <c r="ML13500" s="11"/>
      <c r="MM13500" s="11"/>
      <c r="MN13500" s="11"/>
      <c r="MO13500" s="11"/>
      <c r="MP13500" s="11"/>
      <c r="MQ13500" s="11"/>
      <c r="MR13500" s="11"/>
      <c r="MS13500" s="11"/>
      <c r="MT13500" s="11"/>
      <c r="MU13500" s="11"/>
      <c r="MV13500" s="11"/>
      <c r="MW13500" s="11"/>
      <c r="MX13500" s="11"/>
      <c r="MY13500" s="11"/>
      <c r="MZ13500" s="11"/>
      <c r="NA13500" s="11"/>
      <c r="NB13500" s="11"/>
      <c r="NC13500" s="11"/>
      <c r="ND13500" s="11"/>
      <c r="NE13500" s="11"/>
      <c r="NF13500" s="11"/>
      <c r="NG13500" s="11"/>
      <c r="NH13500" s="11"/>
      <c r="NI13500" s="11"/>
      <c r="NJ13500" s="11"/>
      <c r="NK13500" s="11"/>
      <c r="NL13500" s="11"/>
      <c r="NM13500" s="11"/>
    </row>
    <row r="13501" spans="1:377" s="12" customFormat="1" ht="25.8" x14ac:dyDescent="0.5">
      <c r="A13501" s="230"/>
      <c r="B13501" s="279"/>
      <c r="C13501" s="280"/>
      <c r="D13501" s="317"/>
      <c r="E13501" s="34"/>
      <c r="F13501" s="34"/>
      <c r="G13501" s="34"/>
      <c r="H13501" s="9"/>
      <c r="I13501" s="9"/>
      <c r="J13501" s="9"/>
      <c r="K13501" s="9"/>
      <c r="L13501" s="9"/>
      <c r="M13501" s="9"/>
      <c r="N13501" s="9"/>
      <c r="O13501" s="9"/>
      <c r="P13501" s="9"/>
      <c r="Q13501" s="9"/>
      <c r="R13501" s="9"/>
      <c r="S13501" s="9"/>
      <c r="T13501" s="9"/>
      <c r="U13501" s="9"/>
      <c r="V13501" s="9"/>
      <c r="W13501" s="9"/>
      <c r="X13501" s="9"/>
      <c r="Y13501" s="9"/>
      <c r="Z13501" s="334"/>
      <c r="AA13501" s="34"/>
      <c r="AB13501" s="34"/>
      <c r="AC13501" s="34"/>
      <c r="AD13501" s="34"/>
      <c r="AE13501" s="34"/>
      <c r="AF13501" s="34"/>
      <c r="AG13501" s="34"/>
      <c r="AH13501" s="34"/>
      <c r="AI13501" s="334"/>
      <c r="AJ13501" s="9"/>
      <c r="AK13501" s="9"/>
      <c r="AL13501" s="9"/>
      <c r="AM13501" s="9"/>
      <c r="AN13501" s="9"/>
      <c r="AO13501" s="9"/>
      <c r="AP13501" s="9"/>
      <c r="AQ13501" s="9"/>
      <c r="AR13501" s="9"/>
      <c r="AS13501" s="9"/>
      <c r="AT13501" s="9"/>
      <c r="AU13501" s="9"/>
      <c r="AV13501" s="9"/>
      <c r="AW13501" s="9"/>
      <c r="AX13501" s="9"/>
      <c r="AY13501" s="9"/>
      <c r="AZ13501" s="9"/>
      <c r="BA13501" s="9"/>
      <c r="BB13501" s="9"/>
      <c r="BC13501" s="9"/>
      <c r="BD13501" s="9"/>
      <c r="BE13501" s="9"/>
      <c r="BF13501" s="9"/>
      <c r="BG13501" s="9"/>
      <c r="BH13501" s="9"/>
      <c r="BI13501" s="9"/>
      <c r="BJ13501" s="9"/>
      <c r="BK13501" s="9"/>
      <c r="BL13501" s="9"/>
      <c r="BM13501" s="9"/>
      <c r="BN13501" s="9"/>
      <c r="BO13501" s="9"/>
      <c r="BP13501" s="9"/>
      <c r="BQ13501" s="9"/>
      <c r="BR13501" s="9"/>
      <c r="BS13501" s="9"/>
      <c r="BT13501" s="9"/>
      <c r="BU13501" s="9"/>
      <c r="BV13501" s="9"/>
      <c r="BW13501" s="9"/>
      <c r="BX13501" s="9"/>
      <c r="BY13501" s="334"/>
      <c r="BZ13501" s="34"/>
      <c r="CA13501" s="34"/>
      <c r="CB13501" s="34"/>
      <c r="CC13501" s="34"/>
      <c r="CD13501" s="34"/>
      <c r="CE13501" s="34"/>
      <c r="CF13501" s="34"/>
      <c r="CG13501" s="34"/>
      <c r="CH13501" s="34"/>
      <c r="CI13501" s="34"/>
      <c r="CJ13501" s="34"/>
      <c r="CK13501" s="34"/>
      <c r="CL13501" s="34"/>
      <c r="CM13501" s="34"/>
      <c r="CN13501" s="34"/>
      <c r="CO13501" s="34"/>
      <c r="CP13501" s="34"/>
      <c r="CQ13501" s="34"/>
      <c r="CR13501" s="34"/>
      <c r="CS13501" s="34"/>
      <c r="CT13501" s="34"/>
      <c r="CU13501" s="34"/>
      <c r="CV13501" s="34"/>
      <c r="CW13501" s="34"/>
      <c r="CX13501" s="34"/>
      <c r="CY13501" s="334"/>
      <c r="CZ13501" s="9"/>
      <c r="DA13501" s="9"/>
      <c r="DB13501" s="9"/>
      <c r="DC13501" s="9"/>
      <c r="DD13501" s="9"/>
      <c r="DE13501" s="9"/>
      <c r="DF13501" s="9"/>
      <c r="DG13501" s="9"/>
      <c r="DH13501" s="9"/>
      <c r="DI13501" s="9"/>
      <c r="DJ13501" s="9"/>
      <c r="DK13501" s="9"/>
      <c r="DL13501" s="9"/>
      <c r="DM13501" s="9"/>
      <c r="DN13501" s="9"/>
      <c r="DO13501" s="9"/>
      <c r="DP13501" s="334"/>
      <c r="DQ13501" s="9"/>
      <c r="DR13501" s="9"/>
      <c r="DS13501" s="9"/>
      <c r="DT13501" s="9"/>
      <c r="DU13501" s="9"/>
      <c r="DV13501" s="9"/>
      <c r="DW13501" s="9"/>
      <c r="DX13501" s="9"/>
      <c r="DY13501" s="9"/>
      <c r="DZ13501" s="9"/>
      <c r="EA13501" s="9"/>
      <c r="EB13501" s="9"/>
      <c r="EC13501" s="9"/>
      <c r="ED13501" s="9"/>
      <c r="EE13501" s="9"/>
      <c r="EF13501" s="9"/>
      <c r="EG13501" s="9"/>
      <c r="EH13501" s="9"/>
      <c r="EI13501" s="9"/>
      <c r="EJ13501" s="9"/>
      <c r="EK13501" s="9"/>
      <c r="EL13501" s="9"/>
      <c r="EM13501" s="9"/>
      <c r="EN13501" s="9"/>
      <c r="EO13501" s="334"/>
      <c r="EP13501" s="9"/>
      <c r="EQ13501" s="9"/>
      <c r="ER13501" s="9"/>
      <c r="ES13501" s="9"/>
      <c r="ET13501" s="9"/>
      <c r="EU13501" s="9"/>
      <c r="EV13501" s="237"/>
      <c r="EW13501" s="9"/>
      <c r="EX13501" s="9"/>
      <c r="EY13501" s="9"/>
      <c r="EZ13501" s="9"/>
      <c r="FA13501" s="410"/>
      <c r="FB13501" s="9"/>
      <c r="FC13501" s="9"/>
      <c r="FD13501" s="9"/>
      <c r="FE13501" s="9"/>
      <c r="FF13501" s="9"/>
      <c r="FG13501" s="9"/>
      <c r="FH13501" s="9"/>
      <c r="FI13501" s="9"/>
      <c r="FJ13501" s="9"/>
      <c r="FK13501" s="9"/>
      <c r="FL13501" s="9"/>
      <c r="FM13501" s="9"/>
      <c r="FN13501" s="9"/>
      <c r="FO13501" s="9"/>
      <c r="FP13501" s="9"/>
      <c r="FQ13501" s="9"/>
      <c r="FR13501" s="9"/>
      <c r="FS13501" s="9"/>
      <c r="FT13501" s="334"/>
      <c r="FU13501" s="9"/>
      <c r="FV13501" s="9"/>
      <c r="FW13501" s="9"/>
      <c r="FX13501" s="9"/>
      <c r="FY13501" s="9"/>
      <c r="FZ13501" s="9"/>
      <c r="GA13501" s="9"/>
      <c r="GB13501" s="9"/>
      <c r="GC13501" s="9"/>
      <c r="GD13501" s="9"/>
      <c r="GE13501" s="9"/>
      <c r="GF13501" s="9"/>
      <c r="GG13501" s="9"/>
      <c r="GH13501" s="9"/>
      <c r="GI13501" s="9"/>
      <c r="GJ13501" s="9"/>
      <c r="GK13501" s="9"/>
      <c r="GL13501" s="9"/>
      <c r="GM13501" s="9"/>
      <c r="GN13501" s="9"/>
      <c r="GO13501" s="9"/>
      <c r="GP13501" s="9"/>
      <c r="GQ13501" s="9"/>
      <c r="GR13501" s="9"/>
      <c r="GS13501" s="9"/>
      <c r="GT13501" s="9"/>
      <c r="GU13501" s="9"/>
      <c r="GV13501" s="9"/>
      <c r="GW13501" s="9"/>
      <c r="GX13501" s="9"/>
      <c r="GY13501" s="9"/>
      <c r="GZ13501" s="9"/>
      <c r="HA13501" s="9"/>
      <c r="HB13501" s="9"/>
      <c r="HC13501" s="9"/>
      <c r="HD13501" s="9"/>
      <c r="HE13501" s="9"/>
      <c r="HF13501" s="9"/>
      <c r="HG13501" s="9"/>
      <c r="HH13501" s="9"/>
      <c r="HI13501" s="9"/>
      <c r="HJ13501" s="9"/>
      <c r="HK13501" s="9"/>
      <c r="HL13501" s="9"/>
      <c r="HM13501" s="9"/>
      <c r="HN13501" s="9"/>
      <c r="HO13501" s="9"/>
      <c r="HP13501" s="9"/>
      <c r="HQ13501" s="9"/>
      <c r="HR13501" s="9"/>
      <c r="HS13501" s="9"/>
      <c r="HT13501" s="9"/>
      <c r="HU13501" s="9"/>
      <c r="HV13501" s="9"/>
      <c r="HW13501" s="9"/>
      <c r="HX13501" s="9"/>
      <c r="HY13501" s="9"/>
      <c r="HZ13501" s="9"/>
      <c r="IA13501" s="9"/>
      <c r="IB13501" s="9"/>
      <c r="IC13501" s="9"/>
      <c r="ID13501" s="9"/>
      <c r="IE13501" s="9"/>
      <c r="IF13501" s="9"/>
      <c r="IG13501" s="9"/>
      <c r="IH13501" s="9"/>
      <c r="II13501" s="9"/>
      <c r="IJ13501" s="9"/>
      <c r="IK13501" s="10"/>
      <c r="IL13501" s="11"/>
      <c r="IM13501" s="11"/>
      <c r="IN13501" s="11"/>
      <c r="IO13501" s="11"/>
      <c r="IP13501" s="11"/>
      <c r="IQ13501" s="11"/>
      <c r="IR13501" s="11"/>
      <c r="IS13501" s="11"/>
      <c r="IT13501" s="11"/>
      <c r="IU13501" s="11"/>
      <c r="IV13501" s="11"/>
      <c r="IW13501" s="11"/>
      <c r="IX13501" s="11"/>
      <c r="IY13501" s="11"/>
      <c r="IZ13501" s="11"/>
      <c r="JA13501" s="11"/>
      <c r="JB13501" s="11"/>
      <c r="JC13501" s="11"/>
      <c r="JD13501" s="11"/>
      <c r="JE13501" s="11"/>
      <c r="JF13501" s="11"/>
      <c r="JG13501" s="11"/>
      <c r="JH13501" s="11"/>
      <c r="JI13501" s="11"/>
      <c r="JJ13501" s="11"/>
      <c r="JK13501" s="11"/>
      <c r="JL13501" s="11"/>
      <c r="JM13501" s="11"/>
      <c r="JN13501" s="11"/>
      <c r="JO13501" s="11"/>
      <c r="JP13501" s="11"/>
      <c r="JQ13501" s="11"/>
      <c r="JR13501" s="11"/>
      <c r="JS13501" s="11"/>
      <c r="JT13501" s="11"/>
      <c r="JU13501" s="11"/>
      <c r="JV13501" s="11"/>
      <c r="JW13501" s="11"/>
      <c r="JX13501" s="11"/>
      <c r="JY13501" s="11"/>
      <c r="JZ13501" s="11"/>
      <c r="KA13501" s="11"/>
      <c r="KB13501" s="11"/>
      <c r="KC13501" s="11"/>
      <c r="KD13501" s="11"/>
      <c r="KE13501" s="11"/>
      <c r="KF13501" s="11"/>
      <c r="KG13501" s="11"/>
      <c r="KH13501" s="11"/>
      <c r="KI13501" s="11"/>
      <c r="KJ13501" s="11"/>
      <c r="KK13501" s="11"/>
      <c r="KL13501" s="11"/>
      <c r="KM13501" s="11"/>
      <c r="KN13501" s="11"/>
      <c r="KO13501" s="11"/>
      <c r="KP13501" s="11"/>
      <c r="KQ13501" s="11"/>
      <c r="KR13501" s="11"/>
      <c r="KS13501" s="11"/>
      <c r="KT13501" s="11"/>
      <c r="KU13501" s="11"/>
      <c r="KV13501" s="11"/>
      <c r="KW13501" s="11"/>
      <c r="KX13501" s="11"/>
      <c r="KY13501" s="11"/>
      <c r="KZ13501" s="11"/>
      <c r="LA13501" s="11"/>
      <c r="LB13501" s="11"/>
      <c r="LC13501" s="11"/>
      <c r="LD13501" s="11"/>
      <c r="LE13501" s="11"/>
      <c r="LF13501" s="11"/>
      <c r="LG13501" s="11"/>
      <c r="LH13501" s="11"/>
      <c r="LI13501" s="11"/>
      <c r="LJ13501" s="11"/>
      <c r="LK13501" s="11"/>
      <c r="LL13501" s="11"/>
      <c r="LM13501" s="11"/>
      <c r="LN13501" s="11"/>
      <c r="LO13501" s="11"/>
      <c r="LP13501" s="11"/>
      <c r="LQ13501" s="11"/>
      <c r="LR13501" s="11"/>
      <c r="LS13501" s="11"/>
      <c r="LT13501" s="11"/>
      <c r="LU13501" s="11"/>
      <c r="LV13501" s="11"/>
      <c r="LW13501" s="11"/>
      <c r="LX13501" s="11"/>
      <c r="LY13501" s="11"/>
      <c r="LZ13501" s="11"/>
      <c r="MA13501" s="11"/>
      <c r="MB13501" s="11"/>
      <c r="MC13501" s="11"/>
      <c r="MD13501" s="11"/>
      <c r="ME13501" s="11"/>
      <c r="MF13501" s="11"/>
      <c r="MG13501" s="11"/>
      <c r="MH13501" s="11"/>
      <c r="MI13501" s="11"/>
      <c r="MJ13501" s="11"/>
      <c r="MK13501" s="11"/>
      <c r="ML13501" s="11"/>
      <c r="MM13501" s="11"/>
      <c r="MN13501" s="11"/>
      <c r="MO13501" s="11"/>
      <c r="MP13501" s="11"/>
      <c r="MQ13501" s="11"/>
      <c r="MR13501" s="11"/>
      <c r="MS13501" s="11"/>
      <c r="MT13501" s="11"/>
      <c r="MU13501" s="11"/>
      <c r="MV13501" s="11"/>
      <c r="MW13501" s="11"/>
      <c r="MX13501" s="11"/>
      <c r="MY13501" s="11"/>
      <c r="MZ13501" s="11"/>
      <c r="NA13501" s="11"/>
      <c r="NB13501" s="11"/>
      <c r="NC13501" s="11"/>
      <c r="ND13501" s="11"/>
      <c r="NE13501" s="11"/>
      <c r="NF13501" s="11"/>
      <c r="NG13501" s="11"/>
      <c r="NH13501" s="11"/>
      <c r="NI13501" s="11"/>
      <c r="NJ13501" s="11"/>
      <c r="NK13501" s="11"/>
      <c r="NL13501" s="11"/>
      <c r="NM13501" s="11"/>
    </row>
    <row r="13502" spans="1:377" s="12" customFormat="1" ht="25.8" x14ac:dyDescent="0.5">
      <c r="A13502" s="230"/>
      <c r="B13502" s="279"/>
      <c r="C13502" s="280"/>
      <c r="D13502" s="317"/>
      <c r="E13502" s="34"/>
      <c r="F13502" s="34"/>
      <c r="G13502" s="34"/>
      <c r="H13502" s="9"/>
      <c r="I13502" s="9"/>
      <c r="J13502" s="9"/>
      <c r="K13502" s="9"/>
      <c r="L13502" s="9"/>
      <c r="M13502" s="9"/>
      <c r="N13502" s="9"/>
      <c r="O13502" s="9"/>
      <c r="P13502" s="9"/>
      <c r="Q13502" s="9"/>
      <c r="R13502" s="9"/>
      <c r="S13502" s="9"/>
      <c r="T13502" s="9"/>
      <c r="U13502" s="9"/>
      <c r="V13502" s="9"/>
      <c r="W13502" s="9"/>
      <c r="X13502" s="9"/>
      <c r="Y13502" s="9"/>
      <c r="Z13502" s="334"/>
      <c r="AA13502" s="34"/>
      <c r="AB13502" s="34"/>
      <c r="AC13502" s="34"/>
      <c r="AD13502" s="34"/>
      <c r="AE13502" s="34"/>
      <c r="AF13502" s="34"/>
      <c r="AG13502" s="34"/>
      <c r="AH13502" s="34"/>
      <c r="AI13502" s="334"/>
      <c r="AJ13502" s="9"/>
      <c r="AK13502" s="9"/>
      <c r="AL13502" s="9"/>
      <c r="AM13502" s="9"/>
      <c r="AN13502" s="9"/>
      <c r="AO13502" s="9"/>
      <c r="AP13502" s="9"/>
      <c r="AQ13502" s="9"/>
      <c r="AR13502" s="9"/>
      <c r="AS13502" s="9"/>
      <c r="AT13502" s="9"/>
      <c r="AU13502" s="9"/>
      <c r="AV13502" s="9"/>
      <c r="AW13502" s="9"/>
      <c r="AX13502" s="9"/>
      <c r="AY13502" s="9"/>
      <c r="AZ13502" s="9"/>
      <c r="BA13502" s="9"/>
      <c r="BB13502" s="9"/>
      <c r="BC13502" s="9"/>
      <c r="BD13502" s="9"/>
      <c r="BE13502" s="9"/>
      <c r="BF13502" s="9"/>
      <c r="BG13502" s="9"/>
      <c r="BH13502" s="9"/>
      <c r="BI13502" s="9"/>
      <c r="BJ13502" s="9"/>
      <c r="BK13502" s="9"/>
      <c r="BL13502" s="9"/>
      <c r="BM13502" s="9"/>
      <c r="BN13502" s="9"/>
      <c r="BO13502" s="9"/>
      <c r="BP13502" s="9"/>
      <c r="BQ13502" s="9"/>
      <c r="BR13502" s="9"/>
      <c r="BS13502" s="9"/>
      <c r="BT13502" s="9"/>
      <c r="BU13502" s="9"/>
      <c r="BV13502" s="9"/>
      <c r="BW13502" s="9"/>
      <c r="BX13502" s="9"/>
      <c r="BY13502" s="334"/>
      <c r="BZ13502" s="34"/>
      <c r="CA13502" s="34"/>
      <c r="CB13502" s="34"/>
      <c r="CC13502" s="34"/>
      <c r="CD13502" s="34"/>
      <c r="CE13502" s="34"/>
      <c r="CF13502" s="34"/>
      <c r="CG13502" s="34"/>
      <c r="CH13502" s="34"/>
      <c r="CI13502" s="34"/>
      <c r="CJ13502" s="34"/>
      <c r="CK13502" s="34"/>
      <c r="CL13502" s="34"/>
      <c r="CM13502" s="34"/>
      <c r="CN13502" s="34"/>
      <c r="CO13502" s="34"/>
      <c r="CP13502" s="34"/>
      <c r="CQ13502" s="34"/>
      <c r="CR13502" s="34"/>
      <c r="CS13502" s="34"/>
      <c r="CT13502" s="34"/>
      <c r="CU13502" s="34"/>
      <c r="CV13502" s="34"/>
      <c r="CW13502" s="34"/>
      <c r="CX13502" s="34"/>
      <c r="CY13502" s="334"/>
      <c r="CZ13502" s="9"/>
      <c r="DA13502" s="9"/>
      <c r="DB13502" s="9"/>
      <c r="DC13502" s="9"/>
      <c r="DD13502" s="9"/>
      <c r="DE13502" s="9"/>
      <c r="DF13502" s="9"/>
      <c r="DG13502" s="9"/>
      <c r="DH13502" s="9"/>
      <c r="DI13502" s="9"/>
      <c r="DJ13502" s="9"/>
      <c r="DK13502" s="9"/>
      <c r="DL13502" s="9"/>
      <c r="DM13502" s="9"/>
      <c r="DN13502" s="9"/>
      <c r="DO13502" s="9"/>
      <c r="DP13502" s="334"/>
      <c r="DQ13502" s="9"/>
      <c r="DR13502" s="9"/>
      <c r="DS13502" s="9"/>
      <c r="DT13502" s="9"/>
      <c r="DU13502" s="9"/>
      <c r="DV13502" s="9"/>
      <c r="DW13502" s="9"/>
      <c r="DX13502" s="9"/>
      <c r="DY13502" s="9"/>
      <c r="DZ13502" s="9"/>
      <c r="EA13502" s="9"/>
      <c r="EB13502" s="9"/>
      <c r="EC13502" s="9"/>
      <c r="ED13502" s="9"/>
      <c r="EE13502" s="9"/>
      <c r="EF13502" s="9"/>
      <c r="EG13502" s="9"/>
      <c r="EH13502" s="9"/>
      <c r="EI13502" s="9"/>
      <c r="EJ13502" s="9"/>
      <c r="EK13502" s="9"/>
      <c r="EL13502" s="9"/>
      <c r="EM13502" s="9"/>
      <c r="EN13502" s="9"/>
      <c r="EO13502" s="334"/>
      <c r="EP13502" s="9"/>
      <c r="EQ13502" s="9"/>
      <c r="ER13502" s="9"/>
      <c r="ES13502" s="9"/>
      <c r="ET13502" s="9"/>
      <c r="EU13502" s="9"/>
      <c r="EV13502" s="237"/>
      <c r="EW13502" s="9"/>
      <c r="EX13502" s="9"/>
      <c r="EY13502" s="9"/>
      <c r="EZ13502" s="9"/>
      <c r="FA13502" s="410"/>
      <c r="FB13502" s="9"/>
      <c r="FC13502" s="9"/>
      <c r="FD13502" s="9"/>
      <c r="FE13502" s="9"/>
      <c r="FF13502" s="9"/>
      <c r="FG13502" s="9"/>
      <c r="FH13502" s="9"/>
      <c r="FI13502" s="9"/>
      <c r="FJ13502" s="9"/>
      <c r="FK13502" s="9"/>
      <c r="FL13502" s="9"/>
      <c r="FM13502" s="9"/>
      <c r="FN13502" s="9"/>
      <c r="FO13502" s="9"/>
      <c r="FP13502" s="9"/>
      <c r="FQ13502" s="9"/>
      <c r="FR13502" s="9"/>
      <c r="FS13502" s="9"/>
      <c r="FT13502" s="334"/>
      <c r="FU13502" s="9"/>
      <c r="FV13502" s="9"/>
      <c r="FW13502" s="9"/>
      <c r="FX13502" s="9"/>
      <c r="FY13502" s="9"/>
      <c r="FZ13502" s="9"/>
      <c r="GA13502" s="9"/>
      <c r="GB13502" s="9"/>
      <c r="GC13502" s="9"/>
      <c r="GD13502" s="9"/>
      <c r="GE13502" s="9"/>
      <c r="GF13502" s="9"/>
      <c r="GG13502" s="9"/>
      <c r="GH13502" s="9"/>
      <c r="GI13502" s="9"/>
      <c r="GJ13502" s="9"/>
      <c r="GK13502" s="9"/>
      <c r="GL13502" s="9"/>
      <c r="GM13502" s="9"/>
      <c r="GN13502" s="9"/>
      <c r="GO13502" s="9"/>
      <c r="GP13502" s="9"/>
      <c r="GQ13502" s="9"/>
      <c r="GR13502" s="9"/>
      <c r="GS13502" s="9"/>
      <c r="GT13502" s="9"/>
      <c r="GU13502" s="9"/>
      <c r="GV13502" s="9"/>
      <c r="GW13502" s="9"/>
      <c r="GX13502" s="9"/>
      <c r="GY13502" s="9"/>
      <c r="GZ13502" s="9"/>
      <c r="HA13502" s="9"/>
      <c r="HB13502" s="9"/>
      <c r="HC13502" s="9"/>
      <c r="HD13502" s="9"/>
      <c r="HE13502" s="9"/>
      <c r="HF13502" s="9"/>
      <c r="HG13502" s="9"/>
      <c r="HH13502" s="9"/>
      <c r="HI13502" s="9"/>
      <c r="HJ13502" s="9"/>
      <c r="HK13502" s="9"/>
      <c r="HL13502" s="9"/>
      <c r="HM13502" s="9"/>
      <c r="HN13502" s="9"/>
      <c r="HO13502" s="9"/>
      <c r="HP13502" s="9"/>
      <c r="HQ13502" s="9"/>
      <c r="HR13502" s="9"/>
      <c r="HS13502" s="9"/>
      <c r="HT13502" s="9"/>
      <c r="HU13502" s="9"/>
      <c r="HV13502" s="9"/>
      <c r="HW13502" s="9"/>
      <c r="HX13502" s="9"/>
      <c r="HY13502" s="9"/>
      <c r="HZ13502" s="9"/>
      <c r="IA13502" s="9"/>
      <c r="IB13502" s="9"/>
      <c r="IC13502" s="9"/>
      <c r="ID13502" s="9"/>
      <c r="IE13502" s="9"/>
      <c r="IF13502" s="9"/>
      <c r="IG13502" s="9"/>
      <c r="IH13502" s="9"/>
      <c r="II13502" s="9"/>
      <c r="IJ13502" s="9"/>
      <c r="IK13502" s="10"/>
      <c r="IL13502" s="11"/>
      <c r="IM13502" s="11"/>
      <c r="IN13502" s="11"/>
      <c r="IO13502" s="11"/>
      <c r="IP13502" s="11"/>
      <c r="IQ13502" s="11"/>
      <c r="IR13502" s="11"/>
      <c r="IS13502" s="11"/>
      <c r="IT13502" s="11"/>
      <c r="IU13502" s="11"/>
      <c r="IV13502" s="11"/>
      <c r="IW13502" s="11"/>
      <c r="IX13502" s="11"/>
      <c r="IY13502" s="11"/>
      <c r="IZ13502" s="11"/>
      <c r="JA13502" s="11"/>
      <c r="JB13502" s="11"/>
      <c r="JC13502" s="11"/>
      <c r="JD13502" s="11"/>
      <c r="JE13502" s="11"/>
      <c r="JF13502" s="11"/>
      <c r="JG13502" s="11"/>
      <c r="JH13502" s="11"/>
      <c r="JI13502" s="11"/>
      <c r="JJ13502" s="11"/>
      <c r="JK13502" s="11"/>
      <c r="JL13502" s="11"/>
      <c r="JM13502" s="11"/>
      <c r="JN13502" s="11"/>
      <c r="JO13502" s="11"/>
      <c r="JP13502" s="11"/>
      <c r="JQ13502" s="11"/>
      <c r="JR13502" s="11"/>
      <c r="JS13502" s="11"/>
      <c r="JT13502" s="11"/>
      <c r="JU13502" s="11"/>
      <c r="JV13502" s="11"/>
      <c r="JW13502" s="11"/>
      <c r="JX13502" s="11"/>
      <c r="JY13502" s="11"/>
      <c r="JZ13502" s="11"/>
      <c r="KA13502" s="11"/>
      <c r="KB13502" s="11"/>
      <c r="KC13502" s="11"/>
      <c r="KD13502" s="11"/>
      <c r="KE13502" s="11"/>
      <c r="KF13502" s="11"/>
      <c r="KG13502" s="11"/>
      <c r="KH13502" s="11"/>
      <c r="KI13502" s="11"/>
      <c r="KJ13502" s="11"/>
      <c r="KK13502" s="11"/>
      <c r="KL13502" s="11"/>
      <c r="KM13502" s="11"/>
      <c r="KN13502" s="11"/>
      <c r="KO13502" s="11"/>
      <c r="KP13502" s="11"/>
      <c r="KQ13502" s="11"/>
      <c r="KR13502" s="11"/>
      <c r="KS13502" s="11"/>
      <c r="KT13502" s="11"/>
      <c r="KU13502" s="11"/>
      <c r="KV13502" s="11"/>
      <c r="KW13502" s="11"/>
      <c r="KX13502" s="11"/>
      <c r="KY13502" s="11"/>
      <c r="KZ13502" s="11"/>
      <c r="LA13502" s="11"/>
      <c r="LB13502" s="11"/>
      <c r="LC13502" s="11"/>
      <c r="LD13502" s="11"/>
      <c r="LE13502" s="11"/>
      <c r="LF13502" s="11"/>
      <c r="LG13502" s="11"/>
      <c r="LH13502" s="11"/>
      <c r="LI13502" s="11"/>
      <c r="LJ13502" s="11"/>
      <c r="LK13502" s="11"/>
      <c r="LL13502" s="11"/>
      <c r="LM13502" s="11"/>
      <c r="LN13502" s="11"/>
      <c r="LO13502" s="11"/>
      <c r="LP13502" s="11"/>
      <c r="LQ13502" s="11"/>
      <c r="LR13502" s="11"/>
      <c r="LS13502" s="11"/>
      <c r="LT13502" s="11"/>
      <c r="LU13502" s="11"/>
      <c r="LV13502" s="11"/>
      <c r="LW13502" s="11"/>
      <c r="LX13502" s="11"/>
      <c r="LY13502" s="11"/>
      <c r="LZ13502" s="11"/>
      <c r="MA13502" s="11"/>
      <c r="MB13502" s="11"/>
      <c r="MC13502" s="11"/>
      <c r="MD13502" s="11"/>
      <c r="ME13502" s="11"/>
      <c r="MF13502" s="11"/>
      <c r="MG13502" s="11"/>
      <c r="MH13502" s="11"/>
      <c r="MI13502" s="11"/>
      <c r="MJ13502" s="11"/>
      <c r="MK13502" s="11"/>
      <c r="ML13502" s="11"/>
      <c r="MM13502" s="11"/>
      <c r="MN13502" s="11"/>
      <c r="MO13502" s="11"/>
      <c r="MP13502" s="11"/>
      <c r="MQ13502" s="11"/>
      <c r="MR13502" s="11"/>
      <c r="MS13502" s="11"/>
      <c r="MT13502" s="11"/>
      <c r="MU13502" s="11"/>
      <c r="MV13502" s="11"/>
      <c r="MW13502" s="11"/>
      <c r="MX13502" s="11"/>
      <c r="MY13502" s="11"/>
      <c r="MZ13502" s="11"/>
      <c r="NA13502" s="11"/>
      <c r="NB13502" s="11"/>
      <c r="NC13502" s="11"/>
      <c r="ND13502" s="11"/>
      <c r="NE13502" s="11"/>
      <c r="NF13502" s="11"/>
      <c r="NG13502" s="11"/>
      <c r="NH13502" s="11"/>
      <c r="NI13502" s="11"/>
      <c r="NJ13502" s="11"/>
      <c r="NK13502" s="11"/>
      <c r="NL13502" s="11"/>
      <c r="NM13502" s="11"/>
    </row>
    <row r="13503" spans="1:377" s="12" customFormat="1" ht="25.8" x14ac:dyDescent="0.5">
      <c r="A13503" s="230"/>
      <c r="B13503" s="279"/>
      <c r="C13503" s="280"/>
      <c r="D13503" s="317"/>
      <c r="E13503" s="34"/>
      <c r="F13503" s="34"/>
      <c r="G13503" s="34"/>
      <c r="H13503" s="9"/>
      <c r="I13503" s="9"/>
      <c r="J13503" s="9"/>
      <c r="K13503" s="9"/>
      <c r="L13503" s="9"/>
      <c r="M13503" s="9"/>
      <c r="N13503" s="9"/>
      <c r="O13503" s="9"/>
      <c r="P13503" s="9"/>
      <c r="Q13503" s="9"/>
      <c r="R13503" s="9"/>
      <c r="S13503" s="9"/>
      <c r="T13503" s="9"/>
      <c r="U13503" s="9"/>
      <c r="V13503" s="9"/>
      <c r="W13503" s="9"/>
      <c r="X13503" s="9"/>
      <c r="Y13503" s="9"/>
      <c r="Z13503" s="334"/>
      <c r="AA13503" s="34"/>
      <c r="AB13503" s="34"/>
      <c r="AC13503" s="34"/>
      <c r="AD13503" s="34"/>
      <c r="AE13503" s="34"/>
      <c r="AF13503" s="34"/>
      <c r="AG13503" s="34"/>
      <c r="AH13503" s="34"/>
      <c r="AI13503" s="334"/>
      <c r="AJ13503" s="9"/>
      <c r="AK13503" s="9"/>
      <c r="AL13503" s="9"/>
      <c r="AM13503" s="9"/>
      <c r="AN13503" s="9"/>
      <c r="AO13503" s="9"/>
      <c r="AP13503" s="9"/>
      <c r="AQ13503" s="9"/>
      <c r="AR13503" s="9"/>
      <c r="AS13503" s="9"/>
      <c r="AT13503" s="9"/>
      <c r="AU13503" s="9"/>
      <c r="AV13503" s="9"/>
      <c r="AW13503" s="9"/>
      <c r="AX13503" s="9"/>
      <c r="AY13503" s="9"/>
      <c r="AZ13503" s="9"/>
      <c r="BA13503" s="9"/>
      <c r="BB13503" s="9"/>
      <c r="BC13503" s="9"/>
      <c r="BD13503" s="9"/>
      <c r="BE13503" s="9"/>
      <c r="BF13503" s="9"/>
      <c r="BG13503" s="9"/>
      <c r="BH13503" s="9"/>
      <c r="BI13503" s="9"/>
      <c r="BJ13503" s="9"/>
      <c r="BK13503" s="9"/>
      <c r="BL13503" s="9"/>
      <c r="BM13503" s="9"/>
      <c r="BN13503" s="9"/>
      <c r="BO13503" s="9"/>
      <c r="BP13503" s="9"/>
      <c r="BQ13503" s="9"/>
      <c r="BR13503" s="9"/>
      <c r="BS13503" s="9"/>
      <c r="BT13503" s="9"/>
      <c r="BU13503" s="9"/>
      <c r="BV13503" s="9"/>
      <c r="BW13503" s="9"/>
      <c r="BX13503" s="9"/>
      <c r="BY13503" s="334"/>
      <c r="BZ13503" s="34"/>
      <c r="CA13503" s="34"/>
      <c r="CB13503" s="34"/>
      <c r="CC13503" s="34"/>
      <c r="CD13503" s="34"/>
      <c r="CE13503" s="34"/>
      <c r="CF13503" s="34"/>
      <c r="CG13503" s="34"/>
      <c r="CH13503" s="34"/>
      <c r="CI13503" s="34"/>
      <c r="CJ13503" s="34"/>
      <c r="CK13503" s="34"/>
      <c r="CL13503" s="34"/>
      <c r="CM13503" s="34"/>
      <c r="CN13503" s="34"/>
      <c r="CO13503" s="34"/>
      <c r="CP13503" s="34"/>
      <c r="CQ13503" s="34"/>
      <c r="CR13503" s="34"/>
      <c r="CS13503" s="34"/>
      <c r="CT13503" s="34"/>
      <c r="CU13503" s="34"/>
      <c r="CV13503" s="34"/>
      <c r="CW13503" s="34"/>
      <c r="CX13503" s="34"/>
      <c r="CY13503" s="334"/>
      <c r="CZ13503" s="9"/>
      <c r="DA13503" s="9"/>
      <c r="DB13503" s="9"/>
      <c r="DC13503" s="9"/>
      <c r="DD13503" s="9"/>
      <c r="DE13503" s="9"/>
      <c r="DF13503" s="9"/>
      <c r="DG13503" s="9"/>
      <c r="DH13503" s="9"/>
      <c r="DI13503" s="9"/>
      <c r="DJ13503" s="9"/>
      <c r="DK13503" s="9"/>
      <c r="DL13503" s="9"/>
      <c r="DM13503" s="9"/>
      <c r="DN13503" s="9"/>
      <c r="DO13503" s="9"/>
      <c r="DP13503" s="334"/>
      <c r="DQ13503" s="9"/>
      <c r="DR13503" s="9"/>
      <c r="DS13503" s="9"/>
      <c r="DT13503" s="9"/>
      <c r="DU13503" s="9"/>
      <c r="DV13503" s="9"/>
      <c r="DW13503" s="9"/>
      <c r="DX13503" s="9"/>
      <c r="DY13503" s="9"/>
      <c r="DZ13503" s="9"/>
      <c r="EA13503" s="9"/>
      <c r="EB13503" s="9"/>
      <c r="EC13503" s="9"/>
      <c r="ED13503" s="9"/>
      <c r="EE13503" s="9"/>
      <c r="EF13503" s="9"/>
      <c r="EG13503" s="9"/>
      <c r="EH13503" s="9"/>
      <c r="EI13503" s="9"/>
      <c r="EJ13503" s="9"/>
      <c r="EK13503" s="9"/>
      <c r="EL13503" s="9"/>
      <c r="EM13503" s="9"/>
      <c r="EN13503" s="9"/>
      <c r="EO13503" s="334"/>
      <c r="EP13503" s="9"/>
      <c r="EQ13503" s="9"/>
      <c r="ER13503" s="9"/>
      <c r="ES13503" s="9"/>
      <c r="ET13503" s="9"/>
      <c r="EU13503" s="9"/>
      <c r="EV13503" s="237"/>
      <c r="EW13503" s="9"/>
      <c r="EX13503" s="9"/>
      <c r="EY13503" s="9"/>
      <c r="EZ13503" s="9"/>
      <c r="FA13503" s="410"/>
      <c r="FB13503" s="9"/>
      <c r="FC13503" s="9"/>
      <c r="FD13503" s="9"/>
      <c r="FE13503" s="9"/>
      <c r="FF13503" s="9"/>
      <c r="FG13503" s="9"/>
      <c r="FH13503" s="9"/>
      <c r="FI13503" s="9"/>
      <c r="FJ13503" s="9"/>
      <c r="FK13503" s="9"/>
      <c r="FL13503" s="9"/>
      <c r="FM13503" s="9"/>
      <c r="FN13503" s="9"/>
      <c r="FO13503" s="9"/>
      <c r="FP13503" s="9"/>
      <c r="FQ13503" s="9"/>
      <c r="FR13503" s="9"/>
      <c r="FS13503" s="9"/>
      <c r="FT13503" s="334"/>
      <c r="FU13503" s="9"/>
      <c r="FV13503" s="9"/>
      <c r="FW13503" s="9"/>
      <c r="FX13503" s="9"/>
      <c r="FY13503" s="9"/>
      <c r="FZ13503" s="9"/>
      <c r="GA13503" s="9"/>
      <c r="GB13503" s="9"/>
      <c r="GC13503" s="9"/>
      <c r="GD13503" s="9"/>
      <c r="GE13503" s="9"/>
      <c r="GF13503" s="9"/>
      <c r="GG13503" s="9"/>
      <c r="GH13503" s="9"/>
      <c r="GI13503" s="9"/>
      <c r="GJ13503" s="9"/>
      <c r="GK13503" s="9"/>
      <c r="GL13503" s="9"/>
      <c r="GM13503" s="9"/>
      <c r="GN13503" s="9"/>
      <c r="GO13503" s="9"/>
      <c r="GP13503" s="9"/>
      <c r="GQ13503" s="9"/>
      <c r="GR13503" s="9"/>
      <c r="GS13503" s="9"/>
      <c r="GT13503" s="9"/>
      <c r="GU13503" s="9"/>
      <c r="GV13503" s="9"/>
      <c r="GW13503" s="9"/>
      <c r="GX13503" s="9"/>
      <c r="GY13503" s="9"/>
      <c r="GZ13503" s="9"/>
      <c r="HA13503" s="9"/>
      <c r="HB13503" s="9"/>
      <c r="HC13503" s="9"/>
      <c r="HD13503" s="9"/>
      <c r="HE13503" s="9"/>
      <c r="HF13503" s="9"/>
      <c r="HG13503" s="9"/>
      <c r="HH13503" s="9"/>
      <c r="HI13503" s="9"/>
      <c r="HJ13503" s="9"/>
      <c r="HK13503" s="9"/>
      <c r="HL13503" s="9"/>
      <c r="HM13503" s="9"/>
      <c r="HN13503" s="9"/>
      <c r="HO13503" s="9"/>
      <c r="HP13503" s="9"/>
      <c r="HQ13503" s="9"/>
      <c r="HR13503" s="9"/>
      <c r="HS13503" s="9"/>
      <c r="HT13503" s="9"/>
      <c r="HU13503" s="9"/>
      <c r="HV13503" s="9"/>
      <c r="HW13503" s="9"/>
      <c r="HX13503" s="9"/>
      <c r="HY13503" s="9"/>
      <c r="HZ13503" s="9"/>
      <c r="IA13503" s="9"/>
      <c r="IB13503" s="9"/>
      <c r="IC13503" s="9"/>
      <c r="ID13503" s="9"/>
      <c r="IE13503" s="9"/>
      <c r="IF13503" s="9"/>
      <c r="IG13503" s="9"/>
      <c r="IH13503" s="9"/>
      <c r="II13503" s="9"/>
      <c r="IJ13503" s="9"/>
      <c r="IK13503" s="10"/>
      <c r="IL13503" s="11"/>
      <c r="IM13503" s="11"/>
      <c r="IN13503" s="11"/>
      <c r="IO13503" s="11"/>
      <c r="IP13503" s="11"/>
      <c r="IQ13503" s="11"/>
      <c r="IR13503" s="11"/>
      <c r="IS13503" s="11"/>
      <c r="IT13503" s="11"/>
      <c r="IU13503" s="11"/>
      <c r="IV13503" s="11"/>
      <c r="IW13503" s="11"/>
      <c r="IX13503" s="11"/>
      <c r="IY13503" s="11"/>
      <c r="IZ13503" s="11"/>
      <c r="JA13503" s="11"/>
      <c r="JB13503" s="11"/>
      <c r="JC13503" s="11"/>
      <c r="JD13503" s="11"/>
      <c r="JE13503" s="11"/>
      <c r="JF13503" s="11"/>
      <c r="JG13503" s="11"/>
      <c r="JH13503" s="11"/>
      <c r="JI13503" s="11"/>
      <c r="JJ13503" s="11"/>
      <c r="JK13503" s="11"/>
      <c r="JL13503" s="11"/>
      <c r="JM13503" s="11"/>
      <c r="JN13503" s="11"/>
      <c r="JO13503" s="11"/>
      <c r="JP13503" s="11"/>
      <c r="JQ13503" s="11"/>
      <c r="JR13503" s="11"/>
      <c r="JS13503" s="11"/>
      <c r="JT13503" s="11"/>
      <c r="JU13503" s="11"/>
      <c r="JV13503" s="11"/>
      <c r="JW13503" s="11"/>
      <c r="JX13503" s="11"/>
      <c r="JY13503" s="11"/>
      <c r="JZ13503" s="11"/>
      <c r="KA13503" s="11"/>
      <c r="KB13503" s="11"/>
      <c r="KC13503" s="11"/>
      <c r="KD13503" s="11"/>
      <c r="KE13503" s="11"/>
      <c r="KF13503" s="11"/>
      <c r="KG13503" s="11"/>
      <c r="KH13503" s="11"/>
      <c r="KI13503" s="11"/>
      <c r="KJ13503" s="11"/>
      <c r="KK13503" s="11"/>
      <c r="KL13503" s="11"/>
      <c r="KM13503" s="11"/>
      <c r="KN13503" s="11"/>
      <c r="KO13503" s="11"/>
      <c r="KP13503" s="11"/>
      <c r="KQ13503" s="11"/>
      <c r="KR13503" s="11"/>
      <c r="KS13503" s="11"/>
      <c r="KT13503" s="11"/>
      <c r="KU13503" s="11"/>
      <c r="KV13503" s="11"/>
      <c r="KW13503" s="11"/>
      <c r="KX13503" s="11"/>
      <c r="KY13503" s="11"/>
      <c r="KZ13503" s="11"/>
      <c r="LA13503" s="11"/>
      <c r="LB13503" s="11"/>
      <c r="LC13503" s="11"/>
      <c r="LD13503" s="11"/>
      <c r="LE13503" s="11"/>
      <c r="LF13503" s="11"/>
      <c r="LG13503" s="11"/>
      <c r="LH13503" s="11"/>
      <c r="LI13503" s="11"/>
      <c r="LJ13503" s="11"/>
      <c r="LK13503" s="11"/>
      <c r="LL13503" s="11"/>
      <c r="LM13503" s="11"/>
      <c r="LN13503" s="11"/>
      <c r="LO13503" s="11"/>
      <c r="LP13503" s="11"/>
      <c r="LQ13503" s="11"/>
      <c r="LR13503" s="11"/>
      <c r="LS13503" s="11"/>
      <c r="LT13503" s="11"/>
      <c r="LU13503" s="11"/>
      <c r="LV13503" s="11"/>
      <c r="LW13503" s="11"/>
      <c r="LX13503" s="11"/>
      <c r="LY13503" s="11"/>
      <c r="LZ13503" s="11"/>
      <c r="MA13503" s="11"/>
      <c r="MB13503" s="11"/>
      <c r="MC13503" s="11"/>
      <c r="MD13503" s="11"/>
      <c r="ME13503" s="11"/>
      <c r="MF13503" s="11"/>
      <c r="MG13503" s="11"/>
      <c r="MH13503" s="11"/>
      <c r="MI13503" s="11"/>
      <c r="MJ13503" s="11"/>
      <c r="MK13503" s="11"/>
      <c r="ML13503" s="11"/>
      <c r="MM13503" s="11"/>
      <c r="MN13503" s="11"/>
      <c r="MO13503" s="11"/>
      <c r="MP13503" s="11"/>
      <c r="MQ13503" s="11"/>
      <c r="MR13503" s="11"/>
      <c r="MS13503" s="11"/>
      <c r="MT13503" s="11"/>
      <c r="MU13503" s="11"/>
      <c r="MV13503" s="11"/>
      <c r="MW13503" s="11"/>
      <c r="MX13503" s="11"/>
      <c r="MY13503" s="11"/>
      <c r="MZ13503" s="11"/>
      <c r="NA13503" s="11"/>
      <c r="NB13503" s="11"/>
      <c r="NC13503" s="11"/>
      <c r="ND13503" s="11"/>
      <c r="NE13503" s="11"/>
      <c r="NF13503" s="11"/>
      <c r="NG13503" s="11"/>
      <c r="NH13503" s="11"/>
      <c r="NI13503" s="11"/>
      <c r="NJ13503" s="11"/>
      <c r="NK13503" s="11"/>
      <c r="NL13503" s="11"/>
      <c r="NM13503" s="11"/>
    </row>
    <row r="13504" spans="1:377" s="12" customFormat="1" ht="25.8" x14ac:dyDescent="0.5">
      <c r="A13504" s="230"/>
      <c r="B13504" s="279"/>
      <c r="C13504" s="280"/>
      <c r="D13504" s="317"/>
      <c r="E13504" s="34"/>
      <c r="F13504" s="34"/>
      <c r="G13504" s="34"/>
      <c r="H13504" s="9"/>
      <c r="I13504" s="9"/>
      <c r="J13504" s="9"/>
      <c r="K13504" s="9"/>
      <c r="L13504" s="9"/>
      <c r="M13504" s="9"/>
      <c r="N13504" s="9"/>
      <c r="O13504" s="9"/>
      <c r="P13504" s="9"/>
      <c r="Q13504" s="9"/>
      <c r="R13504" s="9"/>
      <c r="S13504" s="9"/>
      <c r="T13504" s="9"/>
      <c r="U13504" s="9"/>
      <c r="V13504" s="9"/>
      <c r="W13504" s="9"/>
      <c r="X13504" s="9"/>
      <c r="Y13504" s="9"/>
      <c r="Z13504" s="334"/>
      <c r="AA13504" s="34"/>
      <c r="AB13504" s="34"/>
      <c r="AC13504" s="34"/>
      <c r="AD13504" s="34"/>
      <c r="AE13504" s="34"/>
      <c r="AF13504" s="34"/>
      <c r="AG13504" s="34"/>
      <c r="AH13504" s="34"/>
      <c r="AI13504" s="334"/>
      <c r="AJ13504" s="9"/>
      <c r="AK13504" s="9"/>
      <c r="AL13504" s="9"/>
      <c r="AM13504" s="9"/>
      <c r="AN13504" s="9"/>
      <c r="AO13504" s="9"/>
      <c r="AP13504" s="9"/>
      <c r="AQ13504" s="9"/>
      <c r="AR13504" s="9"/>
      <c r="AS13504" s="9"/>
      <c r="AT13504" s="9"/>
      <c r="AU13504" s="9"/>
      <c r="AV13504" s="9"/>
      <c r="AW13504" s="9"/>
      <c r="AX13504" s="9"/>
      <c r="AY13504" s="9"/>
      <c r="AZ13504" s="9"/>
      <c r="BA13504" s="9"/>
      <c r="BB13504" s="9"/>
      <c r="BC13504" s="9"/>
      <c r="BD13504" s="9"/>
      <c r="BE13504" s="9"/>
      <c r="BF13504" s="9"/>
      <c r="BG13504" s="9"/>
      <c r="BH13504" s="9"/>
      <c r="BI13504" s="9"/>
      <c r="BJ13504" s="9"/>
      <c r="BK13504" s="9"/>
      <c r="BL13504" s="9"/>
      <c r="BM13504" s="9"/>
      <c r="BN13504" s="9"/>
      <c r="BO13504" s="9"/>
      <c r="BP13504" s="9"/>
      <c r="BQ13504" s="9"/>
      <c r="BR13504" s="9"/>
      <c r="BS13504" s="9"/>
      <c r="BT13504" s="9"/>
      <c r="BU13504" s="9"/>
      <c r="BV13504" s="9"/>
      <c r="BW13504" s="9"/>
      <c r="BX13504" s="9"/>
      <c r="BY13504" s="334"/>
      <c r="BZ13504" s="34"/>
      <c r="CA13504" s="34"/>
      <c r="CB13504" s="34"/>
      <c r="CC13504" s="34"/>
      <c r="CD13504" s="34"/>
      <c r="CE13504" s="34"/>
      <c r="CF13504" s="34"/>
      <c r="CG13504" s="34"/>
      <c r="CH13504" s="34"/>
      <c r="CI13504" s="34"/>
      <c r="CJ13504" s="34"/>
      <c r="CK13504" s="34"/>
      <c r="CL13504" s="34"/>
      <c r="CM13504" s="34"/>
      <c r="CN13504" s="34"/>
      <c r="CO13504" s="34"/>
      <c r="CP13504" s="34"/>
      <c r="CQ13504" s="34"/>
      <c r="CR13504" s="34"/>
      <c r="CS13504" s="34"/>
      <c r="CT13504" s="34"/>
      <c r="CU13504" s="34"/>
      <c r="CV13504" s="34"/>
      <c r="CW13504" s="34"/>
      <c r="CX13504" s="34"/>
      <c r="CY13504" s="334"/>
      <c r="CZ13504" s="9"/>
      <c r="DA13504" s="9"/>
      <c r="DB13504" s="9"/>
      <c r="DC13504" s="9"/>
      <c r="DD13504" s="9"/>
      <c r="DE13504" s="9"/>
      <c r="DF13504" s="9"/>
      <c r="DG13504" s="9"/>
      <c r="DH13504" s="9"/>
      <c r="DI13504" s="9"/>
      <c r="DJ13504" s="9"/>
      <c r="DK13504" s="9"/>
      <c r="DL13504" s="9"/>
      <c r="DM13504" s="9"/>
      <c r="DN13504" s="9"/>
      <c r="DO13504" s="9"/>
      <c r="DP13504" s="334"/>
      <c r="DQ13504" s="9"/>
      <c r="DR13504" s="9"/>
      <c r="DS13504" s="9"/>
      <c r="DT13504" s="9"/>
      <c r="DU13504" s="9"/>
      <c r="DV13504" s="9"/>
      <c r="DW13504" s="9"/>
      <c r="DX13504" s="9"/>
      <c r="DY13504" s="9"/>
      <c r="DZ13504" s="9"/>
      <c r="EA13504" s="9"/>
      <c r="EB13504" s="9"/>
      <c r="EC13504" s="9"/>
      <c r="ED13504" s="9"/>
      <c r="EE13504" s="9"/>
      <c r="EF13504" s="9"/>
      <c r="EG13504" s="9"/>
      <c r="EH13504" s="9"/>
      <c r="EI13504" s="9"/>
      <c r="EJ13504" s="9"/>
      <c r="EK13504" s="9"/>
      <c r="EL13504" s="9"/>
      <c r="EM13504" s="9"/>
      <c r="EN13504" s="9"/>
      <c r="EO13504" s="334"/>
      <c r="EP13504" s="9"/>
      <c r="EQ13504" s="9"/>
      <c r="ER13504" s="9"/>
      <c r="ES13504" s="9"/>
      <c r="ET13504" s="9"/>
      <c r="EU13504" s="9"/>
      <c r="EV13504" s="237"/>
      <c r="EW13504" s="9"/>
      <c r="EX13504" s="9"/>
      <c r="EY13504" s="9"/>
      <c r="EZ13504" s="9"/>
      <c r="FA13504" s="410"/>
      <c r="FB13504" s="9"/>
      <c r="FC13504" s="9"/>
      <c r="FD13504" s="9"/>
      <c r="FE13504" s="9"/>
      <c r="FF13504" s="9"/>
      <c r="FG13504" s="9"/>
      <c r="FH13504" s="9"/>
      <c r="FI13504" s="9"/>
      <c r="FJ13504" s="9"/>
      <c r="FK13504" s="9"/>
      <c r="FL13504" s="9"/>
      <c r="FM13504" s="9"/>
      <c r="FN13504" s="9"/>
      <c r="FO13504" s="9"/>
      <c r="FP13504" s="9"/>
      <c r="FQ13504" s="9"/>
      <c r="FR13504" s="9"/>
      <c r="FS13504" s="9"/>
      <c r="FT13504" s="334"/>
      <c r="FU13504" s="9"/>
      <c r="FV13504" s="9"/>
      <c r="FW13504" s="9"/>
      <c r="FX13504" s="9"/>
      <c r="FY13504" s="9"/>
      <c r="FZ13504" s="9"/>
      <c r="GA13504" s="9"/>
      <c r="GB13504" s="9"/>
      <c r="GC13504" s="9"/>
      <c r="GD13504" s="9"/>
      <c r="GE13504" s="9"/>
      <c r="GF13504" s="9"/>
      <c r="GG13504" s="9"/>
      <c r="GH13504" s="9"/>
      <c r="GI13504" s="9"/>
      <c r="GJ13504" s="9"/>
      <c r="GK13504" s="9"/>
      <c r="GL13504" s="9"/>
      <c r="GM13504" s="9"/>
      <c r="GN13504" s="9"/>
      <c r="GO13504" s="9"/>
      <c r="GP13504" s="9"/>
      <c r="GQ13504" s="9"/>
      <c r="GR13504" s="9"/>
      <c r="GS13504" s="9"/>
      <c r="GT13504" s="9"/>
      <c r="GU13504" s="9"/>
      <c r="GV13504" s="9"/>
      <c r="GW13504" s="9"/>
      <c r="GX13504" s="9"/>
      <c r="GY13504" s="9"/>
      <c r="GZ13504" s="9"/>
      <c r="HA13504" s="9"/>
      <c r="HB13504" s="9"/>
      <c r="HC13504" s="9"/>
      <c r="HD13504" s="9"/>
      <c r="HE13504" s="9"/>
      <c r="HF13504" s="9"/>
      <c r="HG13504" s="9"/>
      <c r="HH13504" s="9"/>
      <c r="HI13504" s="9"/>
      <c r="HJ13504" s="9"/>
      <c r="HK13504" s="9"/>
      <c r="HL13504" s="9"/>
      <c r="HM13504" s="9"/>
      <c r="HN13504" s="9"/>
      <c r="HO13504" s="9"/>
      <c r="HP13504" s="9"/>
      <c r="HQ13504" s="9"/>
      <c r="HR13504" s="9"/>
      <c r="HS13504" s="9"/>
      <c r="HT13504" s="9"/>
      <c r="HU13504" s="9"/>
      <c r="HV13504" s="9"/>
      <c r="HW13504" s="9"/>
      <c r="HX13504" s="9"/>
      <c r="HY13504" s="9"/>
      <c r="HZ13504" s="9"/>
      <c r="IA13504" s="9"/>
      <c r="IB13504" s="9"/>
      <c r="IC13504" s="9"/>
      <c r="ID13504" s="9"/>
      <c r="IE13504" s="9"/>
      <c r="IF13504" s="9"/>
      <c r="IG13504" s="9"/>
      <c r="IH13504" s="9"/>
      <c r="II13504" s="9"/>
      <c r="IJ13504" s="9"/>
      <c r="IK13504" s="10"/>
      <c r="IL13504" s="11"/>
      <c r="IM13504" s="11"/>
      <c r="IN13504" s="11"/>
      <c r="IO13504" s="11"/>
      <c r="IP13504" s="11"/>
      <c r="IQ13504" s="11"/>
      <c r="IR13504" s="11"/>
      <c r="IS13504" s="11"/>
      <c r="IT13504" s="11"/>
      <c r="IU13504" s="11"/>
      <c r="IV13504" s="11"/>
      <c r="IW13504" s="11"/>
      <c r="IX13504" s="11"/>
      <c r="IY13504" s="11"/>
      <c r="IZ13504" s="11"/>
      <c r="JA13504" s="11"/>
      <c r="JB13504" s="11"/>
      <c r="JC13504" s="11"/>
      <c r="JD13504" s="11"/>
      <c r="JE13504" s="11"/>
      <c r="JF13504" s="11"/>
      <c r="JG13504" s="11"/>
      <c r="JH13504" s="11"/>
      <c r="JI13504" s="11"/>
      <c r="JJ13504" s="11"/>
      <c r="JK13504" s="11"/>
      <c r="JL13504" s="11"/>
      <c r="JM13504" s="11"/>
      <c r="JN13504" s="11"/>
      <c r="JO13504" s="11"/>
      <c r="JP13504" s="11"/>
      <c r="JQ13504" s="11"/>
      <c r="JR13504" s="11"/>
      <c r="JS13504" s="11"/>
      <c r="JT13504" s="11"/>
      <c r="JU13504" s="11"/>
      <c r="JV13504" s="11"/>
      <c r="JW13504" s="11"/>
      <c r="JX13504" s="11"/>
      <c r="JY13504" s="11"/>
      <c r="JZ13504" s="11"/>
      <c r="KA13504" s="11"/>
      <c r="KB13504" s="11"/>
      <c r="KC13504" s="11"/>
      <c r="KD13504" s="11"/>
      <c r="KE13504" s="11"/>
      <c r="KF13504" s="11"/>
      <c r="KG13504" s="11"/>
      <c r="KH13504" s="11"/>
      <c r="KI13504" s="11"/>
      <c r="KJ13504" s="11"/>
      <c r="KK13504" s="11"/>
      <c r="KL13504" s="11"/>
      <c r="KM13504" s="11"/>
      <c r="KN13504" s="11"/>
      <c r="KO13504" s="11"/>
      <c r="KP13504" s="11"/>
      <c r="KQ13504" s="11"/>
      <c r="KR13504" s="11"/>
      <c r="KS13504" s="11"/>
      <c r="KT13504" s="11"/>
      <c r="KU13504" s="11"/>
      <c r="KV13504" s="11"/>
      <c r="KW13504" s="11"/>
      <c r="KX13504" s="11"/>
      <c r="KY13504" s="11"/>
      <c r="KZ13504" s="11"/>
      <c r="LA13504" s="11"/>
      <c r="LB13504" s="11"/>
      <c r="LC13504" s="11"/>
      <c r="LD13504" s="11"/>
      <c r="LE13504" s="11"/>
      <c r="LF13504" s="11"/>
      <c r="LG13504" s="11"/>
      <c r="LH13504" s="11"/>
      <c r="LI13504" s="11"/>
      <c r="LJ13504" s="11"/>
      <c r="LK13504" s="11"/>
      <c r="LL13504" s="11"/>
      <c r="LM13504" s="11"/>
      <c r="LN13504" s="11"/>
      <c r="LO13504" s="11"/>
      <c r="LP13504" s="11"/>
      <c r="LQ13504" s="11"/>
      <c r="LR13504" s="11"/>
      <c r="LS13504" s="11"/>
      <c r="LT13504" s="11"/>
      <c r="LU13504" s="11"/>
      <c r="LV13504" s="11"/>
      <c r="LW13504" s="11"/>
      <c r="LX13504" s="11"/>
      <c r="LY13504" s="11"/>
      <c r="LZ13504" s="11"/>
      <c r="MA13504" s="11"/>
      <c r="MB13504" s="11"/>
      <c r="MC13504" s="11"/>
      <c r="MD13504" s="11"/>
      <c r="ME13504" s="11"/>
      <c r="MF13504" s="11"/>
      <c r="MG13504" s="11"/>
      <c r="MH13504" s="11"/>
      <c r="MI13504" s="11"/>
      <c r="MJ13504" s="11"/>
      <c r="MK13504" s="11"/>
      <c r="ML13504" s="11"/>
      <c r="MM13504" s="11"/>
      <c r="MN13504" s="11"/>
      <c r="MO13504" s="11"/>
      <c r="MP13504" s="11"/>
      <c r="MQ13504" s="11"/>
      <c r="MR13504" s="11"/>
      <c r="MS13504" s="11"/>
      <c r="MT13504" s="11"/>
      <c r="MU13504" s="11"/>
      <c r="MV13504" s="11"/>
      <c r="MW13504" s="11"/>
      <c r="MX13504" s="11"/>
      <c r="MY13504" s="11"/>
      <c r="MZ13504" s="11"/>
      <c r="NA13504" s="11"/>
      <c r="NB13504" s="11"/>
      <c r="NC13504" s="11"/>
      <c r="ND13504" s="11"/>
      <c r="NE13504" s="11"/>
      <c r="NF13504" s="11"/>
      <c r="NG13504" s="11"/>
      <c r="NH13504" s="11"/>
      <c r="NI13504" s="11"/>
      <c r="NJ13504" s="11"/>
      <c r="NK13504" s="11"/>
      <c r="NL13504" s="11"/>
      <c r="NM13504" s="11"/>
    </row>
    <row r="13505" spans="1:377" s="12" customFormat="1" ht="25.8" x14ac:dyDescent="0.5">
      <c r="A13505" s="230"/>
      <c r="B13505" s="279"/>
      <c r="C13505" s="280"/>
      <c r="D13505" s="317"/>
      <c r="E13505" s="34"/>
      <c r="F13505" s="34"/>
      <c r="G13505" s="34"/>
      <c r="H13505" s="9"/>
      <c r="I13505" s="9"/>
      <c r="J13505" s="9"/>
      <c r="K13505" s="9"/>
      <c r="L13505" s="9"/>
      <c r="M13505" s="9"/>
      <c r="N13505" s="9"/>
      <c r="O13505" s="9"/>
      <c r="P13505" s="9"/>
      <c r="Q13505" s="9"/>
      <c r="R13505" s="9"/>
      <c r="S13505" s="9"/>
      <c r="T13505" s="9"/>
      <c r="U13505" s="9"/>
      <c r="V13505" s="9"/>
      <c r="W13505" s="9"/>
      <c r="X13505" s="9"/>
      <c r="Y13505" s="9"/>
      <c r="Z13505" s="334"/>
      <c r="AA13505" s="34"/>
      <c r="AB13505" s="34"/>
      <c r="AC13505" s="34"/>
      <c r="AD13505" s="34"/>
      <c r="AE13505" s="34"/>
      <c r="AF13505" s="34"/>
      <c r="AG13505" s="34"/>
      <c r="AH13505" s="34"/>
      <c r="AI13505" s="334"/>
      <c r="AJ13505" s="9"/>
      <c r="AK13505" s="9"/>
      <c r="AL13505" s="9"/>
      <c r="AM13505" s="9"/>
      <c r="AN13505" s="9"/>
      <c r="AO13505" s="9"/>
      <c r="AP13505" s="9"/>
      <c r="AQ13505" s="9"/>
      <c r="AR13505" s="9"/>
      <c r="AS13505" s="9"/>
      <c r="AT13505" s="9"/>
      <c r="AU13505" s="9"/>
      <c r="AV13505" s="9"/>
      <c r="AW13505" s="9"/>
      <c r="AX13505" s="9"/>
      <c r="AY13505" s="9"/>
      <c r="AZ13505" s="9"/>
      <c r="BA13505" s="9"/>
      <c r="BB13505" s="9"/>
      <c r="BC13505" s="9"/>
      <c r="BD13505" s="9"/>
      <c r="BE13505" s="9"/>
      <c r="BF13505" s="9"/>
      <c r="BG13505" s="9"/>
      <c r="BH13505" s="9"/>
      <c r="BI13505" s="9"/>
      <c r="BJ13505" s="9"/>
      <c r="BK13505" s="9"/>
      <c r="BL13505" s="9"/>
      <c r="BM13505" s="9"/>
      <c r="BN13505" s="9"/>
      <c r="BO13505" s="9"/>
      <c r="BP13505" s="9"/>
      <c r="BQ13505" s="9"/>
      <c r="BR13505" s="9"/>
      <c r="BS13505" s="9"/>
      <c r="BT13505" s="9"/>
      <c r="BU13505" s="9"/>
      <c r="BV13505" s="9"/>
      <c r="BW13505" s="9"/>
      <c r="BX13505" s="9"/>
      <c r="BY13505" s="334"/>
      <c r="BZ13505" s="34"/>
      <c r="CA13505" s="34"/>
      <c r="CB13505" s="34"/>
      <c r="CC13505" s="34"/>
      <c r="CD13505" s="34"/>
      <c r="CE13505" s="34"/>
      <c r="CF13505" s="34"/>
      <c r="CG13505" s="34"/>
      <c r="CH13505" s="34"/>
      <c r="CI13505" s="34"/>
      <c r="CJ13505" s="34"/>
      <c r="CK13505" s="34"/>
      <c r="CL13505" s="34"/>
      <c r="CM13505" s="34"/>
      <c r="CN13505" s="34"/>
      <c r="CO13505" s="34"/>
      <c r="CP13505" s="34"/>
      <c r="CQ13505" s="34"/>
      <c r="CR13505" s="34"/>
      <c r="CS13505" s="34"/>
      <c r="CT13505" s="34"/>
      <c r="CU13505" s="34"/>
      <c r="CV13505" s="34"/>
      <c r="CW13505" s="34"/>
      <c r="CX13505" s="34"/>
      <c r="CY13505" s="334"/>
      <c r="CZ13505" s="9"/>
      <c r="DA13505" s="9"/>
      <c r="DB13505" s="9"/>
      <c r="DC13505" s="9"/>
      <c r="DD13505" s="9"/>
      <c r="DE13505" s="9"/>
      <c r="DF13505" s="9"/>
      <c r="DG13505" s="9"/>
      <c r="DH13505" s="9"/>
      <c r="DI13505" s="9"/>
      <c r="DJ13505" s="9"/>
      <c r="DK13505" s="9"/>
      <c r="DL13505" s="9"/>
      <c r="DM13505" s="9"/>
      <c r="DN13505" s="9"/>
      <c r="DO13505" s="9"/>
      <c r="DP13505" s="334"/>
      <c r="DQ13505" s="9"/>
      <c r="DR13505" s="9"/>
      <c r="DS13505" s="9"/>
      <c r="DT13505" s="9"/>
      <c r="DU13505" s="9"/>
      <c r="DV13505" s="9"/>
      <c r="DW13505" s="9"/>
      <c r="DX13505" s="9"/>
      <c r="DY13505" s="9"/>
      <c r="DZ13505" s="9"/>
      <c r="EA13505" s="9"/>
      <c r="EB13505" s="9"/>
      <c r="EC13505" s="9"/>
      <c r="ED13505" s="9"/>
      <c r="EE13505" s="9"/>
      <c r="EF13505" s="9"/>
      <c r="EG13505" s="9"/>
      <c r="EH13505" s="9"/>
      <c r="EI13505" s="9"/>
      <c r="EJ13505" s="9"/>
      <c r="EK13505" s="9"/>
      <c r="EL13505" s="9"/>
      <c r="EM13505" s="9"/>
      <c r="EN13505" s="9"/>
      <c r="EO13505" s="334"/>
      <c r="EP13505" s="9"/>
      <c r="EQ13505" s="9"/>
      <c r="ER13505" s="9"/>
      <c r="ES13505" s="9"/>
      <c r="ET13505" s="9"/>
      <c r="EU13505" s="9"/>
      <c r="EV13505" s="237"/>
      <c r="EW13505" s="9"/>
      <c r="EX13505" s="9"/>
      <c r="EY13505" s="9"/>
      <c r="EZ13505" s="9"/>
      <c r="FA13505" s="410"/>
      <c r="FB13505" s="9"/>
      <c r="FC13505" s="9"/>
      <c r="FD13505" s="9"/>
      <c r="FE13505" s="9"/>
      <c r="FF13505" s="9"/>
      <c r="FG13505" s="9"/>
      <c r="FH13505" s="9"/>
      <c r="FI13505" s="9"/>
      <c r="FJ13505" s="9"/>
      <c r="FK13505" s="9"/>
      <c r="FL13505" s="9"/>
      <c r="FM13505" s="9"/>
      <c r="FN13505" s="9"/>
      <c r="FO13505" s="9"/>
      <c r="FP13505" s="9"/>
      <c r="FQ13505" s="9"/>
      <c r="FR13505" s="9"/>
      <c r="FS13505" s="9"/>
      <c r="FT13505" s="334"/>
      <c r="FU13505" s="9"/>
      <c r="FV13505" s="9"/>
      <c r="FW13505" s="9"/>
      <c r="FX13505" s="9"/>
      <c r="FY13505" s="9"/>
      <c r="FZ13505" s="9"/>
      <c r="GA13505" s="9"/>
      <c r="GB13505" s="9"/>
      <c r="GC13505" s="9"/>
      <c r="GD13505" s="9"/>
      <c r="GE13505" s="9"/>
      <c r="GF13505" s="9"/>
      <c r="GG13505" s="9"/>
      <c r="GH13505" s="9"/>
      <c r="GI13505" s="9"/>
      <c r="GJ13505" s="9"/>
      <c r="GK13505" s="9"/>
      <c r="GL13505" s="9"/>
      <c r="GM13505" s="9"/>
      <c r="GN13505" s="9"/>
      <c r="GO13505" s="9"/>
      <c r="GP13505" s="9"/>
      <c r="GQ13505" s="9"/>
      <c r="GR13505" s="9"/>
      <c r="GS13505" s="9"/>
      <c r="GT13505" s="9"/>
      <c r="GU13505" s="9"/>
      <c r="GV13505" s="9"/>
      <c r="GW13505" s="9"/>
      <c r="GX13505" s="9"/>
      <c r="GY13505" s="9"/>
      <c r="GZ13505" s="9"/>
      <c r="HA13505" s="9"/>
      <c r="HB13505" s="9"/>
      <c r="HC13505" s="9"/>
      <c r="HD13505" s="9"/>
      <c r="HE13505" s="9"/>
      <c r="HF13505" s="9"/>
      <c r="HG13505" s="9"/>
      <c r="HH13505" s="9"/>
      <c r="HI13505" s="9"/>
      <c r="HJ13505" s="9"/>
      <c r="HK13505" s="9"/>
      <c r="HL13505" s="9"/>
      <c r="HM13505" s="9"/>
      <c r="HN13505" s="9"/>
      <c r="HO13505" s="9"/>
      <c r="HP13505" s="9"/>
      <c r="HQ13505" s="9"/>
      <c r="HR13505" s="9"/>
      <c r="HS13505" s="9"/>
      <c r="HT13505" s="9"/>
      <c r="HU13505" s="9"/>
      <c r="HV13505" s="9"/>
      <c r="HW13505" s="9"/>
      <c r="HX13505" s="9"/>
      <c r="HY13505" s="9"/>
      <c r="HZ13505" s="9"/>
      <c r="IA13505" s="9"/>
      <c r="IB13505" s="9"/>
      <c r="IC13505" s="9"/>
      <c r="ID13505" s="9"/>
      <c r="IE13505" s="9"/>
      <c r="IF13505" s="9"/>
      <c r="IG13505" s="9"/>
      <c r="IH13505" s="9"/>
      <c r="II13505" s="9"/>
      <c r="IJ13505" s="9"/>
      <c r="IK13505" s="10"/>
      <c r="IL13505" s="11"/>
      <c r="IM13505" s="11"/>
      <c r="IN13505" s="11"/>
      <c r="IO13505" s="11"/>
      <c r="IP13505" s="11"/>
      <c r="IQ13505" s="11"/>
      <c r="IR13505" s="11"/>
      <c r="IS13505" s="11"/>
      <c r="IT13505" s="11"/>
      <c r="IU13505" s="11"/>
      <c r="IV13505" s="11"/>
      <c r="IW13505" s="11"/>
      <c r="IX13505" s="11"/>
      <c r="IY13505" s="11"/>
      <c r="IZ13505" s="11"/>
      <c r="JA13505" s="11"/>
      <c r="JB13505" s="11"/>
      <c r="JC13505" s="11"/>
      <c r="JD13505" s="11"/>
      <c r="JE13505" s="11"/>
      <c r="JF13505" s="11"/>
      <c r="JG13505" s="11"/>
      <c r="JH13505" s="11"/>
      <c r="JI13505" s="11"/>
      <c r="JJ13505" s="11"/>
      <c r="JK13505" s="11"/>
      <c r="JL13505" s="11"/>
      <c r="JM13505" s="11"/>
      <c r="JN13505" s="11"/>
      <c r="JO13505" s="11"/>
      <c r="JP13505" s="11"/>
      <c r="JQ13505" s="11"/>
      <c r="JR13505" s="11"/>
      <c r="JS13505" s="11"/>
      <c r="JT13505" s="11"/>
      <c r="JU13505" s="11"/>
      <c r="JV13505" s="11"/>
      <c r="JW13505" s="11"/>
      <c r="JX13505" s="11"/>
      <c r="JY13505" s="11"/>
      <c r="JZ13505" s="11"/>
      <c r="KA13505" s="11"/>
      <c r="KB13505" s="11"/>
      <c r="KC13505" s="11"/>
      <c r="KD13505" s="11"/>
      <c r="KE13505" s="11"/>
      <c r="KF13505" s="11"/>
      <c r="KG13505" s="11"/>
      <c r="KH13505" s="11"/>
      <c r="KI13505" s="11"/>
      <c r="KJ13505" s="11"/>
      <c r="KK13505" s="11"/>
      <c r="KL13505" s="11"/>
      <c r="KM13505" s="11"/>
      <c r="KN13505" s="11"/>
      <c r="KO13505" s="11"/>
      <c r="KP13505" s="11"/>
      <c r="KQ13505" s="11"/>
      <c r="KR13505" s="11"/>
      <c r="KS13505" s="11"/>
      <c r="KT13505" s="11"/>
      <c r="KU13505" s="11"/>
      <c r="KV13505" s="11"/>
      <c r="KW13505" s="11"/>
      <c r="KX13505" s="11"/>
      <c r="KY13505" s="11"/>
      <c r="KZ13505" s="11"/>
      <c r="LA13505" s="11"/>
      <c r="LB13505" s="11"/>
      <c r="LC13505" s="11"/>
      <c r="LD13505" s="11"/>
      <c r="LE13505" s="11"/>
      <c r="LF13505" s="11"/>
      <c r="LG13505" s="11"/>
      <c r="LH13505" s="11"/>
      <c r="LI13505" s="11"/>
      <c r="LJ13505" s="11"/>
      <c r="LK13505" s="11"/>
      <c r="LL13505" s="11"/>
      <c r="LM13505" s="11"/>
      <c r="LN13505" s="11"/>
      <c r="LO13505" s="11"/>
      <c r="LP13505" s="11"/>
      <c r="LQ13505" s="11"/>
      <c r="LR13505" s="11"/>
      <c r="LS13505" s="11"/>
      <c r="LT13505" s="11"/>
      <c r="LU13505" s="11"/>
      <c r="LV13505" s="11"/>
      <c r="LW13505" s="11"/>
      <c r="LX13505" s="11"/>
      <c r="LY13505" s="11"/>
      <c r="LZ13505" s="11"/>
      <c r="MA13505" s="11"/>
      <c r="MB13505" s="11"/>
      <c r="MC13505" s="11"/>
      <c r="MD13505" s="11"/>
      <c r="ME13505" s="11"/>
      <c r="MF13505" s="11"/>
      <c r="MG13505" s="11"/>
      <c r="MH13505" s="11"/>
      <c r="MI13505" s="11"/>
      <c r="MJ13505" s="11"/>
      <c r="MK13505" s="11"/>
      <c r="ML13505" s="11"/>
      <c r="MM13505" s="11"/>
      <c r="MN13505" s="11"/>
      <c r="MO13505" s="11"/>
      <c r="MP13505" s="11"/>
      <c r="MQ13505" s="11"/>
      <c r="MR13505" s="11"/>
      <c r="MS13505" s="11"/>
      <c r="MT13505" s="11"/>
      <c r="MU13505" s="11"/>
      <c r="MV13505" s="11"/>
      <c r="MW13505" s="11"/>
      <c r="MX13505" s="11"/>
      <c r="MY13505" s="11"/>
      <c r="MZ13505" s="11"/>
      <c r="NA13505" s="11"/>
      <c r="NB13505" s="11"/>
      <c r="NC13505" s="11"/>
      <c r="ND13505" s="11"/>
      <c r="NE13505" s="11"/>
      <c r="NF13505" s="11"/>
      <c r="NG13505" s="11"/>
      <c r="NH13505" s="11"/>
      <c r="NI13505" s="11"/>
      <c r="NJ13505" s="11"/>
      <c r="NK13505" s="11"/>
      <c r="NL13505" s="11"/>
      <c r="NM13505" s="11"/>
    </row>
    <row r="13506" spans="1:377" s="12" customFormat="1" ht="25.8" x14ac:dyDescent="0.5">
      <c r="A13506" s="230"/>
      <c r="B13506" s="279"/>
      <c r="C13506" s="280"/>
      <c r="D13506" s="317"/>
      <c r="E13506" s="34"/>
      <c r="F13506" s="34"/>
      <c r="G13506" s="34"/>
      <c r="H13506" s="9"/>
      <c r="I13506" s="9"/>
      <c r="J13506" s="9"/>
      <c r="K13506" s="9"/>
      <c r="L13506" s="9"/>
      <c r="M13506" s="9"/>
      <c r="N13506" s="9"/>
      <c r="O13506" s="9"/>
      <c r="P13506" s="9"/>
      <c r="Q13506" s="9"/>
      <c r="R13506" s="9"/>
      <c r="S13506" s="9"/>
      <c r="T13506" s="9"/>
      <c r="U13506" s="9"/>
      <c r="V13506" s="9"/>
      <c r="W13506" s="9"/>
      <c r="X13506" s="9"/>
      <c r="Y13506" s="9"/>
      <c r="Z13506" s="334"/>
      <c r="AA13506" s="34"/>
      <c r="AB13506" s="34"/>
      <c r="AC13506" s="34"/>
      <c r="AD13506" s="34"/>
      <c r="AE13506" s="34"/>
      <c r="AF13506" s="34"/>
      <c r="AG13506" s="34"/>
      <c r="AH13506" s="34"/>
      <c r="AI13506" s="334"/>
      <c r="AJ13506" s="9"/>
      <c r="AK13506" s="9"/>
      <c r="AL13506" s="9"/>
      <c r="AM13506" s="9"/>
      <c r="AN13506" s="9"/>
      <c r="AO13506" s="9"/>
      <c r="AP13506" s="9"/>
      <c r="AQ13506" s="9"/>
      <c r="AR13506" s="9"/>
      <c r="AS13506" s="9"/>
      <c r="AT13506" s="9"/>
      <c r="AU13506" s="9"/>
      <c r="AV13506" s="9"/>
      <c r="AW13506" s="9"/>
      <c r="AX13506" s="9"/>
      <c r="AY13506" s="9"/>
      <c r="AZ13506" s="9"/>
      <c r="BA13506" s="9"/>
      <c r="BB13506" s="9"/>
      <c r="BC13506" s="9"/>
      <c r="BD13506" s="9"/>
      <c r="BE13506" s="9"/>
      <c r="BF13506" s="9"/>
      <c r="BG13506" s="9"/>
      <c r="BH13506" s="9"/>
      <c r="BI13506" s="9"/>
      <c r="BJ13506" s="9"/>
      <c r="BK13506" s="9"/>
      <c r="BL13506" s="9"/>
      <c r="BM13506" s="9"/>
      <c r="BN13506" s="9"/>
      <c r="BO13506" s="9"/>
      <c r="BP13506" s="9"/>
      <c r="BQ13506" s="9"/>
      <c r="BR13506" s="9"/>
      <c r="BS13506" s="9"/>
      <c r="BT13506" s="9"/>
      <c r="BU13506" s="9"/>
      <c r="BV13506" s="9"/>
      <c r="BW13506" s="9"/>
      <c r="BX13506" s="9"/>
      <c r="BY13506" s="334"/>
      <c r="BZ13506" s="34"/>
      <c r="CA13506" s="34"/>
      <c r="CB13506" s="34"/>
      <c r="CC13506" s="34"/>
      <c r="CD13506" s="34"/>
      <c r="CE13506" s="34"/>
      <c r="CF13506" s="34"/>
      <c r="CG13506" s="34"/>
      <c r="CH13506" s="34"/>
      <c r="CI13506" s="34"/>
      <c r="CJ13506" s="34"/>
      <c r="CK13506" s="34"/>
      <c r="CL13506" s="34"/>
      <c r="CM13506" s="34"/>
      <c r="CN13506" s="34"/>
      <c r="CO13506" s="34"/>
      <c r="CP13506" s="34"/>
      <c r="CQ13506" s="34"/>
      <c r="CR13506" s="34"/>
      <c r="CS13506" s="34"/>
      <c r="CT13506" s="34"/>
      <c r="CU13506" s="34"/>
      <c r="CV13506" s="34"/>
      <c r="CW13506" s="34"/>
      <c r="CX13506" s="34"/>
      <c r="CY13506" s="334"/>
      <c r="CZ13506" s="9"/>
      <c r="DA13506" s="9"/>
      <c r="DB13506" s="9"/>
      <c r="DC13506" s="9"/>
      <c r="DD13506" s="9"/>
      <c r="DE13506" s="9"/>
      <c r="DF13506" s="9"/>
      <c r="DG13506" s="9"/>
      <c r="DH13506" s="9"/>
      <c r="DI13506" s="9"/>
      <c r="DJ13506" s="9"/>
      <c r="DK13506" s="9"/>
      <c r="DL13506" s="9"/>
      <c r="DM13506" s="9"/>
      <c r="DN13506" s="9"/>
      <c r="DO13506" s="9"/>
      <c r="DP13506" s="334"/>
      <c r="DQ13506" s="9"/>
      <c r="DR13506" s="9"/>
      <c r="DS13506" s="9"/>
      <c r="DT13506" s="9"/>
      <c r="DU13506" s="9"/>
      <c r="DV13506" s="9"/>
      <c r="DW13506" s="9"/>
      <c r="DX13506" s="9"/>
      <c r="DY13506" s="9"/>
      <c r="DZ13506" s="9"/>
      <c r="EA13506" s="9"/>
      <c r="EB13506" s="9"/>
      <c r="EC13506" s="9"/>
      <c r="ED13506" s="9"/>
      <c r="EE13506" s="9"/>
      <c r="EF13506" s="9"/>
      <c r="EG13506" s="9"/>
      <c r="EH13506" s="9"/>
      <c r="EI13506" s="9"/>
      <c r="EJ13506" s="9"/>
      <c r="EK13506" s="9"/>
      <c r="EL13506" s="9"/>
      <c r="EM13506" s="9"/>
      <c r="EN13506" s="9"/>
      <c r="EO13506" s="334"/>
      <c r="EP13506" s="9"/>
      <c r="EQ13506" s="9"/>
      <c r="ER13506" s="9"/>
      <c r="ES13506" s="9"/>
      <c r="ET13506" s="9"/>
      <c r="EU13506" s="9"/>
      <c r="EV13506" s="237"/>
      <c r="EW13506" s="9"/>
      <c r="EX13506" s="9"/>
      <c r="EY13506" s="9"/>
      <c r="EZ13506" s="9"/>
      <c r="FA13506" s="410"/>
      <c r="FB13506" s="9"/>
      <c r="FC13506" s="9"/>
      <c r="FD13506" s="9"/>
      <c r="FE13506" s="9"/>
      <c r="FF13506" s="9"/>
      <c r="FG13506" s="9"/>
      <c r="FH13506" s="9"/>
      <c r="FI13506" s="9"/>
      <c r="FJ13506" s="9"/>
      <c r="FK13506" s="9"/>
      <c r="FL13506" s="9"/>
      <c r="FM13506" s="9"/>
      <c r="FN13506" s="9"/>
      <c r="FO13506" s="9"/>
      <c r="FP13506" s="9"/>
      <c r="FQ13506" s="9"/>
      <c r="FR13506" s="9"/>
      <c r="FS13506" s="9"/>
      <c r="FT13506" s="334"/>
      <c r="FU13506" s="9"/>
      <c r="FV13506" s="9"/>
      <c r="FW13506" s="9"/>
      <c r="FX13506" s="9"/>
      <c r="FY13506" s="9"/>
      <c r="FZ13506" s="9"/>
      <c r="GA13506" s="9"/>
      <c r="GB13506" s="9"/>
      <c r="GC13506" s="9"/>
      <c r="GD13506" s="9"/>
      <c r="GE13506" s="9"/>
      <c r="GF13506" s="9"/>
      <c r="GG13506" s="9"/>
      <c r="GH13506" s="9"/>
      <c r="GI13506" s="9"/>
      <c r="GJ13506" s="9"/>
      <c r="GK13506" s="9"/>
      <c r="GL13506" s="9"/>
      <c r="GM13506" s="9"/>
      <c r="GN13506" s="9"/>
      <c r="GO13506" s="9"/>
      <c r="GP13506" s="9"/>
      <c r="GQ13506" s="9"/>
      <c r="GR13506" s="9"/>
      <c r="GS13506" s="9"/>
      <c r="GT13506" s="9"/>
      <c r="GU13506" s="9"/>
      <c r="GV13506" s="9"/>
      <c r="GW13506" s="9"/>
      <c r="GX13506" s="9"/>
      <c r="GY13506" s="9"/>
      <c r="GZ13506" s="9"/>
      <c r="HA13506" s="9"/>
      <c r="HB13506" s="9"/>
      <c r="HC13506" s="9"/>
      <c r="HD13506" s="9"/>
      <c r="HE13506" s="9"/>
      <c r="HF13506" s="9"/>
      <c r="HG13506" s="9"/>
      <c r="HH13506" s="9"/>
      <c r="HI13506" s="9"/>
      <c r="HJ13506" s="9"/>
      <c r="HK13506" s="9"/>
      <c r="HL13506" s="9"/>
      <c r="HM13506" s="9"/>
      <c r="HN13506" s="9"/>
      <c r="HO13506" s="9"/>
      <c r="HP13506" s="9"/>
      <c r="HQ13506" s="9"/>
      <c r="HR13506" s="9"/>
      <c r="HS13506" s="9"/>
      <c r="HT13506" s="9"/>
      <c r="HU13506" s="9"/>
      <c r="HV13506" s="9"/>
      <c r="HW13506" s="9"/>
      <c r="HX13506" s="9"/>
      <c r="HY13506" s="9"/>
      <c r="HZ13506" s="9"/>
      <c r="IA13506" s="9"/>
      <c r="IB13506" s="9"/>
      <c r="IC13506" s="9"/>
      <c r="ID13506" s="9"/>
      <c r="IE13506" s="9"/>
      <c r="IF13506" s="9"/>
      <c r="IG13506" s="9"/>
      <c r="IH13506" s="9"/>
      <c r="II13506" s="9"/>
      <c r="IJ13506" s="9"/>
      <c r="IK13506" s="10"/>
      <c r="IL13506" s="11"/>
      <c r="IM13506" s="11"/>
      <c r="IN13506" s="11"/>
      <c r="IO13506" s="11"/>
      <c r="IP13506" s="11"/>
      <c r="IQ13506" s="11"/>
      <c r="IR13506" s="11"/>
      <c r="IS13506" s="11"/>
      <c r="IT13506" s="11"/>
      <c r="IU13506" s="11"/>
      <c r="IV13506" s="11"/>
      <c r="IW13506" s="11"/>
      <c r="IX13506" s="11"/>
      <c r="IY13506" s="11"/>
      <c r="IZ13506" s="11"/>
      <c r="JA13506" s="11"/>
      <c r="JB13506" s="11"/>
      <c r="JC13506" s="11"/>
      <c r="JD13506" s="11"/>
      <c r="JE13506" s="11"/>
      <c r="JF13506" s="11"/>
      <c r="JG13506" s="11"/>
      <c r="JH13506" s="11"/>
      <c r="JI13506" s="11"/>
      <c r="JJ13506" s="11"/>
      <c r="JK13506" s="11"/>
      <c r="JL13506" s="11"/>
      <c r="JM13506" s="11"/>
      <c r="JN13506" s="11"/>
      <c r="JO13506" s="11"/>
      <c r="JP13506" s="11"/>
      <c r="JQ13506" s="11"/>
      <c r="JR13506" s="11"/>
      <c r="JS13506" s="11"/>
      <c r="JT13506" s="11"/>
      <c r="JU13506" s="11"/>
      <c r="JV13506" s="11"/>
      <c r="JW13506" s="11"/>
      <c r="JX13506" s="11"/>
      <c r="JY13506" s="11"/>
      <c r="JZ13506" s="11"/>
      <c r="KA13506" s="11"/>
      <c r="KB13506" s="11"/>
      <c r="KC13506" s="11"/>
      <c r="KD13506" s="11"/>
      <c r="KE13506" s="11"/>
      <c r="KF13506" s="11"/>
      <c r="KG13506" s="11"/>
      <c r="KH13506" s="11"/>
      <c r="KI13506" s="11"/>
      <c r="KJ13506" s="11"/>
      <c r="KK13506" s="11"/>
      <c r="KL13506" s="11"/>
      <c r="KM13506" s="11"/>
      <c r="KN13506" s="11"/>
      <c r="KO13506" s="11"/>
      <c r="KP13506" s="11"/>
      <c r="KQ13506" s="11"/>
      <c r="KR13506" s="11"/>
      <c r="KS13506" s="11"/>
      <c r="KT13506" s="11"/>
      <c r="KU13506" s="11"/>
      <c r="KV13506" s="11"/>
      <c r="KW13506" s="11"/>
      <c r="KX13506" s="11"/>
      <c r="KY13506" s="11"/>
      <c r="KZ13506" s="11"/>
      <c r="LA13506" s="11"/>
      <c r="LB13506" s="11"/>
      <c r="LC13506" s="11"/>
      <c r="LD13506" s="11"/>
      <c r="LE13506" s="11"/>
      <c r="LF13506" s="11"/>
      <c r="LG13506" s="11"/>
      <c r="LH13506" s="11"/>
      <c r="LI13506" s="11"/>
      <c r="LJ13506" s="11"/>
      <c r="LK13506" s="11"/>
      <c r="LL13506" s="11"/>
      <c r="LM13506" s="11"/>
      <c r="LN13506" s="11"/>
      <c r="LO13506" s="11"/>
      <c r="LP13506" s="11"/>
      <c r="LQ13506" s="11"/>
      <c r="LR13506" s="11"/>
      <c r="LS13506" s="11"/>
      <c r="LT13506" s="11"/>
      <c r="LU13506" s="11"/>
      <c r="LV13506" s="11"/>
      <c r="LW13506" s="11"/>
      <c r="LX13506" s="11"/>
      <c r="LY13506" s="11"/>
      <c r="LZ13506" s="11"/>
      <c r="MA13506" s="11"/>
      <c r="MB13506" s="11"/>
      <c r="MC13506" s="11"/>
      <c r="MD13506" s="11"/>
      <c r="ME13506" s="11"/>
      <c r="MF13506" s="11"/>
      <c r="MG13506" s="11"/>
      <c r="MH13506" s="11"/>
      <c r="MI13506" s="11"/>
      <c r="MJ13506" s="11"/>
      <c r="MK13506" s="11"/>
      <c r="ML13506" s="11"/>
      <c r="MM13506" s="11"/>
      <c r="MN13506" s="11"/>
      <c r="MO13506" s="11"/>
      <c r="MP13506" s="11"/>
      <c r="MQ13506" s="11"/>
      <c r="MR13506" s="11"/>
      <c r="MS13506" s="11"/>
      <c r="MT13506" s="11"/>
      <c r="MU13506" s="11"/>
      <c r="MV13506" s="11"/>
      <c r="MW13506" s="11"/>
      <c r="MX13506" s="11"/>
      <c r="MY13506" s="11"/>
      <c r="MZ13506" s="11"/>
      <c r="NA13506" s="11"/>
      <c r="NB13506" s="11"/>
      <c r="NC13506" s="11"/>
      <c r="ND13506" s="11"/>
      <c r="NE13506" s="11"/>
      <c r="NF13506" s="11"/>
      <c r="NG13506" s="11"/>
      <c r="NH13506" s="11"/>
      <c r="NI13506" s="11"/>
      <c r="NJ13506" s="11"/>
      <c r="NK13506" s="11"/>
      <c r="NL13506" s="11"/>
      <c r="NM13506" s="11"/>
    </row>
    <row r="13507" spans="1:377" s="12" customFormat="1" ht="25.8" x14ac:dyDescent="0.5">
      <c r="A13507" s="230"/>
      <c r="B13507" s="279"/>
      <c r="C13507" s="280"/>
      <c r="D13507" s="317"/>
      <c r="E13507" s="34"/>
      <c r="F13507" s="34"/>
      <c r="G13507" s="34"/>
      <c r="H13507" s="9"/>
      <c r="I13507" s="9"/>
      <c r="J13507" s="9"/>
      <c r="K13507" s="9"/>
      <c r="L13507" s="9"/>
      <c r="M13507" s="9"/>
      <c r="N13507" s="9"/>
      <c r="O13507" s="9"/>
      <c r="P13507" s="9"/>
      <c r="Q13507" s="9"/>
      <c r="R13507" s="9"/>
      <c r="S13507" s="9"/>
      <c r="T13507" s="9"/>
      <c r="U13507" s="9"/>
      <c r="V13507" s="9"/>
      <c r="W13507" s="9"/>
      <c r="X13507" s="9"/>
      <c r="Y13507" s="9"/>
      <c r="Z13507" s="334"/>
      <c r="AA13507" s="34"/>
      <c r="AB13507" s="34"/>
      <c r="AC13507" s="34"/>
      <c r="AD13507" s="34"/>
      <c r="AE13507" s="34"/>
      <c r="AF13507" s="34"/>
      <c r="AG13507" s="34"/>
      <c r="AH13507" s="34"/>
      <c r="AI13507" s="334"/>
      <c r="AJ13507" s="9"/>
      <c r="AK13507" s="9"/>
      <c r="AL13507" s="9"/>
      <c r="AM13507" s="9"/>
      <c r="AN13507" s="9"/>
      <c r="AO13507" s="9"/>
      <c r="AP13507" s="9"/>
      <c r="AQ13507" s="9"/>
      <c r="AR13507" s="9"/>
      <c r="AS13507" s="9"/>
      <c r="AT13507" s="9"/>
      <c r="AU13507" s="9"/>
      <c r="AV13507" s="9"/>
      <c r="AW13507" s="9"/>
      <c r="AX13507" s="9"/>
      <c r="AY13507" s="9"/>
      <c r="AZ13507" s="9"/>
      <c r="BA13507" s="9"/>
      <c r="BB13507" s="9"/>
      <c r="BC13507" s="9"/>
      <c r="BD13507" s="9"/>
      <c r="BE13507" s="9"/>
      <c r="BF13507" s="9"/>
      <c r="BG13507" s="9"/>
      <c r="BH13507" s="9"/>
      <c r="BI13507" s="9"/>
      <c r="BJ13507" s="9"/>
      <c r="BK13507" s="9"/>
      <c r="BL13507" s="9"/>
      <c r="BM13507" s="9"/>
      <c r="BN13507" s="9"/>
      <c r="BO13507" s="9"/>
      <c r="BP13507" s="9"/>
      <c r="BQ13507" s="9"/>
      <c r="BR13507" s="9"/>
      <c r="BS13507" s="9"/>
      <c r="BT13507" s="9"/>
      <c r="BU13507" s="9"/>
      <c r="BV13507" s="9"/>
      <c r="BW13507" s="9"/>
      <c r="BX13507" s="9"/>
      <c r="BY13507" s="334"/>
      <c r="BZ13507" s="34"/>
      <c r="CA13507" s="34"/>
      <c r="CB13507" s="34"/>
      <c r="CC13507" s="34"/>
      <c r="CD13507" s="34"/>
      <c r="CE13507" s="34"/>
      <c r="CF13507" s="34"/>
      <c r="CG13507" s="34"/>
      <c r="CH13507" s="34"/>
      <c r="CI13507" s="34"/>
      <c r="CJ13507" s="34"/>
      <c r="CK13507" s="34"/>
      <c r="CL13507" s="34"/>
      <c r="CM13507" s="34"/>
      <c r="CN13507" s="34"/>
      <c r="CO13507" s="34"/>
      <c r="CP13507" s="34"/>
      <c r="CQ13507" s="34"/>
      <c r="CR13507" s="34"/>
      <c r="CS13507" s="34"/>
      <c r="CT13507" s="34"/>
      <c r="CU13507" s="34"/>
      <c r="CV13507" s="34"/>
      <c r="CW13507" s="34"/>
      <c r="CX13507" s="34"/>
      <c r="CY13507" s="334"/>
      <c r="CZ13507" s="9"/>
      <c r="DA13507" s="9"/>
      <c r="DB13507" s="9"/>
      <c r="DC13507" s="9"/>
      <c r="DD13507" s="9"/>
      <c r="DE13507" s="9"/>
      <c r="DF13507" s="9"/>
      <c r="DG13507" s="9"/>
      <c r="DH13507" s="9"/>
      <c r="DI13507" s="9"/>
      <c r="DJ13507" s="9"/>
      <c r="DK13507" s="9"/>
      <c r="DL13507" s="9"/>
      <c r="DM13507" s="9"/>
      <c r="DN13507" s="9"/>
      <c r="DO13507" s="9"/>
      <c r="DP13507" s="334"/>
      <c r="DQ13507" s="9"/>
      <c r="DR13507" s="9"/>
      <c r="DS13507" s="9"/>
      <c r="DT13507" s="9"/>
      <c r="DU13507" s="9"/>
      <c r="DV13507" s="9"/>
      <c r="DW13507" s="9"/>
      <c r="DX13507" s="9"/>
      <c r="DY13507" s="9"/>
      <c r="DZ13507" s="9"/>
      <c r="EA13507" s="9"/>
      <c r="EB13507" s="9"/>
      <c r="EC13507" s="9"/>
      <c r="ED13507" s="9"/>
      <c r="EE13507" s="9"/>
      <c r="EF13507" s="9"/>
      <c r="EG13507" s="9"/>
      <c r="EH13507" s="9"/>
      <c r="EI13507" s="9"/>
      <c r="EJ13507" s="9"/>
      <c r="EK13507" s="9"/>
      <c r="EL13507" s="9"/>
      <c r="EM13507" s="9"/>
      <c r="EN13507" s="9"/>
      <c r="EO13507" s="334"/>
      <c r="EP13507" s="9"/>
      <c r="EQ13507" s="9"/>
      <c r="ER13507" s="9"/>
      <c r="ES13507" s="9"/>
      <c r="ET13507" s="9"/>
      <c r="EU13507" s="9"/>
      <c r="EV13507" s="237"/>
      <c r="EW13507" s="9"/>
      <c r="EX13507" s="9"/>
      <c r="EY13507" s="9"/>
      <c r="EZ13507" s="9"/>
      <c r="FA13507" s="410"/>
      <c r="FB13507" s="9"/>
      <c r="FC13507" s="9"/>
      <c r="FD13507" s="9"/>
      <c r="FE13507" s="9"/>
      <c r="FF13507" s="9"/>
      <c r="FG13507" s="9"/>
      <c r="FH13507" s="9"/>
      <c r="FI13507" s="9"/>
      <c r="FJ13507" s="9"/>
      <c r="FK13507" s="9"/>
      <c r="FL13507" s="9"/>
      <c r="FM13507" s="9"/>
      <c r="FN13507" s="9"/>
      <c r="FO13507" s="9"/>
      <c r="FP13507" s="9"/>
      <c r="FQ13507" s="9"/>
      <c r="FR13507" s="9"/>
      <c r="FS13507" s="9"/>
      <c r="FT13507" s="334"/>
      <c r="FU13507" s="9"/>
      <c r="FV13507" s="9"/>
      <c r="FW13507" s="9"/>
      <c r="FX13507" s="9"/>
      <c r="FY13507" s="9"/>
      <c r="FZ13507" s="9"/>
      <c r="GA13507" s="9"/>
      <c r="GB13507" s="9"/>
      <c r="GC13507" s="9"/>
      <c r="GD13507" s="9"/>
      <c r="GE13507" s="9"/>
      <c r="GF13507" s="9"/>
      <c r="GG13507" s="9"/>
      <c r="GH13507" s="9"/>
      <c r="GI13507" s="9"/>
      <c r="GJ13507" s="9"/>
      <c r="GK13507" s="9"/>
      <c r="GL13507" s="9"/>
      <c r="GM13507" s="9"/>
      <c r="GN13507" s="9"/>
      <c r="GO13507" s="9"/>
      <c r="GP13507" s="9"/>
      <c r="GQ13507" s="9"/>
      <c r="GR13507" s="9"/>
      <c r="GS13507" s="9"/>
      <c r="GT13507" s="9"/>
      <c r="GU13507" s="9"/>
      <c r="GV13507" s="9"/>
      <c r="GW13507" s="9"/>
      <c r="GX13507" s="9"/>
      <c r="GY13507" s="9"/>
      <c r="GZ13507" s="9"/>
      <c r="HA13507" s="9"/>
      <c r="HB13507" s="9"/>
      <c r="HC13507" s="9"/>
      <c r="HD13507" s="9"/>
      <c r="HE13507" s="9"/>
      <c r="HF13507" s="9"/>
      <c r="HG13507" s="9"/>
      <c r="HH13507" s="9"/>
      <c r="HI13507" s="9"/>
      <c r="HJ13507" s="9"/>
      <c r="HK13507" s="9"/>
      <c r="HL13507" s="9"/>
      <c r="HM13507" s="9"/>
      <c r="HN13507" s="9"/>
      <c r="HO13507" s="9"/>
      <c r="HP13507" s="9"/>
      <c r="HQ13507" s="9"/>
      <c r="HR13507" s="9"/>
      <c r="HS13507" s="9"/>
      <c r="HT13507" s="9"/>
      <c r="HU13507" s="9"/>
      <c r="HV13507" s="9"/>
      <c r="HW13507" s="9"/>
      <c r="HX13507" s="9"/>
      <c r="HY13507" s="9"/>
      <c r="HZ13507" s="9"/>
      <c r="IA13507" s="9"/>
      <c r="IB13507" s="9"/>
      <c r="IC13507" s="9"/>
      <c r="ID13507" s="9"/>
      <c r="IE13507" s="9"/>
      <c r="IF13507" s="9"/>
      <c r="IG13507" s="9"/>
      <c r="IH13507" s="9"/>
      <c r="II13507" s="9"/>
      <c r="IJ13507" s="9"/>
      <c r="IK13507" s="10"/>
      <c r="IL13507" s="11"/>
      <c r="IM13507" s="11"/>
      <c r="IN13507" s="11"/>
      <c r="IO13507" s="11"/>
      <c r="IP13507" s="11"/>
      <c r="IQ13507" s="11"/>
      <c r="IR13507" s="11"/>
      <c r="IS13507" s="11"/>
      <c r="IT13507" s="11"/>
      <c r="IU13507" s="11"/>
      <c r="IV13507" s="11"/>
      <c r="IW13507" s="11"/>
      <c r="IX13507" s="11"/>
      <c r="IY13507" s="11"/>
      <c r="IZ13507" s="11"/>
      <c r="JA13507" s="11"/>
      <c r="JB13507" s="11"/>
      <c r="JC13507" s="11"/>
      <c r="JD13507" s="11"/>
      <c r="JE13507" s="11"/>
      <c r="JF13507" s="11"/>
      <c r="JG13507" s="11"/>
      <c r="JH13507" s="11"/>
      <c r="JI13507" s="11"/>
      <c r="JJ13507" s="11"/>
      <c r="JK13507" s="11"/>
      <c r="JL13507" s="11"/>
      <c r="JM13507" s="11"/>
      <c r="JN13507" s="11"/>
      <c r="JO13507" s="11"/>
      <c r="JP13507" s="11"/>
      <c r="JQ13507" s="11"/>
      <c r="JR13507" s="11"/>
      <c r="JS13507" s="11"/>
      <c r="JT13507" s="11"/>
      <c r="JU13507" s="11"/>
      <c r="JV13507" s="11"/>
      <c r="JW13507" s="11"/>
      <c r="JX13507" s="11"/>
      <c r="JY13507" s="11"/>
      <c r="JZ13507" s="11"/>
      <c r="KA13507" s="11"/>
      <c r="KB13507" s="11"/>
      <c r="KC13507" s="11"/>
      <c r="KD13507" s="11"/>
      <c r="KE13507" s="11"/>
      <c r="KF13507" s="11"/>
      <c r="KG13507" s="11"/>
      <c r="KH13507" s="11"/>
      <c r="KI13507" s="11"/>
      <c r="KJ13507" s="11"/>
      <c r="KK13507" s="11"/>
      <c r="KL13507" s="11"/>
      <c r="KM13507" s="11"/>
      <c r="KN13507" s="11"/>
      <c r="KO13507" s="11"/>
      <c r="KP13507" s="11"/>
      <c r="KQ13507" s="11"/>
      <c r="KR13507" s="11"/>
      <c r="KS13507" s="11"/>
      <c r="KT13507" s="11"/>
      <c r="KU13507" s="11"/>
      <c r="KV13507" s="11"/>
      <c r="KW13507" s="11"/>
      <c r="KX13507" s="11"/>
      <c r="KY13507" s="11"/>
      <c r="KZ13507" s="11"/>
      <c r="LA13507" s="11"/>
      <c r="LB13507" s="11"/>
      <c r="LC13507" s="11"/>
      <c r="LD13507" s="11"/>
      <c r="LE13507" s="11"/>
      <c r="LF13507" s="11"/>
      <c r="LG13507" s="11"/>
      <c r="LH13507" s="11"/>
      <c r="LI13507" s="11"/>
      <c r="LJ13507" s="11"/>
      <c r="LK13507" s="11"/>
      <c r="LL13507" s="11"/>
      <c r="LM13507" s="11"/>
      <c r="LN13507" s="11"/>
      <c r="LO13507" s="11"/>
      <c r="LP13507" s="11"/>
      <c r="LQ13507" s="11"/>
      <c r="LR13507" s="11"/>
      <c r="LS13507" s="11"/>
      <c r="LT13507" s="11"/>
      <c r="LU13507" s="11"/>
      <c r="LV13507" s="11"/>
      <c r="LW13507" s="11"/>
      <c r="LX13507" s="11"/>
      <c r="LY13507" s="11"/>
      <c r="LZ13507" s="11"/>
      <c r="MA13507" s="11"/>
      <c r="MB13507" s="11"/>
      <c r="MC13507" s="11"/>
      <c r="MD13507" s="11"/>
      <c r="ME13507" s="11"/>
      <c r="MF13507" s="11"/>
      <c r="MG13507" s="11"/>
      <c r="MH13507" s="11"/>
      <c r="MI13507" s="11"/>
      <c r="MJ13507" s="11"/>
      <c r="MK13507" s="11"/>
      <c r="ML13507" s="11"/>
      <c r="MM13507" s="11"/>
      <c r="MN13507" s="11"/>
      <c r="MO13507" s="11"/>
      <c r="MP13507" s="11"/>
      <c r="MQ13507" s="11"/>
      <c r="MR13507" s="11"/>
      <c r="MS13507" s="11"/>
      <c r="MT13507" s="11"/>
      <c r="MU13507" s="11"/>
      <c r="MV13507" s="11"/>
      <c r="MW13507" s="11"/>
      <c r="MX13507" s="11"/>
      <c r="MY13507" s="11"/>
      <c r="MZ13507" s="11"/>
      <c r="NA13507" s="11"/>
      <c r="NB13507" s="11"/>
      <c r="NC13507" s="11"/>
      <c r="ND13507" s="11"/>
      <c r="NE13507" s="11"/>
      <c r="NF13507" s="11"/>
      <c r="NG13507" s="11"/>
      <c r="NH13507" s="11"/>
      <c r="NI13507" s="11"/>
      <c r="NJ13507" s="11"/>
      <c r="NK13507" s="11"/>
      <c r="NL13507" s="11"/>
      <c r="NM13507" s="11"/>
    </row>
    <row r="13508" spans="1:377" s="12" customFormat="1" ht="25.8" x14ac:dyDescent="0.5">
      <c r="A13508" s="230"/>
      <c r="B13508" s="279"/>
      <c r="C13508" s="280"/>
      <c r="D13508" s="317"/>
      <c r="E13508" s="34"/>
      <c r="F13508" s="34"/>
      <c r="G13508" s="34"/>
      <c r="H13508" s="9"/>
      <c r="I13508" s="9"/>
      <c r="J13508" s="9"/>
      <c r="K13508" s="9"/>
      <c r="L13508" s="9"/>
      <c r="M13508" s="9"/>
      <c r="N13508" s="9"/>
      <c r="O13508" s="9"/>
      <c r="P13508" s="9"/>
      <c r="Q13508" s="9"/>
      <c r="R13508" s="9"/>
      <c r="S13508" s="9"/>
      <c r="T13508" s="9"/>
      <c r="U13508" s="9"/>
      <c r="V13508" s="9"/>
      <c r="W13508" s="9"/>
      <c r="X13508" s="9"/>
      <c r="Y13508" s="9"/>
      <c r="Z13508" s="334"/>
      <c r="AA13508" s="34"/>
      <c r="AB13508" s="34"/>
      <c r="AC13508" s="34"/>
      <c r="AD13508" s="34"/>
      <c r="AE13508" s="34"/>
      <c r="AF13508" s="34"/>
      <c r="AG13508" s="34"/>
      <c r="AH13508" s="34"/>
      <c r="AI13508" s="334"/>
      <c r="AJ13508" s="9"/>
      <c r="AK13508" s="9"/>
      <c r="AL13508" s="9"/>
      <c r="AM13508" s="9"/>
      <c r="AN13508" s="9"/>
      <c r="AO13508" s="9"/>
      <c r="AP13508" s="9"/>
      <c r="AQ13508" s="9"/>
      <c r="AR13508" s="9"/>
      <c r="AS13508" s="9"/>
      <c r="AT13508" s="9"/>
      <c r="AU13508" s="9"/>
      <c r="AV13508" s="9"/>
      <c r="AW13508" s="9"/>
      <c r="AX13508" s="9"/>
      <c r="AY13508" s="9"/>
      <c r="AZ13508" s="9"/>
      <c r="BA13508" s="9"/>
      <c r="BB13508" s="9"/>
      <c r="BC13508" s="9"/>
      <c r="BD13508" s="9"/>
      <c r="BE13508" s="9"/>
      <c r="BF13508" s="9"/>
      <c r="BG13508" s="9"/>
      <c r="BH13508" s="9"/>
      <c r="BI13508" s="9"/>
      <c r="BJ13508" s="9"/>
      <c r="BK13508" s="9"/>
      <c r="BL13508" s="9"/>
      <c r="BM13508" s="9"/>
      <c r="BN13508" s="9"/>
      <c r="BO13508" s="9"/>
      <c r="BP13508" s="9"/>
      <c r="BQ13508" s="9"/>
      <c r="BR13508" s="9"/>
      <c r="BS13508" s="9"/>
      <c r="BT13508" s="9"/>
      <c r="BU13508" s="9"/>
      <c r="BV13508" s="9"/>
      <c r="BW13508" s="9"/>
      <c r="BX13508" s="9"/>
      <c r="BY13508" s="334"/>
      <c r="BZ13508" s="34"/>
      <c r="CA13508" s="34"/>
      <c r="CB13508" s="34"/>
      <c r="CC13508" s="34"/>
      <c r="CD13508" s="34"/>
      <c r="CE13508" s="34"/>
      <c r="CF13508" s="34"/>
      <c r="CG13508" s="34"/>
      <c r="CH13508" s="34"/>
      <c r="CI13508" s="34"/>
      <c r="CJ13508" s="34"/>
      <c r="CK13508" s="34"/>
      <c r="CL13508" s="34"/>
      <c r="CM13508" s="34"/>
      <c r="CN13508" s="34"/>
      <c r="CO13508" s="34"/>
      <c r="CP13508" s="34"/>
      <c r="CQ13508" s="34"/>
      <c r="CR13508" s="34"/>
      <c r="CS13508" s="34"/>
      <c r="CT13508" s="34"/>
      <c r="CU13508" s="34"/>
      <c r="CV13508" s="34"/>
      <c r="CW13508" s="34"/>
      <c r="CX13508" s="34"/>
      <c r="CY13508" s="334"/>
      <c r="CZ13508" s="9"/>
      <c r="DA13508" s="9"/>
      <c r="DB13508" s="9"/>
      <c r="DC13508" s="9"/>
      <c r="DD13508" s="9"/>
      <c r="DE13508" s="9"/>
      <c r="DF13508" s="9"/>
      <c r="DG13508" s="9"/>
      <c r="DH13508" s="9"/>
      <c r="DI13508" s="9"/>
      <c r="DJ13508" s="9"/>
      <c r="DK13508" s="9"/>
      <c r="DL13508" s="9"/>
      <c r="DM13508" s="9"/>
      <c r="DN13508" s="9"/>
      <c r="DO13508" s="9"/>
      <c r="DP13508" s="334"/>
      <c r="DQ13508" s="9"/>
      <c r="DR13508" s="9"/>
      <c r="DS13508" s="9"/>
      <c r="DT13508" s="9"/>
      <c r="DU13508" s="9"/>
      <c r="DV13508" s="9"/>
      <c r="DW13508" s="9"/>
      <c r="DX13508" s="9"/>
      <c r="DY13508" s="9"/>
      <c r="DZ13508" s="9"/>
      <c r="EA13508" s="9"/>
      <c r="EB13508" s="9"/>
      <c r="EC13508" s="9"/>
      <c r="ED13508" s="9"/>
      <c r="EE13508" s="9"/>
      <c r="EF13508" s="9"/>
      <c r="EG13508" s="9"/>
      <c r="EH13508" s="9"/>
      <c r="EI13508" s="9"/>
      <c r="EJ13508" s="9"/>
      <c r="EK13508" s="9"/>
      <c r="EL13508" s="9"/>
      <c r="EM13508" s="9"/>
      <c r="EN13508" s="9"/>
      <c r="EO13508" s="334"/>
      <c r="EP13508" s="9"/>
      <c r="EQ13508" s="9"/>
      <c r="ER13508" s="9"/>
      <c r="ES13508" s="9"/>
      <c r="ET13508" s="9"/>
      <c r="EU13508" s="9"/>
      <c r="EV13508" s="237"/>
      <c r="EW13508" s="9"/>
      <c r="EX13508" s="9"/>
      <c r="EY13508" s="9"/>
      <c r="EZ13508" s="9"/>
      <c r="FA13508" s="410"/>
      <c r="FB13508" s="9"/>
      <c r="FC13508" s="9"/>
      <c r="FD13508" s="9"/>
      <c r="FE13508" s="9"/>
      <c r="FF13508" s="9"/>
      <c r="FG13508" s="9"/>
      <c r="FH13508" s="9"/>
      <c r="FI13508" s="9"/>
      <c r="FJ13508" s="9"/>
      <c r="FK13508" s="9"/>
      <c r="FL13508" s="9"/>
      <c r="FM13508" s="9"/>
      <c r="FN13508" s="9"/>
      <c r="FO13508" s="9"/>
      <c r="FP13508" s="9"/>
      <c r="FQ13508" s="9"/>
      <c r="FR13508" s="9"/>
      <c r="FS13508" s="9"/>
      <c r="FT13508" s="334"/>
      <c r="FU13508" s="9"/>
      <c r="FV13508" s="9"/>
      <c r="FW13508" s="9"/>
      <c r="FX13508" s="9"/>
      <c r="FY13508" s="9"/>
      <c r="FZ13508" s="9"/>
      <c r="GA13508" s="9"/>
      <c r="GB13508" s="9"/>
      <c r="GC13508" s="9"/>
      <c r="GD13508" s="9"/>
      <c r="GE13508" s="9"/>
      <c r="GF13508" s="9"/>
      <c r="GG13508" s="9"/>
      <c r="GH13508" s="9"/>
      <c r="GI13508" s="9"/>
      <c r="GJ13508" s="9"/>
      <c r="GK13508" s="9"/>
      <c r="GL13508" s="9"/>
      <c r="GM13508" s="9"/>
      <c r="GN13508" s="9"/>
      <c r="GO13508" s="9"/>
      <c r="GP13508" s="9"/>
      <c r="GQ13508" s="9"/>
      <c r="GR13508" s="9"/>
      <c r="GS13508" s="9"/>
      <c r="GT13508" s="9"/>
      <c r="GU13508" s="9"/>
      <c r="GV13508" s="9"/>
      <c r="GW13508" s="9"/>
      <c r="GX13508" s="9"/>
      <c r="GY13508" s="9"/>
      <c r="GZ13508" s="9"/>
      <c r="HA13508" s="9"/>
      <c r="HB13508" s="9"/>
      <c r="HC13508" s="9"/>
      <c r="HD13508" s="9"/>
      <c r="HE13508" s="9"/>
      <c r="HF13508" s="9"/>
      <c r="HG13508" s="9"/>
      <c r="HH13508" s="9"/>
      <c r="HI13508" s="9"/>
      <c r="HJ13508" s="9"/>
      <c r="HK13508" s="9"/>
      <c r="HL13508" s="9"/>
      <c r="HM13508" s="9"/>
      <c r="HN13508" s="9"/>
      <c r="HO13508" s="9"/>
      <c r="HP13508" s="9"/>
      <c r="HQ13508" s="9"/>
      <c r="HR13508" s="9"/>
      <c r="HS13508" s="9"/>
      <c r="HT13508" s="9"/>
      <c r="HU13508" s="9"/>
      <c r="HV13508" s="9"/>
      <c r="HW13508" s="9"/>
      <c r="HX13508" s="9"/>
      <c r="HY13508" s="9"/>
      <c r="HZ13508" s="9"/>
      <c r="IA13508" s="9"/>
      <c r="IB13508" s="9"/>
      <c r="IC13508" s="9"/>
      <c r="ID13508" s="9"/>
      <c r="IE13508" s="9"/>
      <c r="IF13508" s="9"/>
      <c r="IG13508" s="9"/>
      <c r="IH13508" s="9"/>
      <c r="II13508" s="9"/>
      <c r="IJ13508" s="9"/>
      <c r="IK13508" s="10"/>
      <c r="IL13508" s="11"/>
      <c r="IM13508" s="11"/>
      <c r="IN13508" s="11"/>
      <c r="IO13508" s="11"/>
      <c r="IP13508" s="11"/>
      <c r="IQ13508" s="11"/>
      <c r="IR13508" s="11"/>
      <c r="IS13508" s="11"/>
      <c r="IT13508" s="11"/>
      <c r="IU13508" s="11"/>
      <c r="IV13508" s="11"/>
      <c r="IW13508" s="11"/>
      <c r="IX13508" s="11"/>
      <c r="IY13508" s="11"/>
      <c r="IZ13508" s="11"/>
      <c r="JA13508" s="11"/>
      <c r="JB13508" s="11"/>
      <c r="JC13508" s="11"/>
      <c r="JD13508" s="11"/>
      <c r="JE13508" s="11"/>
      <c r="JF13508" s="11"/>
      <c r="JG13508" s="11"/>
      <c r="JH13508" s="11"/>
      <c r="JI13508" s="11"/>
      <c r="JJ13508" s="11"/>
      <c r="JK13508" s="11"/>
      <c r="JL13508" s="11"/>
      <c r="JM13508" s="11"/>
      <c r="JN13508" s="11"/>
      <c r="JO13508" s="11"/>
      <c r="JP13508" s="11"/>
      <c r="JQ13508" s="11"/>
      <c r="JR13508" s="11"/>
      <c r="JS13508" s="11"/>
      <c r="JT13508" s="11"/>
      <c r="JU13508" s="11"/>
      <c r="JV13508" s="11"/>
      <c r="JW13508" s="11"/>
      <c r="JX13508" s="11"/>
      <c r="JY13508" s="11"/>
      <c r="JZ13508" s="11"/>
      <c r="KA13508" s="11"/>
      <c r="KB13508" s="11"/>
      <c r="KC13508" s="11"/>
      <c r="KD13508" s="11"/>
      <c r="KE13508" s="11"/>
      <c r="KF13508" s="11"/>
      <c r="KG13508" s="11"/>
      <c r="KH13508" s="11"/>
      <c r="KI13508" s="11"/>
      <c r="KJ13508" s="11"/>
      <c r="KK13508" s="11"/>
      <c r="KL13508" s="11"/>
      <c r="KM13508" s="11"/>
      <c r="KN13508" s="11"/>
      <c r="KO13508" s="11"/>
      <c r="KP13508" s="11"/>
      <c r="KQ13508" s="11"/>
      <c r="KR13508" s="11"/>
      <c r="KS13508" s="11"/>
      <c r="KT13508" s="11"/>
      <c r="KU13508" s="11"/>
      <c r="KV13508" s="11"/>
      <c r="KW13508" s="11"/>
      <c r="KX13508" s="11"/>
      <c r="KY13508" s="11"/>
      <c r="KZ13508" s="11"/>
      <c r="LA13508" s="11"/>
      <c r="LB13508" s="11"/>
      <c r="LC13508" s="11"/>
      <c r="LD13508" s="11"/>
      <c r="LE13508" s="11"/>
      <c r="LF13508" s="11"/>
      <c r="LG13508" s="11"/>
      <c r="LH13508" s="11"/>
      <c r="LI13508" s="11"/>
      <c r="LJ13508" s="11"/>
      <c r="LK13508" s="11"/>
      <c r="LL13508" s="11"/>
      <c r="LM13508" s="11"/>
      <c r="LN13508" s="11"/>
      <c r="LO13508" s="11"/>
      <c r="LP13508" s="11"/>
      <c r="LQ13508" s="11"/>
      <c r="LR13508" s="11"/>
      <c r="LS13508" s="11"/>
      <c r="LT13508" s="11"/>
      <c r="LU13508" s="11"/>
      <c r="LV13508" s="11"/>
      <c r="LW13508" s="11"/>
      <c r="LX13508" s="11"/>
      <c r="LY13508" s="11"/>
      <c r="LZ13508" s="11"/>
      <c r="MA13508" s="11"/>
      <c r="MB13508" s="11"/>
      <c r="MC13508" s="11"/>
      <c r="MD13508" s="11"/>
      <c r="ME13508" s="11"/>
      <c r="MF13508" s="11"/>
      <c r="MG13508" s="11"/>
      <c r="MH13508" s="11"/>
      <c r="MI13508" s="11"/>
      <c r="MJ13508" s="11"/>
      <c r="MK13508" s="11"/>
      <c r="ML13508" s="11"/>
      <c r="MM13508" s="11"/>
      <c r="MN13508" s="11"/>
      <c r="MO13508" s="11"/>
      <c r="MP13508" s="11"/>
      <c r="MQ13508" s="11"/>
      <c r="MR13508" s="11"/>
      <c r="MS13508" s="11"/>
      <c r="MT13508" s="11"/>
      <c r="MU13508" s="11"/>
      <c r="MV13508" s="11"/>
      <c r="MW13508" s="11"/>
      <c r="MX13508" s="11"/>
      <c r="MY13508" s="11"/>
      <c r="MZ13508" s="11"/>
      <c r="NA13508" s="11"/>
      <c r="NB13508" s="11"/>
      <c r="NC13508" s="11"/>
      <c r="ND13508" s="11"/>
      <c r="NE13508" s="11"/>
      <c r="NF13508" s="11"/>
      <c r="NG13508" s="11"/>
      <c r="NH13508" s="11"/>
      <c r="NI13508" s="11"/>
      <c r="NJ13508" s="11"/>
      <c r="NK13508" s="11"/>
      <c r="NL13508" s="11"/>
      <c r="NM13508" s="11"/>
    </row>
    <row r="13509" spans="1:377" s="12" customFormat="1" ht="25.8" x14ac:dyDescent="0.5">
      <c r="A13509" s="230"/>
      <c r="B13509" s="279"/>
      <c r="C13509" s="280"/>
      <c r="D13509" s="317"/>
      <c r="E13509" s="34"/>
      <c r="F13509" s="34"/>
      <c r="G13509" s="34"/>
      <c r="H13509" s="9"/>
      <c r="I13509" s="9"/>
      <c r="J13509" s="9"/>
      <c r="K13509" s="9"/>
      <c r="L13509" s="9"/>
      <c r="M13509" s="9"/>
      <c r="N13509" s="9"/>
      <c r="O13509" s="9"/>
      <c r="P13509" s="9"/>
      <c r="Q13509" s="9"/>
      <c r="R13509" s="9"/>
      <c r="S13509" s="9"/>
      <c r="T13509" s="9"/>
      <c r="U13509" s="9"/>
      <c r="V13509" s="9"/>
      <c r="W13509" s="9"/>
      <c r="X13509" s="9"/>
      <c r="Y13509" s="9"/>
      <c r="Z13509" s="334"/>
      <c r="AA13509" s="34"/>
      <c r="AB13509" s="34"/>
      <c r="AC13509" s="34"/>
      <c r="AD13509" s="34"/>
      <c r="AE13509" s="34"/>
      <c r="AF13509" s="34"/>
      <c r="AG13509" s="34"/>
      <c r="AH13509" s="34"/>
      <c r="AI13509" s="334"/>
      <c r="AJ13509" s="9"/>
      <c r="AK13509" s="9"/>
      <c r="AL13509" s="9"/>
      <c r="AM13509" s="9"/>
      <c r="AN13509" s="9"/>
      <c r="AO13509" s="9"/>
      <c r="AP13509" s="9"/>
      <c r="AQ13509" s="9"/>
      <c r="AR13509" s="9"/>
      <c r="AS13509" s="9"/>
      <c r="AT13509" s="9"/>
      <c r="AU13509" s="9"/>
      <c r="AV13509" s="9"/>
      <c r="AW13509" s="9"/>
      <c r="AX13509" s="9"/>
      <c r="AY13509" s="9"/>
      <c r="AZ13509" s="9"/>
      <c r="BA13509" s="9"/>
      <c r="BB13509" s="9"/>
      <c r="BC13509" s="9"/>
      <c r="BD13509" s="9"/>
      <c r="BE13509" s="9"/>
      <c r="BF13509" s="9"/>
      <c r="BG13509" s="9"/>
      <c r="BH13509" s="9"/>
      <c r="BI13509" s="9"/>
      <c r="BJ13509" s="9"/>
      <c r="BK13509" s="9"/>
      <c r="BL13509" s="9"/>
      <c r="BM13509" s="9"/>
      <c r="BN13509" s="9"/>
      <c r="BO13509" s="9"/>
      <c r="BP13509" s="9"/>
      <c r="BQ13509" s="9"/>
      <c r="BR13509" s="9"/>
      <c r="BS13509" s="9"/>
      <c r="BT13509" s="9"/>
      <c r="BU13509" s="9"/>
      <c r="BV13509" s="9"/>
      <c r="BW13509" s="9"/>
      <c r="BX13509" s="9"/>
      <c r="BY13509" s="334"/>
      <c r="BZ13509" s="34"/>
      <c r="CA13509" s="34"/>
      <c r="CB13509" s="34"/>
      <c r="CC13509" s="34"/>
      <c r="CD13509" s="34"/>
      <c r="CE13509" s="34"/>
      <c r="CF13509" s="34"/>
      <c r="CG13509" s="34"/>
      <c r="CH13509" s="34"/>
      <c r="CI13509" s="34"/>
      <c r="CJ13509" s="34"/>
      <c r="CK13509" s="34"/>
      <c r="CL13509" s="34"/>
      <c r="CM13509" s="34"/>
      <c r="CN13509" s="34"/>
      <c r="CO13509" s="34"/>
      <c r="CP13509" s="34"/>
      <c r="CQ13509" s="34"/>
      <c r="CR13509" s="34"/>
      <c r="CS13509" s="34"/>
      <c r="CT13509" s="34"/>
      <c r="CU13509" s="34"/>
      <c r="CV13509" s="34"/>
      <c r="CW13509" s="34"/>
      <c r="CX13509" s="34"/>
      <c r="CY13509" s="334"/>
      <c r="CZ13509" s="9"/>
      <c r="DA13509" s="9"/>
      <c r="DB13509" s="9"/>
      <c r="DC13509" s="9"/>
      <c r="DD13509" s="9"/>
      <c r="DE13509" s="9"/>
      <c r="DF13509" s="9"/>
      <c r="DG13509" s="9"/>
      <c r="DH13509" s="9"/>
      <c r="DI13509" s="9"/>
      <c r="DJ13509" s="9"/>
      <c r="DK13509" s="9"/>
      <c r="DL13509" s="9"/>
      <c r="DM13509" s="9"/>
      <c r="DN13509" s="9"/>
      <c r="DO13509" s="9"/>
      <c r="DP13509" s="334"/>
      <c r="DQ13509" s="9"/>
      <c r="DR13509" s="9"/>
      <c r="DS13509" s="9"/>
      <c r="DT13509" s="9"/>
      <c r="DU13509" s="9"/>
      <c r="DV13509" s="9"/>
      <c r="DW13509" s="9"/>
      <c r="DX13509" s="9"/>
      <c r="DY13509" s="9"/>
      <c r="DZ13509" s="9"/>
      <c r="EA13509" s="9"/>
      <c r="EB13509" s="9"/>
      <c r="EC13509" s="9"/>
      <c r="ED13509" s="9"/>
      <c r="EE13509" s="9"/>
      <c r="EF13509" s="9"/>
      <c r="EG13509" s="9"/>
      <c r="EH13509" s="9"/>
      <c r="EI13509" s="9"/>
      <c r="EJ13509" s="9"/>
      <c r="EK13509" s="9"/>
      <c r="EL13509" s="9"/>
      <c r="EM13509" s="9"/>
      <c r="EN13509" s="9"/>
      <c r="EO13509" s="334"/>
      <c r="EP13509" s="9"/>
      <c r="EQ13509" s="9"/>
      <c r="ER13509" s="9"/>
      <c r="ES13509" s="9"/>
      <c r="ET13509" s="9"/>
      <c r="EU13509" s="9"/>
      <c r="EV13509" s="237"/>
      <c r="EW13509" s="9"/>
      <c r="EX13509" s="9"/>
      <c r="EY13509" s="9"/>
      <c r="EZ13509" s="9"/>
      <c r="FA13509" s="410"/>
      <c r="FB13509" s="9"/>
      <c r="FC13509" s="9"/>
      <c r="FD13509" s="9"/>
      <c r="FE13509" s="9"/>
      <c r="FF13509" s="9"/>
      <c r="FG13509" s="9"/>
      <c r="FH13509" s="9"/>
      <c r="FI13509" s="9"/>
      <c r="FJ13509" s="9"/>
      <c r="FK13509" s="9"/>
      <c r="FL13509" s="9"/>
      <c r="FM13509" s="9"/>
      <c r="FN13509" s="9"/>
      <c r="FO13509" s="9"/>
      <c r="FP13509" s="9"/>
      <c r="FQ13509" s="9"/>
      <c r="FR13509" s="9"/>
      <c r="FS13509" s="9"/>
      <c r="FT13509" s="334"/>
      <c r="FU13509" s="9"/>
      <c r="FV13509" s="9"/>
      <c r="FW13509" s="9"/>
      <c r="FX13509" s="9"/>
      <c r="FY13509" s="9"/>
      <c r="FZ13509" s="9"/>
      <c r="GA13509" s="9"/>
      <c r="GB13509" s="9"/>
      <c r="GC13509" s="9"/>
      <c r="GD13509" s="9"/>
      <c r="GE13509" s="9"/>
      <c r="GF13509" s="9"/>
      <c r="GG13509" s="9"/>
      <c r="GH13509" s="9"/>
      <c r="GI13509" s="9"/>
      <c r="GJ13509" s="9"/>
      <c r="GK13509" s="9"/>
      <c r="GL13509" s="9"/>
      <c r="GM13509" s="9"/>
      <c r="GN13509" s="9"/>
      <c r="GO13509" s="9"/>
      <c r="GP13509" s="9"/>
      <c r="GQ13509" s="9"/>
      <c r="GR13509" s="9"/>
      <c r="GS13509" s="9"/>
      <c r="GT13509" s="9"/>
      <c r="GU13509" s="9"/>
      <c r="GV13509" s="9"/>
      <c r="GW13509" s="9"/>
      <c r="GX13509" s="9"/>
      <c r="GY13509" s="9"/>
      <c r="GZ13509" s="9"/>
      <c r="HA13509" s="9"/>
      <c r="HB13509" s="9"/>
      <c r="HC13509" s="9"/>
      <c r="HD13509" s="9"/>
      <c r="HE13509" s="9"/>
      <c r="HF13509" s="9"/>
      <c r="HG13509" s="9"/>
      <c r="HH13509" s="9"/>
      <c r="HI13509" s="9"/>
      <c r="HJ13509" s="9"/>
      <c r="HK13509" s="9"/>
      <c r="HL13509" s="9"/>
      <c r="HM13509" s="9"/>
      <c r="HN13509" s="9"/>
      <c r="HO13509" s="9"/>
      <c r="HP13509" s="9"/>
      <c r="HQ13509" s="9"/>
      <c r="HR13509" s="9"/>
      <c r="HS13509" s="9"/>
      <c r="HT13509" s="9"/>
      <c r="HU13509" s="9"/>
      <c r="HV13509" s="9"/>
      <c r="HW13509" s="9"/>
      <c r="HX13509" s="9"/>
      <c r="HY13509" s="9"/>
      <c r="HZ13509" s="9"/>
      <c r="IA13509" s="9"/>
      <c r="IB13509" s="9"/>
      <c r="IC13509" s="9"/>
      <c r="ID13509" s="9"/>
      <c r="IE13509" s="9"/>
      <c r="IF13509" s="9"/>
      <c r="IG13509" s="9"/>
      <c r="IH13509" s="9"/>
      <c r="II13509" s="9"/>
      <c r="IJ13509" s="9"/>
      <c r="IK13509" s="10"/>
      <c r="IL13509" s="11"/>
      <c r="IM13509" s="11"/>
      <c r="IN13509" s="11"/>
      <c r="IO13509" s="11"/>
      <c r="IP13509" s="11"/>
      <c r="IQ13509" s="11"/>
      <c r="IR13509" s="11"/>
      <c r="IS13509" s="11"/>
      <c r="IT13509" s="11"/>
      <c r="IU13509" s="11"/>
      <c r="IV13509" s="11"/>
      <c r="IW13509" s="11"/>
      <c r="IX13509" s="11"/>
      <c r="IY13509" s="11"/>
      <c r="IZ13509" s="11"/>
      <c r="JA13509" s="11"/>
      <c r="JB13509" s="11"/>
      <c r="JC13509" s="11"/>
      <c r="JD13509" s="11"/>
      <c r="JE13509" s="11"/>
      <c r="JF13509" s="11"/>
      <c r="JG13509" s="11"/>
      <c r="JH13509" s="11"/>
      <c r="JI13509" s="11"/>
      <c r="JJ13509" s="11"/>
      <c r="JK13509" s="11"/>
      <c r="JL13509" s="11"/>
      <c r="JM13509" s="11"/>
      <c r="JN13509" s="11"/>
      <c r="JO13509" s="11"/>
      <c r="JP13509" s="11"/>
      <c r="JQ13509" s="11"/>
      <c r="JR13509" s="11"/>
      <c r="JS13509" s="11"/>
      <c r="JT13509" s="11"/>
      <c r="JU13509" s="11"/>
      <c r="JV13509" s="11"/>
      <c r="JW13509" s="11"/>
      <c r="JX13509" s="11"/>
      <c r="JY13509" s="11"/>
      <c r="JZ13509" s="11"/>
      <c r="KA13509" s="11"/>
      <c r="KB13509" s="11"/>
      <c r="KC13509" s="11"/>
      <c r="KD13509" s="11"/>
      <c r="KE13509" s="11"/>
      <c r="KF13509" s="11"/>
      <c r="KG13509" s="11"/>
      <c r="KH13509" s="11"/>
      <c r="KI13509" s="11"/>
      <c r="KJ13509" s="11"/>
      <c r="KK13509" s="11"/>
      <c r="KL13509" s="11"/>
      <c r="KM13509" s="11"/>
      <c r="KN13509" s="11"/>
      <c r="KO13509" s="11"/>
      <c r="KP13509" s="11"/>
      <c r="KQ13509" s="11"/>
      <c r="KR13509" s="11"/>
      <c r="KS13509" s="11"/>
      <c r="KT13509" s="11"/>
      <c r="KU13509" s="11"/>
      <c r="KV13509" s="11"/>
      <c r="KW13509" s="11"/>
      <c r="KX13509" s="11"/>
      <c r="KY13509" s="11"/>
      <c r="KZ13509" s="11"/>
      <c r="LA13509" s="11"/>
      <c r="LB13509" s="11"/>
      <c r="LC13509" s="11"/>
      <c r="LD13509" s="11"/>
      <c r="LE13509" s="11"/>
      <c r="LF13509" s="11"/>
      <c r="LG13509" s="11"/>
      <c r="LH13509" s="11"/>
      <c r="LI13509" s="11"/>
      <c r="LJ13509" s="11"/>
      <c r="LK13509" s="11"/>
      <c r="LL13509" s="11"/>
      <c r="LM13509" s="11"/>
      <c r="LN13509" s="11"/>
      <c r="LO13509" s="11"/>
      <c r="LP13509" s="11"/>
      <c r="LQ13509" s="11"/>
      <c r="LR13509" s="11"/>
      <c r="LS13509" s="11"/>
      <c r="LT13509" s="11"/>
      <c r="LU13509" s="11"/>
      <c r="LV13509" s="11"/>
      <c r="LW13509" s="11"/>
      <c r="LX13509" s="11"/>
      <c r="LY13509" s="11"/>
      <c r="LZ13509" s="11"/>
      <c r="MA13509" s="11"/>
      <c r="MB13509" s="11"/>
      <c r="MC13509" s="11"/>
      <c r="MD13509" s="11"/>
      <c r="ME13509" s="11"/>
      <c r="MF13509" s="11"/>
      <c r="MG13509" s="11"/>
      <c r="MH13509" s="11"/>
      <c r="MI13509" s="11"/>
      <c r="MJ13509" s="11"/>
      <c r="MK13509" s="11"/>
      <c r="ML13509" s="11"/>
      <c r="MM13509" s="11"/>
      <c r="MN13509" s="11"/>
      <c r="MO13509" s="11"/>
      <c r="MP13509" s="11"/>
      <c r="MQ13509" s="11"/>
      <c r="MR13509" s="11"/>
      <c r="MS13509" s="11"/>
      <c r="MT13509" s="11"/>
      <c r="MU13509" s="11"/>
      <c r="MV13509" s="11"/>
      <c r="MW13509" s="11"/>
      <c r="MX13509" s="11"/>
      <c r="MY13509" s="11"/>
      <c r="MZ13509" s="11"/>
      <c r="NA13509" s="11"/>
      <c r="NB13509" s="11"/>
      <c r="NC13509" s="11"/>
      <c r="ND13509" s="11"/>
      <c r="NE13509" s="11"/>
      <c r="NF13509" s="11"/>
      <c r="NG13509" s="11"/>
      <c r="NH13509" s="11"/>
      <c r="NI13509" s="11"/>
      <c r="NJ13509" s="11"/>
      <c r="NK13509" s="11"/>
      <c r="NL13509" s="11"/>
      <c r="NM13509" s="11"/>
    </row>
    <row r="13510" spans="1:377" s="12" customFormat="1" ht="25.8" x14ac:dyDescent="0.5">
      <c r="A13510" s="230"/>
      <c r="B13510" s="279"/>
      <c r="C13510" s="280"/>
      <c r="D13510" s="317"/>
      <c r="E13510" s="34"/>
      <c r="F13510" s="34"/>
      <c r="G13510" s="34"/>
      <c r="H13510" s="9"/>
      <c r="I13510" s="9"/>
      <c r="J13510" s="9"/>
      <c r="K13510" s="9"/>
      <c r="L13510" s="9"/>
      <c r="M13510" s="9"/>
      <c r="N13510" s="9"/>
      <c r="O13510" s="9"/>
      <c r="P13510" s="9"/>
      <c r="Q13510" s="9"/>
      <c r="R13510" s="9"/>
      <c r="S13510" s="9"/>
      <c r="T13510" s="9"/>
      <c r="U13510" s="9"/>
      <c r="V13510" s="9"/>
      <c r="W13510" s="9"/>
      <c r="X13510" s="9"/>
      <c r="Y13510" s="9"/>
      <c r="Z13510" s="334"/>
      <c r="AA13510" s="34"/>
      <c r="AB13510" s="34"/>
      <c r="AC13510" s="34"/>
      <c r="AD13510" s="34"/>
      <c r="AE13510" s="34"/>
      <c r="AF13510" s="34"/>
      <c r="AG13510" s="34"/>
      <c r="AH13510" s="34"/>
      <c r="AI13510" s="334"/>
      <c r="AJ13510" s="9"/>
      <c r="AK13510" s="9"/>
      <c r="AL13510" s="9"/>
      <c r="AM13510" s="9"/>
      <c r="AN13510" s="9"/>
      <c r="AO13510" s="9"/>
      <c r="AP13510" s="9"/>
      <c r="AQ13510" s="9"/>
      <c r="AR13510" s="9"/>
      <c r="AS13510" s="9"/>
      <c r="AT13510" s="9"/>
      <c r="AU13510" s="9"/>
      <c r="AV13510" s="9"/>
      <c r="AW13510" s="9"/>
      <c r="AX13510" s="9"/>
      <c r="AY13510" s="9"/>
      <c r="AZ13510" s="9"/>
      <c r="BA13510" s="9"/>
      <c r="BB13510" s="9"/>
      <c r="BC13510" s="9"/>
      <c r="BD13510" s="9"/>
      <c r="BE13510" s="9"/>
      <c r="BF13510" s="9"/>
      <c r="BG13510" s="9"/>
      <c r="BH13510" s="9"/>
      <c r="BI13510" s="9"/>
      <c r="BJ13510" s="9"/>
      <c r="BK13510" s="9"/>
      <c r="BL13510" s="9"/>
      <c r="BM13510" s="9"/>
      <c r="BN13510" s="9"/>
      <c r="BO13510" s="9"/>
      <c r="BP13510" s="9"/>
      <c r="BQ13510" s="9"/>
      <c r="BR13510" s="9"/>
      <c r="BS13510" s="9"/>
      <c r="BT13510" s="9"/>
      <c r="BU13510" s="9"/>
      <c r="BV13510" s="9"/>
      <c r="BW13510" s="9"/>
      <c r="BX13510" s="9"/>
      <c r="BY13510" s="334"/>
      <c r="BZ13510" s="34"/>
      <c r="CA13510" s="34"/>
      <c r="CB13510" s="34"/>
      <c r="CC13510" s="34"/>
      <c r="CD13510" s="34"/>
      <c r="CE13510" s="34"/>
      <c r="CF13510" s="34"/>
      <c r="CG13510" s="34"/>
      <c r="CH13510" s="34"/>
      <c r="CI13510" s="34"/>
      <c r="CJ13510" s="34"/>
      <c r="CK13510" s="34"/>
      <c r="CL13510" s="34"/>
      <c r="CM13510" s="34"/>
      <c r="CN13510" s="34"/>
      <c r="CO13510" s="34"/>
      <c r="CP13510" s="34"/>
      <c r="CQ13510" s="34"/>
      <c r="CR13510" s="34"/>
      <c r="CS13510" s="34"/>
      <c r="CT13510" s="34"/>
      <c r="CU13510" s="34"/>
      <c r="CV13510" s="34"/>
      <c r="CW13510" s="34"/>
      <c r="CX13510" s="34"/>
      <c r="CY13510" s="334"/>
      <c r="CZ13510" s="9"/>
      <c r="DA13510" s="9"/>
      <c r="DB13510" s="9"/>
      <c r="DC13510" s="9"/>
      <c r="DD13510" s="9"/>
      <c r="DE13510" s="9"/>
      <c r="DF13510" s="9"/>
      <c r="DG13510" s="9"/>
      <c r="DH13510" s="9"/>
      <c r="DI13510" s="9"/>
      <c r="DJ13510" s="9"/>
      <c r="DK13510" s="9"/>
      <c r="DL13510" s="9"/>
      <c r="DM13510" s="9"/>
      <c r="DN13510" s="9"/>
      <c r="DO13510" s="9"/>
      <c r="DP13510" s="334"/>
      <c r="DQ13510" s="9"/>
      <c r="DR13510" s="9"/>
      <c r="DS13510" s="9"/>
      <c r="DT13510" s="9"/>
      <c r="DU13510" s="9"/>
      <c r="DV13510" s="9"/>
      <c r="DW13510" s="9"/>
      <c r="DX13510" s="9"/>
      <c r="DY13510" s="9"/>
      <c r="DZ13510" s="9"/>
      <c r="EA13510" s="9"/>
      <c r="EB13510" s="9"/>
      <c r="EC13510" s="9"/>
      <c r="ED13510" s="9"/>
      <c r="EE13510" s="9"/>
      <c r="EF13510" s="9"/>
      <c r="EG13510" s="9"/>
      <c r="EH13510" s="9"/>
      <c r="EI13510" s="9"/>
      <c r="EJ13510" s="9"/>
      <c r="EK13510" s="9"/>
      <c r="EL13510" s="9"/>
      <c r="EM13510" s="9"/>
      <c r="EN13510" s="9"/>
      <c r="EO13510" s="334"/>
      <c r="EP13510" s="9"/>
      <c r="EQ13510" s="9"/>
      <c r="ER13510" s="9"/>
      <c r="ES13510" s="9"/>
      <c r="ET13510" s="9"/>
      <c r="EU13510" s="9"/>
      <c r="EV13510" s="237"/>
      <c r="EW13510" s="9"/>
      <c r="EX13510" s="9"/>
      <c r="EY13510" s="9"/>
      <c r="EZ13510" s="9"/>
      <c r="FA13510" s="410"/>
      <c r="FB13510" s="9"/>
      <c r="FC13510" s="9"/>
      <c r="FD13510" s="9"/>
      <c r="FE13510" s="9"/>
      <c r="FF13510" s="9"/>
      <c r="FG13510" s="9"/>
      <c r="FH13510" s="9"/>
      <c r="FI13510" s="9"/>
      <c r="FJ13510" s="9"/>
      <c r="FK13510" s="9"/>
      <c r="FL13510" s="9"/>
      <c r="FM13510" s="9"/>
      <c r="FN13510" s="9"/>
      <c r="FO13510" s="9"/>
      <c r="FP13510" s="9"/>
      <c r="FQ13510" s="9"/>
      <c r="FR13510" s="9"/>
      <c r="FS13510" s="9"/>
      <c r="FT13510" s="334"/>
      <c r="FU13510" s="9"/>
      <c r="FV13510" s="9"/>
      <c r="FW13510" s="9"/>
      <c r="FX13510" s="9"/>
      <c r="FY13510" s="9"/>
      <c r="FZ13510" s="9"/>
      <c r="GA13510" s="9"/>
      <c r="GB13510" s="9"/>
      <c r="GC13510" s="9"/>
      <c r="GD13510" s="9"/>
      <c r="GE13510" s="9"/>
      <c r="GF13510" s="9"/>
      <c r="GG13510" s="9"/>
      <c r="GH13510" s="9"/>
      <c r="GI13510" s="9"/>
      <c r="GJ13510" s="9"/>
      <c r="GK13510" s="9"/>
      <c r="GL13510" s="9"/>
      <c r="GM13510" s="9"/>
      <c r="GN13510" s="9"/>
      <c r="GO13510" s="9"/>
      <c r="GP13510" s="9"/>
      <c r="GQ13510" s="9"/>
      <c r="GR13510" s="9"/>
      <c r="GS13510" s="9"/>
      <c r="GT13510" s="9"/>
      <c r="GU13510" s="9"/>
      <c r="GV13510" s="9"/>
      <c r="GW13510" s="9"/>
      <c r="GX13510" s="9"/>
      <c r="GY13510" s="9"/>
      <c r="GZ13510" s="9"/>
      <c r="HA13510" s="9"/>
      <c r="HB13510" s="9"/>
      <c r="HC13510" s="9"/>
      <c r="HD13510" s="9"/>
      <c r="HE13510" s="9"/>
      <c r="HF13510" s="9"/>
      <c r="HG13510" s="9"/>
      <c r="HH13510" s="9"/>
      <c r="HI13510" s="9"/>
      <c r="HJ13510" s="9"/>
      <c r="HK13510" s="9"/>
      <c r="HL13510" s="9"/>
      <c r="HM13510" s="9"/>
      <c r="HN13510" s="9"/>
      <c r="HO13510" s="9"/>
      <c r="HP13510" s="9"/>
      <c r="HQ13510" s="9"/>
      <c r="HR13510" s="9"/>
      <c r="HS13510" s="9"/>
      <c r="HT13510" s="9"/>
      <c r="HU13510" s="9"/>
      <c r="HV13510" s="9"/>
      <c r="HW13510" s="9"/>
      <c r="HX13510" s="9"/>
      <c r="HY13510" s="9"/>
      <c r="HZ13510" s="9"/>
      <c r="IA13510" s="9"/>
      <c r="IB13510" s="9"/>
      <c r="IC13510" s="9"/>
      <c r="ID13510" s="9"/>
      <c r="IE13510" s="9"/>
      <c r="IF13510" s="9"/>
      <c r="IG13510" s="9"/>
      <c r="IH13510" s="9"/>
      <c r="II13510" s="9"/>
      <c r="IJ13510" s="9"/>
      <c r="IK13510" s="10"/>
      <c r="IL13510" s="11"/>
      <c r="IM13510" s="11"/>
      <c r="IN13510" s="11"/>
      <c r="IO13510" s="11"/>
      <c r="IP13510" s="11"/>
      <c r="IQ13510" s="11"/>
      <c r="IR13510" s="11"/>
      <c r="IS13510" s="11"/>
      <c r="IT13510" s="11"/>
      <c r="IU13510" s="11"/>
      <c r="IV13510" s="11"/>
      <c r="IW13510" s="11"/>
      <c r="IX13510" s="11"/>
      <c r="IY13510" s="11"/>
      <c r="IZ13510" s="11"/>
      <c r="JA13510" s="11"/>
      <c r="JB13510" s="11"/>
      <c r="JC13510" s="11"/>
      <c r="JD13510" s="11"/>
      <c r="JE13510" s="11"/>
      <c r="JF13510" s="11"/>
      <c r="JG13510" s="11"/>
      <c r="JH13510" s="11"/>
      <c r="JI13510" s="11"/>
      <c r="JJ13510" s="11"/>
      <c r="JK13510" s="11"/>
      <c r="JL13510" s="11"/>
      <c r="JM13510" s="11"/>
      <c r="JN13510" s="11"/>
      <c r="JO13510" s="11"/>
      <c r="JP13510" s="11"/>
      <c r="JQ13510" s="11"/>
      <c r="JR13510" s="11"/>
      <c r="JS13510" s="11"/>
      <c r="JT13510" s="11"/>
      <c r="JU13510" s="11"/>
      <c r="JV13510" s="11"/>
      <c r="JW13510" s="11"/>
      <c r="JX13510" s="11"/>
      <c r="JY13510" s="11"/>
      <c r="JZ13510" s="11"/>
      <c r="KA13510" s="11"/>
      <c r="KB13510" s="11"/>
      <c r="KC13510" s="11"/>
      <c r="KD13510" s="11"/>
      <c r="KE13510" s="11"/>
      <c r="KF13510" s="11"/>
      <c r="KG13510" s="11"/>
      <c r="KH13510" s="11"/>
      <c r="KI13510" s="11"/>
      <c r="KJ13510" s="11"/>
      <c r="KK13510" s="11"/>
      <c r="KL13510" s="11"/>
      <c r="KM13510" s="11"/>
      <c r="KN13510" s="11"/>
      <c r="KO13510" s="11"/>
      <c r="KP13510" s="11"/>
      <c r="KQ13510" s="11"/>
      <c r="KR13510" s="11"/>
      <c r="KS13510" s="11"/>
      <c r="KT13510" s="11"/>
      <c r="KU13510" s="11"/>
      <c r="KV13510" s="11"/>
      <c r="KW13510" s="11"/>
      <c r="KX13510" s="11"/>
      <c r="KY13510" s="11"/>
      <c r="KZ13510" s="11"/>
      <c r="LA13510" s="11"/>
      <c r="LB13510" s="11"/>
      <c r="LC13510" s="11"/>
      <c r="LD13510" s="11"/>
      <c r="LE13510" s="11"/>
      <c r="LF13510" s="11"/>
      <c r="LG13510" s="11"/>
      <c r="LH13510" s="11"/>
      <c r="LI13510" s="11"/>
      <c r="LJ13510" s="11"/>
      <c r="LK13510" s="11"/>
      <c r="LL13510" s="11"/>
      <c r="LM13510" s="11"/>
      <c r="LN13510" s="11"/>
      <c r="LO13510" s="11"/>
      <c r="LP13510" s="11"/>
      <c r="LQ13510" s="11"/>
      <c r="LR13510" s="11"/>
      <c r="LS13510" s="11"/>
      <c r="LT13510" s="11"/>
      <c r="LU13510" s="11"/>
      <c r="LV13510" s="11"/>
      <c r="LW13510" s="11"/>
      <c r="LX13510" s="11"/>
      <c r="LY13510" s="11"/>
      <c r="LZ13510" s="11"/>
      <c r="MA13510" s="11"/>
      <c r="MB13510" s="11"/>
      <c r="MC13510" s="11"/>
      <c r="MD13510" s="11"/>
      <c r="ME13510" s="11"/>
      <c r="MF13510" s="11"/>
      <c r="MG13510" s="11"/>
      <c r="MH13510" s="11"/>
      <c r="MI13510" s="11"/>
      <c r="MJ13510" s="11"/>
      <c r="MK13510" s="11"/>
      <c r="ML13510" s="11"/>
      <c r="MM13510" s="11"/>
      <c r="MN13510" s="11"/>
      <c r="MO13510" s="11"/>
      <c r="MP13510" s="11"/>
      <c r="MQ13510" s="11"/>
      <c r="MR13510" s="11"/>
      <c r="MS13510" s="11"/>
      <c r="MT13510" s="11"/>
      <c r="MU13510" s="11"/>
      <c r="MV13510" s="11"/>
      <c r="MW13510" s="11"/>
      <c r="MX13510" s="11"/>
      <c r="MY13510" s="11"/>
      <c r="MZ13510" s="11"/>
      <c r="NA13510" s="11"/>
      <c r="NB13510" s="11"/>
      <c r="NC13510" s="11"/>
      <c r="ND13510" s="11"/>
      <c r="NE13510" s="11"/>
      <c r="NF13510" s="11"/>
      <c r="NG13510" s="11"/>
      <c r="NH13510" s="11"/>
      <c r="NI13510" s="11"/>
      <c r="NJ13510" s="11"/>
      <c r="NK13510" s="11"/>
      <c r="NL13510" s="11"/>
      <c r="NM13510" s="11"/>
    </row>
    <row r="13511" spans="1:377" s="12" customFormat="1" ht="25.8" x14ac:dyDescent="0.5">
      <c r="A13511" s="230"/>
      <c r="B13511" s="279"/>
      <c r="C13511" s="280"/>
      <c r="D13511" s="317"/>
      <c r="E13511" s="34"/>
      <c r="F13511" s="34"/>
      <c r="G13511" s="34"/>
      <c r="H13511" s="9"/>
      <c r="I13511" s="9"/>
      <c r="J13511" s="9"/>
      <c r="K13511" s="9"/>
      <c r="L13511" s="9"/>
      <c r="M13511" s="9"/>
      <c r="N13511" s="9"/>
      <c r="O13511" s="9"/>
      <c r="P13511" s="9"/>
      <c r="Q13511" s="9"/>
      <c r="R13511" s="9"/>
      <c r="S13511" s="9"/>
      <c r="T13511" s="9"/>
      <c r="U13511" s="9"/>
      <c r="V13511" s="9"/>
      <c r="W13511" s="9"/>
      <c r="X13511" s="9"/>
      <c r="Y13511" s="9"/>
      <c r="Z13511" s="334"/>
      <c r="AA13511" s="34"/>
      <c r="AB13511" s="34"/>
      <c r="AC13511" s="34"/>
      <c r="AD13511" s="34"/>
      <c r="AE13511" s="34"/>
      <c r="AF13511" s="34"/>
      <c r="AG13511" s="34"/>
      <c r="AH13511" s="34"/>
      <c r="AI13511" s="334"/>
      <c r="AJ13511" s="9"/>
      <c r="AK13511" s="9"/>
      <c r="AL13511" s="9"/>
      <c r="AM13511" s="9"/>
      <c r="AN13511" s="9"/>
      <c r="AO13511" s="9"/>
      <c r="AP13511" s="9"/>
      <c r="AQ13511" s="9"/>
      <c r="AR13511" s="9"/>
      <c r="AS13511" s="9"/>
      <c r="AT13511" s="9"/>
      <c r="AU13511" s="9"/>
      <c r="AV13511" s="9"/>
      <c r="AW13511" s="9"/>
      <c r="AX13511" s="9"/>
      <c r="AY13511" s="9"/>
      <c r="AZ13511" s="9"/>
      <c r="BA13511" s="9"/>
      <c r="BB13511" s="9"/>
      <c r="BC13511" s="9"/>
      <c r="BD13511" s="9"/>
      <c r="BE13511" s="9"/>
      <c r="BF13511" s="9"/>
      <c r="BG13511" s="9"/>
      <c r="BH13511" s="9"/>
      <c r="BI13511" s="9"/>
      <c r="BJ13511" s="9"/>
      <c r="BK13511" s="9"/>
      <c r="BL13511" s="9"/>
      <c r="BM13511" s="9"/>
      <c r="BN13511" s="9"/>
      <c r="BO13511" s="9"/>
      <c r="BP13511" s="9"/>
      <c r="BQ13511" s="9"/>
      <c r="BR13511" s="9"/>
      <c r="BS13511" s="9"/>
      <c r="BT13511" s="9"/>
      <c r="BU13511" s="9"/>
      <c r="BV13511" s="9"/>
      <c r="BW13511" s="9"/>
      <c r="BX13511" s="9"/>
      <c r="BY13511" s="334"/>
      <c r="BZ13511" s="34"/>
      <c r="CA13511" s="34"/>
      <c r="CB13511" s="34"/>
      <c r="CC13511" s="34"/>
      <c r="CD13511" s="34"/>
      <c r="CE13511" s="34"/>
      <c r="CF13511" s="34"/>
      <c r="CG13511" s="34"/>
      <c r="CH13511" s="34"/>
      <c r="CI13511" s="34"/>
      <c r="CJ13511" s="34"/>
      <c r="CK13511" s="34"/>
      <c r="CL13511" s="34"/>
      <c r="CM13511" s="34"/>
      <c r="CN13511" s="34"/>
      <c r="CO13511" s="34"/>
      <c r="CP13511" s="34"/>
      <c r="CQ13511" s="34"/>
      <c r="CR13511" s="34"/>
      <c r="CS13511" s="34"/>
      <c r="CT13511" s="34"/>
      <c r="CU13511" s="34"/>
      <c r="CV13511" s="34"/>
      <c r="CW13511" s="34"/>
      <c r="CX13511" s="34"/>
      <c r="CY13511" s="334"/>
      <c r="CZ13511" s="9"/>
      <c r="DA13511" s="9"/>
      <c r="DB13511" s="9"/>
      <c r="DC13511" s="9"/>
      <c r="DD13511" s="9"/>
      <c r="DE13511" s="9"/>
      <c r="DF13511" s="9"/>
      <c r="DG13511" s="9"/>
      <c r="DH13511" s="9"/>
      <c r="DI13511" s="9"/>
      <c r="DJ13511" s="9"/>
      <c r="DK13511" s="9"/>
      <c r="DL13511" s="9"/>
      <c r="DM13511" s="9"/>
      <c r="DN13511" s="9"/>
      <c r="DO13511" s="9"/>
      <c r="DP13511" s="334"/>
      <c r="DQ13511" s="9"/>
      <c r="DR13511" s="9"/>
      <c r="DS13511" s="9"/>
      <c r="DT13511" s="9"/>
      <c r="DU13511" s="9"/>
      <c r="DV13511" s="9"/>
      <c r="DW13511" s="9"/>
      <c r="DX13511" s="9"/>
      <c r="DY13511" s="9"/>
      <c r="DZ13511" s="9"/>
      <c r="EA13511" s="9"/>
      <c r="EB13511" s="9"/>
      <c r="EC13511" s="9"/>
      <c r="ED13511" s="9"/>
      <c r="EE13511" s="9"/>
      <c r="EF13511" s="9"/>
      <c r="EG13511" s="9"/>
      <c r="EH13511" s="9"/>
      <c r="EI13511" s="9"/>
      <c r="EJ13511" s="9"/>
      <c r="EK13511" s="9"/>
      <c r="EL13511" s="9"/>
      <c r="EM13511" s="9"/>
      <c r="EN13511" s="9"/>
      <c r="EO13511" s="334"/>
      <c r="EP13511" s="9"/>
      <c r="EQ13511" s="9"/>
      <c r="ER13511" s="9"/>
      <c r="ES13511" s="9"/>
      <c r="ET13511" s="9"/>
      <c r="EU13511" s="9"/>
      <c r="EV13511" s="237"/>
      <c r="EW13511" s="9"/>
      <c r="EX13511" s="9"/>
      <c r="EY13511" s="9"/>
      <c r="EZ13511" s="9"/>
      <c r="FA13511" s="410"/>
      <c r="FB13511" s="9"/>
      <c r="FC13511" s="9"/>
      <c r="FD13511" s="9"/>
      <c r="FE13511" s="9"/>
      <c r="FF13511" s="9"/>
      <c r="FG13511" s="9"/>
      <c r="FH13511" s="9"/>
      <c r="FI13511" s="9"/>
      <c r="FJ13511" s="9"/>
      <c r="FK13511" s="9"/>
      <c r="FL13511" s="9"/>
      <c r="FM13511" s="9"/>
      <c r="FN13511" s="9"/>
      <c r="FO13511" s="9"/>
      <c r="FP13511" s="9"/>
      <c r="FQ13511" s="9"/>
      <c r="FR13511" s="9"/>
      <c r="FS13511" s="9"/>
      <c r="FT13511" s="334"/>
      <c r="FU13511" s="9"/>
      <c r="FV13511" s="9"/>
      <c r="FW13511" s="9"/>
      <c r="FX13511" s="9"/>
      <c r="FY13511" s="9"/>
      <c r="FZ13511" s="9"/>
      <c r="GA13511" s="9"/>
      <c r="GB13511" s="9"/>
      <c r="GC13511" s="9"/>
      <c r="GD13511" s="9"/>
      <c r="GE13511" s="9"/>
      <c r="GF13511" s="9"/>
      <c r="GG13511" s="9"/>
      <c r="GH13511" s="9"/>
      <c r="GI13511" s="9"/>
      <c r="GJ13511" s="9"/>
      <c r="GK13511" s="9"/>
      <c r="GL13511" s="9"/>
      <c r="GM13511" s="9"/>
      <c r="GN13511" s="9"/>
      <c r="GO13511" s="9"/>
      <c r="GP13511" s="9"/>
      <c r="GQ13511" s="9"/>
      <c r="GR13511" s="9"/>
      <c r="GS13511" s="9"/>
      <c r="GT13511" s="9"/>
      <c r="GU13511" s="9"/>
      <c r="GV13511" s="9"/>
      <c r="GW13511" s="9"/>
      <c r="GX13511" s="9"/>
      <c r="GY13511" s="9"/>
      <c r="GZ13511" s="9"/>
      <c r="HA13511" s="9"/>
      <c r="HB13511" s="9"/>
      <c r="HC13511" s="9"/>
      <c r="HD13511" s="9"/>
      <c r="HE13511" s="9"/>
      <c r="HF13511" s="9"/>
      <c r="HG13511" s="9"/>
      <c r="HH13511" s="9"/>
      <c r="HI13511" s="9"/>
      <c r="HJ13511" s="9"/>
      <c r="HK13511" s="9"/>
      <c r="HL13511" s="9"/>
      <c r="HM13511" s="9"/>
      <c r="HN13511" s="9"/>
      <c r="HO13511" s="9"/>
      <c r="HP13511" s="9"/>
      <c r="HQ13511" s="9"/>
      <c r="HR13511" s="9"/>
      <c r="HS13511" s="9"/>
      <c r="HT13511" s="9"/>
      <c r="HU13511" s="9"/>
      <c r="HV13511" s="9"/>
      <c r="HW13511" s="9"/>
      <c r="HX13511" s="9"/>
      <c r="HY13511" s="9"/>
      <c r="HZ13511" s="9"/>
      <c r="IA13511" s="9"/>
      <c r="IB13511" s="9"/>
      <c r="IC13511" s="9"/>
      <c r="ID13511" s="9"/>
      <c r="IE13511" s="9"/>
      <c r="IF13511" s="9"/>
      <c r="IG13511" s="9"/>
      <c r="IH13511" s="9"/>
      <c r="II13511" s="9"/>
      <c r="IJ13511" s="9"/>
      <c r="IK13511" s="10"/>
      <c r="IL13511" s="11"/>
      <c r="IM13511" s="11"/>
      <c r="IN13511" s="11"/>
      <c r="IO13511" s="11"/>
      <c r="IP13511" s="11"/>
      <c r="IQ13511" s="11"/>
      <c r="IR13511" s="11"/>
      <c r="IS13511" s="11"/>
      <c r="IT13511" s="11"/>
      <c r="IU13511" s="11"/>
      <c r="IV13511" s="11"/>
      <c r="IW13511" s="11"/>
      <c r="IX13511" s="11"/>
      <c r="IY13511" s="11"/>
      <c r="IZ13511" s="11"/>
      <c r="JA13511" s="11"/>
      <c r="JB13511" s="11"/>
      <c r="JC13511" s="11"/>
      <c r="JD13511" s="11"/>
      <c r="JE13511" s="11"/>
      <c r="JF13511" s="11"/>
      <c r="JG13511" s="11"/>
      <c r="JH13511" s="11"/>
      <c r="JI13511" s="11"/>
      <c r="JJ13511" s="11"/>
      <c r="JK13511" s="11"/>
      <c r="JL13511" s="11"/>
      <c r="JM13511" s="11"/>
      <c r="JN13511" s="11"/>
      <c r="JO13511" s="11"/>
      <c r="JP13511" s="11"/>
      <c r="JQ13511" s="11"/>
      <c r="JR13511" s="11"/>
      <c r="JS13511" s="11"/>
      <c r="JT13511" s="11"/>
      <c r="JU13511" s="11"/>
      <c r="JV13511" s="11"/>
      <c r="JW13511" s="11"/>
      <c r="JX13511" s="11"/>
      <c r="JY13511" s="11"/>
      <c r="JZ13511" s="11"/>
      <c r="KA13511" s="11"/>
      <c r="KB13511" s="11"/>
      <c r="KC13511" s="11"/>
      <c r="KD13511" s="11"/>
      <c r="KE13511" s="11"/>
      <c r="KF13511" s="11"/>
      <c r="KG13511" s="11"/>
      <c r="KH13511" s="11"/>
      <c r="KI13511" s="11"/>
      <c r="KJ13511" s="11"/>
      <c r="KK13511" s="11"/>
      <c r="KL13511" s="11"/>
      <c r="KM13511" s="11"/>
      <c r="KN13511" s="11"/>
      <c r="KO13511" s="11"/>
      <c r="KP13511" s="11"/>
      <c r="KQ13511" s="11"/>
      <c r="KR13511" s="11"/>
      <c r="KS13511" s="11"/>
      <c r="KT13511" s="11"/>
      <c r="KU13511" s="11"/>
      <c r="KV13511" s="11"/>
      <c r="KW13511" s="11"/>
      <c r="KX13511" s="11"/>
      <c r="KY13511" s="11"/>
      <c r="KZ13511" s="11"/>
      <c r="LA13511" s="11"/>
      <c r="LB13511" s="11"/>
      <c r="LC13511" s="11"/>
      <c r="LD13511" s="11"/>
      <c r="LE13511" s="11"/>
      <c r="LF13511" s="11"/>
      <c r="LG13511" s="11"/>
      <c r="LH13511" s="11"/>
      <c r="LI13511" s="11"/>
      <c r="LJ13511" s="11"/>
      <c r="LK13511" s="11"/>
      <c r="LL13511" s="11"/>
      <c r="LM13511" s="11"/>
      <c r="LN13511" s="11"/>
      <c r="LO13511" s="11"/>
      <c r="LP13511" s="11"/>
      <c r="LQ13511" s="11"/>
      <c r="LR13511" s="11"/>
      <c r="LS13511" s="11"/>
      <c r="LT13511" s="11"/>
      <c r="LU13511" s="11"/>
      <c r="LV13511" s="11"/>
      <c r="LW13511" s="11"/>
      <c r="LX13511" s="11"/>
      <c r="LY13511" s="11"/>
      <c r="LZ13511" s="11"/>
      <c r="MA13511" s="11"/>
      <c r="MB13511" s="11"/>
      <c r="MC13511" s="11"/>
      <c r="MD13511" s="11"/>
      <c r="ME13511" s="11"/>
      <c r="MF13511" s="11"/>
      <c r="MG13511" s="11"/>
      <c r="MH13511" s="11"/>
      <c r="MI13511" s="11"/>
      <c r="MJ13511" s="11"/>
      <c r="MK13511" s="11"/>
      <c r="ML13511" s="11"/>
      <c r="MM13511" s="11"/>
      <c r="MN13511" s="11"/>
      <c r="MO13511" s="11"/>
      <c r="MP13511" s="11"/>
      <c r="MQ13511" s="11"/>
      <c r="MR13511" s="11"/>
      <c r="MS13511" s="11"/>
      <c r="MT13511" s="11"/>
      <c r="MU13511" s="11"/>
      <c r="MV13511" s="11"/>
      <c r="MW13511" s="11"/>
      <c r="MX13511" s="11"/>
      <c r="MY13511" s="11"/>
      <c r="MZ13511" s="11"/>
      <c r="NA13511" s="11"/>
      <c r="NB13511" s="11"/>
      <c r="NC13511" s="11"/>
      <c r="ND13511" s="11"/>
      <c r="NE13511" s="11"/>
      <c r="NF13511" s="11"/>
      <c r="NG13511" s="11"/>
      <c r="NH13511" s="11"/>
      <c r="NI13511" s="11"/>
      <c r="NJ13511" s="11"/>
      <c r="NK13511" s="11"/>
      <c r="NL13511" s="11"/>
      <c r="NM13511" s="11"/>
    </row>
    <row r="13512" spans="1:377" s="12" customFormat="1" ht="25.8" x14ac:dyDescent="0.5">
      <c r="A13512" s="230"/>
      <c r="B13512" s="279"/>
      <c r="C13512" s="280"/>
      <c r="D13512" s="317"/>
      <c r="E13512" s="34"/>
      <c r="F13512" s="34"/>
      <c r="G13512" s="34"/>
      <c r="H13512" s="9"/>
      <c r="I13512" s="9"/>
      <c r="J13512" s="9"/>
      <c r="K13512" s="9"/>
      <c r="L13512" s="9"/>
      <c r="M13512" s="9"/>
      <c r="N13512" s="9"/>
      <c r="O13512" s="9"/>
      <c r="P13512" s="9"/>
      <c r="Q13512" s="9"/>
      <c r="R13512" s="9"/>
      <c r="S13512" s="9"/>
      <c r="T13512" s="9"/>
      <c r="U13512" s="9"/>
      <c r="V13512" s="9"/>
      <c r="W13512" s="9"/>
      <c r="X13512" s="9"/>
      <c r="Y13512" s="9"/>
      <c r="Z13512" s="334"/>
      <c r="AA13512" s="34"/>
      <c r="AB13512" s="34"/>
      <c r="AC13512" s="34"/>
      <c r="AD13512" s="34"/>
      <c r="AE13512" s="34"/>
      <c r="AF13512" s="34"/>
      <c r="AG13512" s="34"/>
      <c r="AH13512" s="34"/>
      <c r="AI13512" s="334"/>
      <c r="AJ13512" s="9"/>
      <c r="AK13512" s="9"/>
      <c r="AL13512" s="9"/>
      <c r="AM13512" s="9"/>
      <c r="AN13512" s="9"/>
      <c r="AO13512" s="9"/>
      <c r="AP13512" s="9"/>
      <c r="AQ13512" s="9"/>
      <c r="AR13512" s="9"/>
      <c r="AS13512" s="9"/>
      <c r="AT13512" s="9"/>
      <c r="AU13512" s="9"/>
      <c r="AV13512" s="9"/>
      <c r="AW13512" s="9"/>
      <c r="AX13512" s="9"/>
      <c r="AY13512" s="9"/>
      <c r="AZ13512" s="9"/>
      <c r="BA13512" s="9"/>
      <c r="BB13512" s="9"/>
      <c r="BC13512" s="9"/>
      <c r="BD13512" s="9"/>
      <c r="BE13512" s="9"/>
      <c r="BF13512" s="9"/>
      <c r="BG13512" s="9"/>
      <c r="BH13512" s="9"/>
      <c r="BI13512" s="9"/>
      <c r="BJ13512" s="9"/>
      <c r="BK13512" s="9"/>
      <c r="BL13512" s="9"/>
      <c r="BM13512" s="9"/>
      <c r="BN13512" s="9"/>
      <c r="BO13512" s="9"/>
      <c r="BP13512" s="9"/>
      <c r="BQ13512" s="9"/>
      <c r="BR13512" s="9"/>
      <c r="BS13512" s="9"/>
      <c r="BT13512" s="9"/>
      <c r="BU13512" s="9"/>
      <c r="BV13512" s="9"/>
      <c r="BW13512" s="9"/>
      <c r="BX13512" s="9"/>
      <c r="BY13512" s="334"/>
      <c r="BZ13512" s="34"/>
      <c r="CA13512" s="34"/>
      <c r="CB13512" s="34"/>
      <c r="CC13512" s="34"/>
      <c r="CD13512" s="34"/>
      <c r="CE13512" s="34"/>
      <c r="CF13512" s="34"/>
      <c r="CG13512" s="34"/>
      <c r="CH13512" s="34"/>
      <c r="CI13512" s="34"/>
      <c r="CJ13512" s="34"/>
      <c r="CK13512" s="34"/>
      <c r="CL13512" s="34"/>
      <c r="CM13512" s="34"/>
      <c r="CN13512" s="34"/>
      <c r="CO13512" s="34"/>
      <c r="CP13512" s="34"/>
      <c r="CQ13512" s="34"/>
      <c r="CR13512" s="34"/>
      <c r="CS13512" s="34"/>
      <c r="CT13512" s="34"/>
      <c r="CU13512" s="34"/>
      <c r="CV13512" s="34"/>
      <c r="CW13512" s="34"/>
      <c r="CX13512" s="34"/>
      <c r="CY13512" s="334"/>
      <c r="CZ13512" s="9"/>
      <c r="DA13512" s="9"/>
      <c r="DB13512" s="9"/>
      <c r="DC13512" s="9"/>
      <c r="DD13512" s="9"/>
      <c r="DE13512" s="9"/>
      <c r="DF13512" s="9"/>
      <c r="DG13512" s="9"/>
      <c r="DH13512" s="9"/>
      <c r="DI13512" s="9"/>
      <c r="DJ13512" s="9"/>
      <c r="DK13512" s="9"/>
      <c r="DL13512" s="9"/>
      <c r="DM13512" s="9"/>
      <c r="DN13512" s="9"/>
      <c r="DO13512" s="9"/>
      <c r="DP13512" s="334"/>
      <c r="DQ13512" s="9"/>
      <c r="DR13512" s="9"/>
      <c r="DS13512" s="9"/>
      <c r="DT13512" s="9"/>
      <c r="DU13512" s="9"/>
      <c r="DV13512" s="9"/>
      <c r="DW13512" s="9"/>
      <c r="DX13512" s="9"/>
      <c r="DY13512" s="9"/>
      <c r="DZ13512" s="9"/>
      <c r="EA13512" s="9"/>
      <c r="EB13512" s="9"/>
      <c r="EC13512" s="9"/>
      <c r="ED13512" s="9"/>
      <c r="EE13512" s="9"/>
      <c r="EF13512" s="9"/>
      <c r="EG13512" s="9"/>
      <c r="EH13512" s="9"/>
      <c r="EI13512" s="9"/>
      <c r="EJ13512" s="9"/>
      <c r="EK13512" s="9"/>
      <c r="EL13512" s="9"/>
      <c r="EM13512" s="9"/>
      <c r="EN13512" s="9"/>
      <c r="EO13512" s="334"/>
      <c r="EP13512" s="9"/>
      <c r="EQ13512" s="9"/>
      <c r="ER13512" s="9"/>
      <c r="ES13512" s="9"/>
      <c r="ET13512" s="9"/>
      <c r="EU13512" s="9"/>
      <c r="EV13512" s="237"/>
      <c r="EW13512" s="9"/>
      <c r="EX13512" s="9"/>
      <c r="EY13512" s="9"/>
      <c r="EZ13512" s="9"/>
      <c r="FA13512" s="410"/>
      <c r="FB13512" s="9"/>
      <c r="FC13512" s="9"/>
      <c r="FD13512" s="9"/>
      <c r="FE13512" s="9"/>
      <c r="FF13512" s="9"/>
      <c r="FG13512" s="9"/>
      <c r="FH13512" s="9"/>
      <c r="FI13512" s="9"/>
      <c r="FJ13512" s="9"/>
      <c r="FK13512" s="9"/>
      <c r="FL13512" s="9"/>
      <c r="FM13512" s="9"/>
      <c r="FN13512" s="9"/>
      <c r="FO13512" s="9"/>
      <c r="FP13512" s="9"/>
      <c r="FQ13512" s="9"/>
      <c r="FR13512" s="9"/>
      <c r="FS13512" s="9"/>
      <c r="FT13512" s="334"/>
      <c r="FU13512" s="9"/>
      <c r="FV13512" s="9"/>
      <c r="FW13512" s="9"/>
      <c r="FX13512" s="9"/>
      <c r="FY13512" s="9"/>
      <c r="FZ13512" s="9"/>
      <c r="GA13512" s="9"/>
      <c r="GB13512" s="9"/>
      <c r="GC13512" s="9"/>
      <c r="GD13512" s="9"/>
      <c r="GE13512" s="9"/>
      <c r="GF13512" s="9"/>
      <c r="GG13512" s="9"/>
      <c r="GH13512" s="9"/>
      <c r="GI13512" s="9"/>
      <c r="GJ13512" s="9"/>
      <c r="GK13512" s="9"/>
      <c r="GL13512" s="9"/>
      <c r="GM13512" s="9"/>
      <c r="GN13512" s="9"/>
      <c r="GO13512" s="9"/>
      <c r="GP13512" s="9"/>
      <c r="GQ13512" s="9"/>
      <c r="GR13512" s="9"/>
      <c r="GS13512" s="9"/>
      <c r="GT13512" s="9"/>
      <c r="GU13512" s="9"/>
      <c r="GV13512" s="9"/>
      <c r="GW13512" s="9"/>
      <c r="GX13512" s="9"/>
      <c r="GY13512" s="9"/>
      <c r="GZ13512" s="9"/>
      <c r="HA13512" s="9"/>
      <c r="HB13512" s="9"/>
      <c r="HC13512" s="9"/>
      <c r="HD13512" s="9"/>
      <c r="HE13512" s="9"/>
      <c r="HF13512" s="9"/>
      <c r="HG13512" s="9"/>
      <c r="HH13512" s="9"/>
      <c r="HI13512" s="9"/>
      <c r="HJ13512" s="9"/>
      <c r="HK13512" s="9"/>
      <c r="HL13512" s="9"/>
      <c r="HM13512" s="9"/>
      <c r="HN13512" s="9"/>
      <c r="HO13512" s="9"/>
      <c r="HP13512" s="9"/>
      <c r="HQ13512" s="9"/>
      <c r="HR13512" s="9"/>
      <c r="HS13512" s="9"/>
      <c r="HT13512" s="9"/>
      <c r="HU13512" s="9"/>
      <c r="HV13512" s="9"/>
      <c r="HW13512" s="9"/>
      <c r="HX13512" s="9"/>
      <c r="HY13512" s="9"/>
      <c r="HZ13512" s="9"/>
      <c r="IA13512" s="9"/>
      <c r="IB13512" s="9"/>
      <c r="IC13512" s="9"/>
      <c r="ID13512" s="9"/>
      <c r="IE13512" s="9"/>
      <c r="IF13512" s="9"/>
      <c r="IG13512" s="9"/>
      <c r="IH13512" s="9"/>
      <c r="II13512" s="9"/>
      <c r="IJ13512" s="9"/>
      <c r="IK13512" s="10"/>
      <c r="IL13512" s="11"/>
      <c r="IM13512" s="11"/>
      <c r="IN13512" s="11"/>
      <c r="IO13512" s="11"/>
      <c r="IP13512" s="11"/>
      <c r="IQ13512" s="11"/>
      <c r="IR13512" s="11"/>
      <c r="IS13512" s="11"/>
      <c r="IT13512" s="11"/>
      <c r="IU13512" s="11"/>
      <c r="IV13512" s="11"/>
      <c r="IW13512" s="11"/>
      <c r="IX13512" s="11"/>
      <c r="IY13512" s="11"/>
      <c r="IZ13512" s="11"/>
      <c r="JA13512" s="11"/>
      <c r="JB13512" s="11"/>
      <c r="JC13512" s="11"/>
      <c r="JD13512" s="11"/>
      <c r="JE13512" s="11"/>
      <c r="JF13512" s="11"/>
      <c r="JG13512" s="11"/>
      <c r="JH13512" s="11"/>
      <c r="JI13512" s="11"/>
      <c r="JJ13512" s="11"/>
      <c r="JK13512" s="11"/>
      <c r="JL13512" s="11"/>
      <c r="JM13512" s="11"/>
      <c r="JN13512" s="11"/>
      <c r="JO13512" s="11"/>
      <c r="JP13512" s="11"/>
      <c r="JQ13512" s="11"/>
      <c r="JR13512" s="11"/>
      <c r="JS13512" s="11"/>
      <c r="JT13512" s="11"/>
      <c r="JU13512" s="11"/>
      <c r="JV13512" s="11"/>
      <c r="JW13512" s="11"/>
      <c r="JX13512" s="11"/>
      <c r="JY13512" s="11"/>
      <c r="JZ13512" s="11"/>
      <c r="KA13512" s="11"/>
      <c r="KB13512" s="11"/>
      <c r="KC13512" s="11"/>
      <c r="KD13512" s="11"/>
      <c r="KE13512" s="11"/>
      <c r="KF13512" s="11"/>
      <c r="KG13512" s="11"/>
      <c r="KH13512" s="11"/>
      <c r="KI13512" s="11"/>
      <c r="KJ13512" s="11"/>
      <c r="KK13512" s="11"/>
      <c r="KL13512" s="11"/>
      <c r="KM13512" s="11"/>
      <c r="KN13512" s="11"/>
      <c r="KO13512" s="11"/>
      <c r="KP13512" s="11"/>
      <c r="KQ13512" s="11"/>
      <c r="KR13512" s="11"/>
      <c r="KS13512" s="11"/>
      <c r="KT13512" s="11"/>
      <c r="KU13512" s="11"/>
      <c r="KV13512" s="11"/>
      <c r="KW13512" s="11"/>
      <c r="KX13512" s="11"/>
      <c r="KY13512" s="11"/>
      <c r="KZ13512" s="11"/>
      <c r="LA13512" s="11"/>
      <c r="LB13512" s="11"/>
      <c r="LC13512" s="11"/>
      <c r="LD13512" s="11"/>
      <c r="LE13512" s="11"/>
      <c r="LF13512" s="11"/>
      <c r="LG13512" s="11"/>
      <c r="LH13512" s="11"/>
      <c r="LI13512" s="11"/>
      <c r="LJ13512" s="11"/>
      <c r="LK13512" s="11"/>
      <c r="LL13512" s="11"/>
      <c r="LM13512" s="11"/>
      <c r="LN13512" s="11"/>
      <c r="LO13512" s="11"/>
      <c r="LP13512" s="11"/>
      <c r="LQ13512" s="11"/>
      <c r="LR13512" s="11"/>
      <c r="LS13512" s="11"/>
      <c r="LT13512" s="11"/>
      <c r="LU13512" s="11"/>
      <c r="LV13512" s="11"/>
      <c r="LW13512" s="11"/>
      <c r="LX13512" s="11"/>
      <c r="LY13512" s="11"/>
      <c r="LZ13512" s="11"/>
      <c r="MA13512" s="11"/>
      <c r="MB13512" s="11"/>
      <c r="MC13512" s="11"/>
      <c r="MD13512" s="11"/>
      <c r="ME13512" s="11"/>
      <c r="MF13512" s="11"/>
      <c r="MG13512" s="11"/>
      <c r="MH13512" s="11"/>
      <c r="MI13512" s="11"/>
      <c r="MJ13512" s="11"/>
      <c r="MK13512" s="11"/>
      <c r="ML13512" s="11"/>
      <c r="MM13512" s="11"/>
      <c r="MN13512" s="11"/>
      <c r="MO13512" s="11"/>
      <c r="MP13512" s="11"/>
      <c r="MQ13512" s="11"/>
      <c r="MR13512" s="11"/>
      <c r="MS13512" s="11"/>
      <c r="MT13512" s="11"/>
      <c r="MU13512" s="11"/>
      <c r="MV13512" s="11"/>
      <c r="MW13512" s="11"/>
      <c r="MX13512" s="11"/>
      <c r="MY13512" s="11"/>
      <c r="MZ13512" s="11"/>
      <c r="NA13512" s="11"/>
      <c r="NB13512" s="11"/>
      <c r="NC13512" s="11"/>
      <c r="ND13512" s="11"/>
      <c r="NE13512" s="11"/>
      <c r="NF13512" s="11"/>
      <c r="NG13512" s="11"/>
      <c r="NH13512" s="11"/>
      <c r="NI13512" s="11"/>
      <c r="NJ13512" s="11"/>
      <c r="NK13512" s="11"/>
      <c r="NL13512" s="11"/>
      <c r="NM13512" s="11"/>
    </row>
    <row r="13513" spans="1:377" s="12" customFormat="1" ht="25.8" x14ac:dyDescent="0.5">
      <c r="A13513" s="230"/>
      <c r="B13513" s="279"/>
      <c r="C13513" s="280"/>
      <c r="D13513" s="317"/>
      <c r="E13513" s="34"/>
      <c r="F13513" s="34"/>
      <c r="G13513" s="34"/>
      <c r="H13513" s="9"/>
      <c r="I13513" s="9"/>
      <c r="J13513" s="9"/>
      <c r="K13513" s="9"/>
      <c r="L13513" s="9"/>
      <c r="M13513" s="9"/>
      <c r="N13513" s="9"/>
      <c r="O13513" s="9"/>
      <c r="P13513" s="9"/>
      <c r="Q13513" s="9"/>
      <c r="R13513" s="9"/>
      <c r="S13513" s="9"/>
      <c r="T13513" s="9"/>
      <c r="U13513" s="9"/>
      <c r="V13513" s="9"/>
      <c r="W13513" s="9"/>
      <c r="X13513" s="9"/>
      <c r="Y13513" s="9"/>
      <c r="Z13513" s="334"/>
      <c r="AA13513" s="34"/>
      <c r="AB13513" s="34"/>
      <c r="AC13513" s="34"/>
      <c r="AD13513" s="34"/>
      <c r="AE13513" s="34"/>
      <c r="AF13513" s="34"/>
      <c r="AG13513" s="34"/>
      <c r="AH13513" s="34"/>
      <c r="AI13513" s="334"/>
      <c r="AJ13513" s="9"/>
      <c r="AK13513" s="9"/>
      <c r="AL13513" s="9"/>
      <c r="AM13513" s="9"/>
      <c r="AN13513" s="9"/>
      <c r="AO13513" s="9"/>
      <c r="AP13513" s="9"/>
      <c r="AQ13513" s="9"/>
      <c r="AR13513" s="9"/>
      <c r="AS13513" s="9"/>
      <c r="AT13513" s="9"/>
      <c r="AU13513" s="9"/>
      <c r="AV13513" s="9"/>
      <c r="AW13513" s="9"/>
      <c r="AX13513" s="9"/>
      <c r="AY13513" s="9"/>
      <c r="AZ13513" s="9"/>
      <c r="BA13513" s="9"/>
      <c r="BB13513" s="9"/>
      <c r="BC13513" s="9"/>
      <c r="BD13513" s="9"/>
      <c r="BE13513" s="9"/>
      <c r="BF13513" s="9"/>
      <c r="BG13513" s="9"/>
      <c r="BH13513" s="9"/>
      <c r="BI13513" s="9"/>
      <c r="BJ13513" s="9"/>
      <c r="BK13513" s="9"/>
      <c r="BL13513" s="9"/>
      <c r="BM13513" s="9"/>
      <c r="BN13513" s="9"/>
      <c r="BO13513" s="9"/>
      <c r="BP13513" s="9"/>
      <c r="BQ13513" s="9"/>
      <c r="BR13513" s="9"/>
      <c r="BS13513" s="9"/>
      <c r="BT13513" s="9"/>
      <c r="BU13513" s="9"/>
      <c r="BV13513" s="9"/>
      <c r="BW13513" s="9"/>
      <c r="BX13513" s="9"/>
      <c r="BY13513" s="334"/>
      <c r="BZ13513" s="34"/>
      <c r="CA13513" s="34"/>
      <c r="CB13513" s="34"/>
      <c r="CC13513" s="34"/>
      <c r="CD13513" s="34"/>
      <c r="CE13513" s="34"/>
      <c r="CF13513" s="34"/>
      <c r="CG13513" s="34"/>
      <c r="CH13513" s="34"/>
      <c r="CI13513" s="34"/>
      <c r="CJ13513" s="34"/>
      <c r="CK13513" s="34"/>
      <c r="CL13513" s="34"/>
      <c r="CM13513" s="34"/>
      <c r="CN13513" s="34"/>
      <c r="CO13513" s="34"/>
      <c r="CP13513" s="34"/>
      <c r="CQ13513" s="34"/>
      <c r="CR13513" s="34"/>
      <c r="CS13513" s="34"/>
      <c r="CT13513" s="34"/>
      <c r="CU13513" s="34"/>
      <c r="CV13513" s="34"/>
      <c r="CW13513" s="34"/>
      <c r="CX13513" s="34"/>
      <c r="CY13513" s="334"/>
      <c r="CZ13513" s="9"/>
      <c r="DA13513" s="9"/>
      <c r="DB13513" s="9"/>
      <c r="DC13513" s="9"/>
      <c r="DD13513" s="9"/>
      <c r="DE13513" s="9"/>
      <c r="DF13513" s="9"/>
      <c r="DG13513" s="9"/>
      <c r="DH13513" s="9"/>
      <c r="DI13513" s="9"/>
      <c r="DJ13513" s="9"/>
      <c r="DK13513" s="9"/>
      <c r="DL13513" s="9"/>
      <c r="DM13513" s="9"/>
      <c r="DN13513" s="9"/>
      <c r="DO13513" s="9"/>
      <c r="DP13513" s="334"/>
      <c r="DQ13513" s="9"/>
      <c r="DR13513" s="9"/>
      <c r="DS13513" s="9"/>
      <c r="DT13513" s="9"/>
      <c r="DU13513" s="9"/>
      <c r="DV13513" s="9"/>
      <c r="DW13513" s="9"/>
      <c r="DX13513" s="9"/>
      <c r="DY13513" s="9"/>
      <c r="DZ13513" s="9"/>
      <c r="EA13513" s="9"/>
      <c r="EB13513" s="9"/>
      <c r="EC13513" s="9"/>
      <c r="ED13513" s="9"/>
      <c r="EE13513" s="9"/>
      <c r="EF13513" s="9"/>
      <c r="EG13513" s="9"/>
      <c r="EH13513" s="9"/>
      <c r="EI13513" s="9"/>
      <c r="EJ13513" s="9"/>
      <c r="EK13513" s="9"/>
      <c r="EL13513" s="9"/>
      <c r="EM13513" s="9"/>
      <c r="EN13513" s="9"/>
      <c r="EO13513" s="334"/>
      <c r="EP13513" s="9"/>
      <c r="EQ13513" s="9"/>
      <c r="ER13513" s="9"/>
      <c r="ES13513" s="9"/>
      <c r="ET13513" s="9"/>
      <c r="EU13513" s="9"/>
      <c r="EV13513" s="237"/>
      <c r="EW13513" s="9"/>
      <c r="EX13513" s="9"/>
      <c r="EY13513" s="9"/>
      <c r="EZ13513" s="9"/>
      <c r="FA13513" s="410"/>
      <c r="FB13513" s="9"/>
      <c r="FC13513" s="9"/>
      <c r="FD13513" s="9"/>
      <c r="FE13513" s="9"/>
      <c r="FF13513" s="9"/>
      <c r="FG13513" s="9"/>
      <c r="FH13513" s="9"/>
      <c r="FI13513" s="9"/>
      <c r="FJ13513" s="9"/>
      <c r="FK13513" s="9"/>
      <c r="FL13513" s="9"/>
      <c r="FM13513" s="9"/>
      <c r="FN13513" s="9"/>
      <c r="FO13513" s="9"/>
      <c r="FP13513" s="9"/>
      <c r="FQ13513" s="9"/>
      <c r="FR13513" s="9"/>
      <c r="FS13513" s="9"/>
      <c r="FT13513" s="334"/>
      <c r="FU13513" s="9"/>
      <c r="FV13513" s="9"/>
      <c r="FW13513" s="9"/>
      <c r="FX13513" s="9"/>
      <c r="FY13513" s="9"/>
      <c r="FZ13513" s="9"/>
      <c r="GA13513" s="9"/>
      <c r="GB13513" s="9"/>
      <c r="GC13513" s="9"/>
      <c r="GD13513" s="9"/>
      <c r="GE13513" s="9"/>
      <c r="GF13513" s="9"/>
      <c r="GG13513" s="9"/>
      <c r="GH13513" s="9"/>
      <c r="GI13513" s="9"/>
      <c r="GJ13513" s="9"/>
      <c r="GK13513" s="9"/>
      <c r="GL13513" s="9"/>
      <c r="GM13513" s="9"/>
      <c r="GN13513" s="9"/>
      <c r="GO13513" s="9"/>
      <c r="GP13513" s="9"/>
      <c r="GQ13513" s="9"/>
      <c r="GR13513" s="9"/>
      <c r="GS13513" s="9"/>
      <c r="GT13513" s="9"/>
      <c r="GU13513" s="9"/>
      <c r="GV13513" s="9"/>
      <c r="GW13513" s="9"/>
      <c r="GX13513" s="9"/>
      <c r="GY13513" s="9"/>
      <c r="GZ13513" s="9"/>
      <c r="HA13513" s="9"/>
      <c r="HB13513" s="9"/>
      <c r="HC13513" s="9"/>
      <c r="HD13513" s="9"/>
      <c r="HE13513" s="9"/>
      <c r="HF13513" s="9"/>
      <c r="HG13513" s="9"/>
      <c r="HH13513" s="9"/>
      <c r="HI13513" s="9"/>
      <c r="HJ13513" s="9"/>
      <c r="HK13513" s="9"/>
      <c r="HL13513" s="9"/>
      <c r="HM13513" s="9"/>
      <c r="HN13513" s="9"/>
      <c r="HO13513" s="9"/>
      <c r="HP13513" s="9"/>
      <c r="HQ13513" s="9"/>
      <c r="HR13513" s="9"/>
      <c r="HS13513" s="9"/>
      <c r="HT13513" s="9"/>
      <c r="HU13513" s="9"/>
      <c r="HV13513" s="9"/>
      <c r="HW13513" s="9"/>
      <c r="HX13513" s="9"/>
      <c r="HY13513" s="9"/>
      <c r="HZ13513" s="9"/>
      <c r="IA13513" s="9"/>
      <c r="IB13513" s="9"/>
      <c r="IC13513" s="9"/>
      <c r="ID13513" s="9"/>
      <c r="IE13513" s="9"/>
      <c r="IF13513" s="9"/>
      <c r="IG13513" s="9"/>
      <c r="IH13513" s="9"/>
      <c r="II13513" s="9"/>
      <c r="IJ13513" s="9"/>
      <c r="IK13513" s="10"/>
      <c r="IL13513" s="11"/>
      <c r="IM13513" s="11"/>
      <c r="IN13513" s="11"/>
      <c r="IO13513" s="11"/>
      <c r="IP13513" s="11"/>
      <c r="IQ13513" s="11"/>
      <c r="IR13513" s="11"/>
      <c r="IS13513" s="11"/>
      <c r="IT13513" s="11"/>
      <c r="IU13513" s="11"/>
      <c r="IV13513" s="11"/>
      <c r="IW13513" s="11"/>
      <c r="IX13513" s="11"/>
      <c r="IY13513" s="11"/>
      <c r="IZ13513" s="11"/>
      <c r="JA13513" s="11"/>
      <c r="JB13513" s="11"/>
      <c r="JC13513" s="11"/>
      <c r="JD13513" s="11"/>
      <c r="JE13513" s="11"/>
      <c r="JF13513" s="11"/>
      <c r="JG13513" s="11"/>
      <c r="JH13513" s="11"/>
      <c r="JI13513" s="11"/>
      <c r="JJ13513" s="11"/>
      <c r="JK13513" s="11"/>
      <c r="JL13513" s="11"/>
      <c r="JM13513" s="11"/>
      <c r="JN13513" s="11"/>
      <c r="JO13513" s="11"/>
      <c r="JP13513" s="11"/>
      <c r="JQ13513" s="11"/>
      <c r="JR13513" s="11"/>
      <c r="JS13513" s="11"/>
      <c r="JT13513" s="11"/>
      <c r="JU13513" s="11"/>
      <c r="JV13513" s="11"/>
      <c r="JW13513" s="11"/>
      <c r="JX13513" s="11"/>
      <c r="JY13513" s="11"/>
      <c r="JZ13513" s="11"/>
      <c r="KA13513" s="11"/>
      <c r="KB13513" s="11"/>
      <c r="KC13513" s="11"/>
      <c r="KD13513" s="11"/>
      <c r="KE13513" s="11"/>
      <c r="KF13513" s="11"/>
      <c r="KG13513" s="11"/>
      <c r="KH13513" s="11"/>
      <c r="KI13513" s="11"/>
      <c r="KJ13513" s="11"/>
      <c r="KK13513" s="11"/>
      <c r="KL13513" s="11"/>
      <c r="KM13513" s="11"/>
      <c r="KN13513" s="11"/>
      <c r="KO13513" s="11"/>
      <c r="KP13513" s="11"/>
      <c r="KQ13513" s="11"/>
      <c r="KR13513" s="11"/>
      <c r="KS13513" s="11"/>
      <c r="KT13513" s="11"/>
      <c r="KU13513" s="11"/>
      <c r="KV13513" s="11"/>
      <c r="KW13513" s="11"/>
      <c r="KX13513" s="11"/>
      <c r="KY13513" s="11"/>
      <c r="KZ13513" s="11"/>
      <c r="LA13513" s="11"/>
      <c r="LB13513" s="11"/>
      <c r="LC13513" s="11"/>
      <c r="LD13513" s="11"/>
      <c r="LE13513" s="11"/>
      <c r="LF13513" s="11"/>
      <c r="LG13513" s="11"/>
      <c r="LH13513" s="11"/>
      <c r="LI13513" s="11"/>
      <c r="LJ13513" s="11"/>
      <c r="LK13513" s="11"/>
      <c r="LL13513" s="11"/>
      <c r="LM13513" s="11"/>
      <c r="LN13513" s="11"/>
      <c r="LO13513" s="11"/>
      <c r="LP13513" s="11"/>
      <c r="LQ13513" s="11"/>
      <c r="LR13513" s="11"/>
      <c r="LS13513" s="11"/>
      <c r="LT13513" s="11"/>
      <c r="LU13513" s="11"/>
      <c r="LV13513" s="11"/>
      <c r="LW13513" s="11"/>
      <c r="LX13513" s="11"/>
      <c r="LY13513" s="11"/>
      <c r="LZ13513" s="11"/>
      <c r="MA13513" s="11"/>
      <c r="MB13513" s="11"/>
      <c r="MC13513" s="11"/>
      <c r="MD13513" s="11"/>
      <c r="ME13513" s="11"/>
      <c r="MF13513" s="11"/>
      <c r="MG13513" s="11"/>
      <c r="MH13513" s="11"/>
      <c r="MI13513" s="11"/>
      <c r="MJ13513" s="11"/>
      <c r="MK13513" s="11"/>
      <c r="ML13513" s="11"/>
      <c r="MM13513" s="11"/>
      <c r="MN13513" s="11"/>
      <c r="MO13513" s="11"/>
      <c r="MP13513" s="11"/>
      <c r="MQ13513" s="11"/>
      <c r="MR13513" s="11"/>
      <c r="MS13513" s="11"/>
      <c r="MT13513" s="11"/>
      <c r="MU13513" s="11"/>
      <c r="MV13513" s="11"/>
      <c r="MW13513" s="11"/>
      <c r="MX13513" s="11"/>
      <c r="MY13513" s="11"/>
      <c r="MZ13513" s="11"/>
      <c r="NA13513" s="11"/>
      <c r="NB13513" s="11"/>
      <c r="NC13513" s="11"/>
      <c r="ND13513" s="11"/>
      <c r="NE13513" s="11"/>
      <c r="NF13513" s="11"/>
      <c r="NG13513" s="11"/>
      <c r="NH13513" s="11"/>
      <c r="NI13513" s="11"/>
      <c r="NJ13513" s="11"/>
      <c r="NK13513" s="11"/>
      <c r="NL13513" s="11"/>
      <c r="NM13513" s="11"/>
    </row>
    <row r="13514" spans="1:377" s="12" customFormat="1" ht="25.8" x14ac:dyDescent="0.5">
      <c r="A13514" s="230"/>
      <c r="B13514" s="279"/>
      <c r="C13514" s="280"/>
      <c r="D13514" s="317"/>
      <c r="E13514" s="34"/>
      <c r="F13514" s="34"/>
      <c r="G13514" s="34"/>
      <c r="H13514" s="9"/>
      <c r="I13514" s="9"/>
      <c r="J13514" s="9"/>
      <c r="K13514" s="9"/>
      <c r="L13514" s="9"/>
      <c r="M13514" s="9"/>
      <c r="N13514" s="9"/>
      <c r="O13514" s="9"/>
      <c r="P13514" s="9"/>
      <c r="Q13514" s="9"/>
      <c r="R13514" s="9"/>
      <c r="S13514" s="9"/>
      <c r="T13514" s="9"/>
      <c r="U13514" s="9"/>
      <c r="V13514" s="9"/>
      <c r="W13514" s="9"/>
      <c r="X13514" s="9"/>
      <c r="Y13514" s="9"/>
      <c r="Z13514" s="334"/>
      <c r="AA13514" s="34"/>
      <c r="AB13514" s="34"/>
      <c r="AC13514" s="34"/>
      <c r="AD13514" s="34"/>
      <c r="AE13514" s="34"/>
      <c r="AF13514" s="34"/>
      <c r="AG13514" s="34"/>
      <c r="AH13514" s="34"/>
      <c r="AI13514" s="334"/>
      <c r="AJ13514" s="9"/>
      <c r="AK13514" s="9"/>
      <c r="AL13514" s="9"/>
      <c r="AM13514" s="9"/>
      <c r="AN13514" s="9"/>
      <c r="AO13514" s="9"/>
      <c r="AP13514" s="9"/>
      <c r="AQ13514" s="9"/>
      <c r="AR13514" s="9"/>
      <c r="AS13514" s="9"/>
      <c r="AT13514" s="9"/>
      <c r="AU13514" s="9"/>
      <c r="AV13514" s="9"/>
      <c r="AW13514" s="9"/>
      <c r="AX13514" s="9"/>
      <c r="AY13514" s="9"/>
      <c r="AZ13514" s="9"/>
      <c r="BA13514" s="9"/>
      <c r="BB13514" s="9"/>
      <c r="BC13514" s="9"/>
      <c r="BD13514" s="9"/>
      <c r="BE13514" s="9"/>
      <c r="BF13514" s="9"/>
      <c r="BG13514" s="9"/>
      <c r="BH13514" s="9"/>
      <c r="BI13514" s="9"/>
      <c r="BJ13514" s="9"/>
      <c r="BK13514" s="9"/>
      <c r="BL13514" s="9"/>
      <c r="BM13514" s="9"/>
      <c r="BN13514" s="9"/>
      <c r="BO13514" s="9"/>
      <c r="BP13514" s="9"/>
      <c r="BQ13514" s="9"/>
      <c r="BR13514" s="9"/>
      <c r="BS13514" s="9"/>
      <c r="BT13514" s="9"/>
      <c r="BU13514" s="9"/>
      <c r="BV13514" s="9"/>
      <c r="BW13514" s="9"/>
      <c r="BX13514" s="9"/>
      <c r="BY13514" s="334"/>
      <c r="BZ13514" s="34"/>
      <c r="CA13514" s="34"/>
      <c r="CB13514" s="34"/>
      <c r="CC13514" s="34"/>
      <c r="CD13514" s="34"/>
      <c r="CE13514" s="34"/>
      <c r="CF13514" s="34"/>
      <c r="CG13514" s="34"/>
      <c r="CH13514" s="34"/>
      <c r="CI13514" s="34"/>
      <c r="CJ13514" s="34"/>
      <c r="CK13514" s="34"/>
      <c r="CL13514" s="34"/>
      <c r="CM13514" s="34"/>
      <c r="CN13514" s="34"/>
      <c r="CO13514" s="34"/>
      <c r="CP13514" s="34"/>
      <c r="CQ13514" s="34"/>
      <c r="CR13514" s="34"/>
      <c r="CS13514" s="34"/>
      <c r="CT13514" s="34"/>
      <c r="CU13514" s="34"/>
      <c r="CV13514" s="34"/>
      <c r="CW13514" s="34"/>
      <c r="CX13514" s="34"/>
      <c r="CY13514" s="334"/>
      <c r="CZ13514" s="9"/>
      <c r="DA13514" s="9"/>
      <c r="DB13514" s="9"/>
      <c r="DC13514" s="9"/>
      <c r="DD13514" s="9"/>
      <c r="DE13514" s="9"/>
      <c r="DF13514" s="9"/>
      <c r="DG13514" s="9"/>
      <c r="DH13514" s="9"/>
      <c r="DI13514" s="9"/>
      <c r="DJ13514" s="9"/>
      <c r="DK13514" s="9"/>
      <c r="DL13514" s="9"/>
      <c r="DM13514" s="9"/>
      <c r="DN13514" s="9"/>
      <c r="DO13514" s="9"/>
      <c r="DP13514" s="334"/>
      <c r="DQ13514" s="9"/>
      <c r="DR13514" s="9"/>
      <c r="DS13514" s="9"/>
      <c r="DT13514" s="9"/>
      <c r="DU13514" s="9"/>
      <c r="DV13514" s="9"/>
      <c r="DW13514" s="9"/>
      <c r="DX13514" s="9"/>
      <c r="DY13514" s="9"/>
      <c r="DZ13514" s="9"/>
      <c r="EA13514" s="9"/>
      <c r="EB13514" s="9"/>
      <c r="EC13514" s="9"/>
      <c r="ED13514" s="9"/>
      <c r="EE13514" s="9"/>
      <c r="EF13514" s="9"/>
      <c r="EG13514" s="9"/>
      <c r="EH13514" s="9"/>
      <c r="EI13514" s="9"/>
      <c r="EJ13514" s="9"/>
      <c r="EK13514" s="9"/>
      <c r="EL13514" s="9"/>
      <c r="EM13514" s="9"/>
      <c r="EN13514" s="9"/>
      <c r="EO13514" s="334"/>
      <c r="EP13514" s="9"/>
      <c r="EQ13514" s="9"/>
      <c r="ER13514" s="9"/>
      <c r="ES13514" s="9"/>
      <c r="ET13514" s="9"/>
      <c r="EU13514" s="9"/>
      <c r="EV13514" s="237"/>
      <c r="EW13514" s="9"/>
      <c r="EX13514" s="9"/>
      <c r="EY13514" s="9"/>
      <c r="EZ13514" s="9"/>
      <c r="FA13514" s="410"/>
      <c r="FB13514" s="9"/>
      <c r="FC13514" s="9"/>
      <c r="FD13514" s="9"/>
      <c r="FE13514" s="9"/>
      <c r="FF13514" s="9"/>
      <c r="FG13514" s="9"/>
      <c r="FH13514" s="9"/>
      <c r="FI13514" s="9"/>
      <c r="FJ13514" s="9"/>
      <c r="FK13514" s="9"/>
      <c r="FL13514" s="9"/>
      <c r="FM13514" s="9"/>
      <c r="FN13514" s="9"/>
      <c r="FO13514" s="9"/>
      <c r="FP13514" s="9"/>
      <c r="FQ13514" s="9"/>
      <c r="FR13514" s="9"/>
      <c r="FS13514" s="9"/>
      <c r="FT13514" s="334"/>
      <c r="FU13514" s="9"/>
      <c r="FV13514" s="9"/>
      <c r="FW13514" s="9"/>
      <c r="FX13514" s="9"/>
      <c r="FY13514" s="9"/>
      <c r="FZ13514" s="9"/>
      <c r="GA13514" s="9"/>
      <c r="GB13514" s="9"/>
      <c r="GC13514" s="9"/>
      <c r="GD13514" s="9"/>
      <c r="GE13514" s="9"/>
      <c r="GF13514" s="9"/>
      <c r="GG13514" s="9"/>
      <c r="GH13514" s="9"/>
      <c r="GI13514" s="9"/>
      <c r="GJ13514" s="9"/>
      <c r="GK13514" s="9"/>
      <c r="GL13514" s="9"/>
      <c r="GM13514" s="9"/>
      <c r="GN13514" s="9"/>
      <c r="GO13514" s="9"/>
      <c r="GP13514" s="9"/>
      <c r="GQ13514" s="9"/>
      <c r="GR13514" s="9"/>
      <c r="GS13514" s="9"/>
      <c r="GT13514" s="9"/>
      <c r="GU13514" s="9"/>
      <c r="GV13514" s="9"/>
      <c r="GW13514" s="9"/>
      <c r="GX13514" s="9"/>
      <c r="GY13514" s="9"/>
      <c r="GZ13514" s="9"/>
      <c r="HA13514" s="9"/>
      <c r="HB13514" s="9"/>
      <c r="HC13514" s="9"/>
      <c r="HD13514" s="9"/>
      <c r="HE13514" s="9"/>
      <c r="HF13514" s="9"/>
      <c r="HG13514" s="9"/>
      <c r="HH13514" s="9"/>
      <c r="HI13514" s="9"/>
      <c r="HJ13514" s="9"/>
      <c r="HK13514" s="9"/>
      <c r="HL13514" s="9"/>
      <c r="HM13514" s="9"/>
      <c r="HN13514" s="9"/>
      <c r="HO13514" s="9"/>
      <c r="HP13514" s="9"/>
      <c r="HQ13514" s="9"/>
      <c r="HR13514" s="9"/>
      <c r="HS13514" s="9"/>
      <c r="HT13514" s="9"/>
      <c r="HU13514" s="9"/>
      <c r="HV13514" s="9"/>
      <c r="HW13514" s="9"/>
      <c r="HX13514" s="9"/>
      <c r="HY13514" s="9"/>
      <c r="HZ13514" s="9"/>
      <c r="IA13514" s="9"/>
      <c r="IB13514" s="9"/>
      <c r="IC13514" s="9"/>
      <c r="ID13514" s="9"/>
      <c r="IE13514" s="9"/>
      <c r="IF13514" s="9"/>
      <c r="IG13514" s="9"/>
      <c r="IH13514" s="9"/>
      <c r="II13514" s="9"/>
      <c r="IJ13514" s="9"/>
      <c r="IK13514" s="10"/>
      <c r="IL13514" s="11"/>
      <c r="IM13514" s="11"/>
      <c r="IN13514" s="11"/>
      <c r="IO13514" s="11"/>
      <c r="IP13514" s="11"/>
      <c r="IQ13514" s="11"/>
      <c r="IR13514" s="11"/>
      <c r="IS13514" s="11"/>
      <c r="IT13514" s="11"/>
      <c r="IU13514" s="11"/>
      <c r="IV13514" s="11"/>
      <c r="IW13514" s="11"/>
      <c r="IX13514" s="11"/>
      <c r="IY13514" s="11"/>
      <c r="IZ13514" s="11"/>
      <c r="JA13514" s="11"/>
      <c r="JB13514" s="11"/>
      <c r="JC13514" s="11"/>
      <c r="JD13514" s="11"/>
      <c r="JE13514" s="11"/>
      <c r="JF13514" s="11"/>
      <c r="JG13514" s="11"/>
      <c r="JH13514" s="11"/>
      <c r="JI13514" s="11"/>
      <c r="JJ13514" s="11"/>
      <c r="JK13514" s="11"/>
      <c r="JL13514" s="11"/>
      <c r="JM13514" s="11"/>
      <c r="JN13514" s="11"/>
      <c r="JO13514" s="11"/>
      <c r="JP13514" s="11"/>
      <c r="JQ13514" s="11"/>
      <c r="JR13514" s="11"/>
      <c r="JS13514" s="11"/>
      <c r="JT13514" s="11"/>
      <c r="JU13514" s="11"/>
      <c r="JV13514" s="11"/>
      <c r="JW13514" s="11"/>
      <c r="JX13514" s="11"/>
      <c r="JY13514" s="11"/>
      <c r="JZ13514" s="11"/>
      <c r="KA13514" s="11"/>
      <c r="KB13514" s="11"/>
      <c r="KC13514" s="11"/>
      <c r="KD13514" s="11"/>
      <c r="KE13514" s="11"/>
      <c r="KF13514" s="11"/>
      <c r="KG13514" s="11"/>
      <c r="KH13514" s="11"/>
      <c r="KI13514" s="11"/>
      <c r="KJ13514" s="11"/>
      <c r="KK13514" s="11"/>
      <c r="KL13514" s="11"/>
      <c r="KM13514" s="11"/>
      <c r="KN13514" s="11"/>
      <c r="KO13514" s="11"/>
      <c r="KP13514" s="11"/>
      <c r="KQ13514" s="11"/>
      <c r="KR13514" s="11"/>
      <c r="KS13514" s="11"/>
      <c r="KT13514" s="11"/>
      <c r="KU13514" s="11"/>
      <c r="KV13514" s="11"/>
      <c r="KW13514" s="11"/>
      <c r="KX13514" s="11"/>
      <c r="KY13514" s="11"/>
      <c r="KZ13514" s="11"/>
      <c r="LA13514" s="11"/>
      <c r="LB13514" s="11"/>
      <c r="LC13514" s="11"/>
      <c r="LD13514" s="11"/>
      <c r="LE13514" s="11"/>
      <c r="LF13514" s="11"/>
      <c r="LG13514" s="11"/>
      <c r="LH13514" s="11"/>
      <c r="LI13514" s="11"/>
      <c r="LJ13514" s="11"/>
      <c r="LK13514" s="11"/>
      <c r="LL13514" s="11"/>
      <c r="LM13514" s="11"/>
      <c r="LN13514" s="11"/>
      <c r="LO13514" s="11"/>
      <c r="LP13514" s="11"/>
      <c r="LQ13514" s="11"/>
      <c r="LR13514" s="11"/>
      <c r="LS13514" s="11"/>
      <c r="LT13514" s="11"/>
      <c r="LU13514" s="11"/>
      <c r="LV13514" s="11"/>
      <c r="LW13514" s="11"/>
      <c r="LX13514" s="11"/>
      <c r="LY13514" s="11"/>
      <c r="LZ13514" s="11"/>
      <c r="MA13514" s="11"/>
      <c r="MB13514" s="11"/>
      <c r="MC13514" s="11"/>
      <c r="MD13514" s="11"/>
      <c r="ME13514" s="11"/>
      <c r="MF13514" s="11"/>
      <c r="MG13514" s="11"/>
      <c r="MH13514" s="11"/>
      <c r="MI13514" s="11"/>
      <c r="MJ13514" s="11"/>
      <c r="MK13514" s="11"/>
      <c r="ML13514" s="11"/>
      <c r="MM13514" s="11"/>
      <c r="MN13514" s="11"/>
      <c r="MO13514" s="11"/>
      <c r="MP13514" s="11"/>
      <c r="MQ13514" s="11"/>
      <c r="MR13514" s="11"/>
      <c r="MS13514" s="11"/>
      <c r="MT13514" s="11"/>
      <c r="MU13514" s="11"/>
      <c r="MV13514" s="11"/>
      <c r="MW13514" s="11"/>
      <c r="MX13514" s="11"/>
      <c r="MY13514" s="11"/>
      <c r="MZ13514" s="11"/>
      <c r="NA13514" s="11"/>
      <c r="NB13514" s="11"/>
      <c r="NC13514" s="11"/>
      <c r="ND13514" s="11"/>
      <c r="NE13514" s="11"/>
      <c r="NF13514" s="11"/>
      <c r="NG13514" s="11"/>
      <c r="NH13514" s="11"/>
      <c r="NI13514" s="11"/>
      <c r="NJ13514" s="11"/>
      <c r="NK13514" s="11"/>
      <c r="NL13514" s="11"/>
      <c r="NM13514" s="11"/>
    </row>
    <row r="13515" spans="1:377" s="12" customFormat="1" ht="25.8" x14ac:dyDescent="0.5">
      <c r="A13515" s="230"/>
      <c r="B13515" s="279"/>
      <c r="C13515" s="280"/>
      <c r="D13515" s="317"/>
      <c r="E13515" s="34"/>
      <c r="F13515" s="34"/>
      <c r="G13515" s="34"/>
      <c r="H13515" s="9"/>
      <c r="I13515" s="9"/>
      <c r="J13515" s="9"/>
      <c r="K13515" s="9"/>
      <c r="L13515" s="9"/>
      <c r="M13515" s="9"/>
      <c r="N13515" s="9"/>
      <c r="O13515" s="9"/>
      <c r="P13515" s="9"/>
      <c r="Q13515" s="9"/>
      <c r="R13515" s="9"/>
      <c r="S13515" s="9"/>
      <c r="T13515" s="9"/>
      <c r="U13515" s="9"/>
      <c r="V13515" s="9"/>
      <c r="W13515" s="9"/>
      <c r="X13515" s="9"/>
      <c r="Y13515" s="9"/>
      <c r="Z13515" s="334"/>
      <c r="AA13515" s="34"/>
      <c r="AB13515" s="34"/>
      <c r="AC13515" s="34"/>
      <c r="AD13515" s="34"/>
      <c r="AE13515" s="34"/>
      <c r="AF13515" s="34"/>
      <c r="AG13515" s="34"/>
      <c r="AH13515" s="34"/>
      <c r="AI13515" s="334"/>
      <c r="AJ13515" s="9"/>
      <c r="AK13515" s="9"/>
      <c r="AL13515" s="9"/>
      <c r="AM13515" s="9"/>
      <c r="AN13515" s="9"/>
      <c r="AO13515" s="9"/>
      <c r="AP13515" s="9"/>
      <c r="AQ13515" s="9"/>
      <c r="AR13515" s="9"/>
      <c r="AS13515" s="9"/>
      <c r="AT13515" s="9"/>
      <c r="AU13515" s="9"/>
      <c r="AV13515" s="9"/>
      <c r="AW13515" s="9"/>
      <c r="AX13515" s="9"/>
      <c r="AY13515" s="9"/>
      <c r="AZ13515" s="9"/>
      <c r="BA13515" s="9"/>
      <c r="BB13515" s="9"/>
      <c r="BC13515" s="9"/>
      <c r="BD13515" s="9"/>
      <c r="BE13515" s="9"/>
      <c r="BF13515" s="9"/>
      <c r="BG13515" s="9"/>
      <c r="BH13515" s="9"/>
      <c r="BI13515" s="9"/>
      <c r="BJ13515" s="9"/>
      <c r="BK13515" s="9"/>
      <c r="BL13515" s="9"/>
      <c r="BM13515" s="9"/>
      <c r="BN13515" s="9"/>
      <c r="BO13515" s="9"/>
      <c r="BP13515" s="9"/>
      <c r="BQ13515" s="9"/>
      <c r="BR13515" s="9"/>
      <c r="BS13515" s="9"/>
      <c r="BT13515" s="9"/>
      <c r="BU13515" s="9"/>
      <c r="BV13515" s="9"/>
      <c r="BW13515" s="9"/>
      <c r="BX13515" s="9"/>
      <c r="BY13515" s="334"/>
      <c r="BZ13515" s="34"/>
      <c r="CA13515" s="34"/>
      <c r="CB13515" s="34"/>
      <c r="CC13515" s="34"/>
      <c r="CD13515" s="34"/>
      <c r="CE13515" s="34"/>
      <c r="CF13515" s="34"/>
      <c r="CG13515" s="34"/>
      <c r="CH13515" s="34"/>
      <c r="CI13515" s="34"/>
      <c r="CJ13515" s="34"/>
      <c r="CK13515" s="34"/>
      <c r="CL13515" s="34"/>
      <c r="CM13515" s="34"/>
      <c r="CN13515" s="34"/>
      <c r="CO13515" s="34"/>
      <c r="CP13515" s="34"/>
      <c r="CQ13515" s="34"/>
      <c r="CR13515" s="34"/>
      <c r="CS13515" s="34"/>
      <c r="CT13515" s="34"/>
      <c r="CU13515" s="34"/>
      <c r="CV13515" s="34"/>
      <c r="CW13515" s="34"/>
      <c r="CX13515" s="34"/>
      <c r="CY13515" s="334"/>
      <c r="CZ13515" s="9"/>
      <c r="DA13515" s="9"/>
      <c r="DB13515" s="9"/>
      <c r="DC13515" s="9"/>
      <c r="DD13515" s="9"/>
      <c r="DE13515" s="9"/>
      <c r="DF13515" s="9"/>
      <c r="DG13515" s="9"/>
      <c r="DH13515" s="9"/>
      <c r="DI13515" s="9"/>
      <c r="DJ13515" s="9"/>
      <c r="DK13515" s="9"/>
      <c r="DL13515" s="9"/>
      <c r="DM13515" s="9"/>
      <c r="DN13515" s="9"/>
      <c r="DO13515" s="9"/>
      <c r="DP13515" s="334"/>
      <c r="DQ13515" s="9"/>
      <c r="DR13515" s="9"/>
      <c r="DS13515" s="9"/>
      <c r="DT13515" s="9"/>
      <c r="DU13515" s="9"/>
      <c r="DV13515" s="9"/>
      <c r="DW13515" s="9"/>
      <c r="DX13515" s="9"/>
      <c r="DY13515" s="9"/>
      <c r="DZ13515" s="9"/>
      <c r="EA13515" s="9"/>
      <c r="EB13515" s="9"/>
      <c r="EC13515" s="9"/>
      <c r="ED13515" s="9"/>
      <c r="EE13515" s="9"/>
      <c r="EF13515" s="9"/>
      <c r="EG13515" s="9"/>
      <c r="EH13515" s="9"/>
      <c r="EI13515" s="9"/>
      <c r="EJ13515" s="9"/>
      <c r="EK13515" s="9"/>
      <c r="EL13515" s="9"/>
      <c r="EM13515" s="9"/>
      <c r="EN13515" s="9"/>
      <c r="EO13515" s="334"/>
      <c r="EP13515" s="9"/>
      <c r="EQ13515" s="9"/>
      <c r="ER13515" s="9"/>
      <c r="ES13515" s="9"/>
      <c r="ET13515" s="9"/>
      <c r="EU13515" s="9"/>
      <c r="EV13515" s="237"/>
      <c r="EW13515" s="9"/>
      <c r="EX13515" s="9"/>
      <c r="EY13515" s="9"/>
      <c r="EZ13515" s="9"/>
      <c r="FA13515" s="410"/>
      <c r="FB13515" s="9"/>
      <c r="FC13515" s="9"/>
      <c r="FD13515" s="9"/>
      <c r="FE13515" s="9"/>
      <c r="FF13515" s="9"/>
      <c r="FG13515" s="9"/>
      <c r="FH13515" s="9"/>
      <c r="FI13515" s="9"/>
      <c r="FJ13515" s="9"/>
      <c r="FK13515" s="9"/>
      <c r="FL13515" s="9"/>
      <c r="FM13515" s="9"/>
      <c r="FN13515" s="9"/>
      <c r="FO13515" s="9"/>
      <c r="FP13515" s="9"/>
      <c r="FQ13515" s="9"/>
      <c r="FR13515" s="9"/>
      <c r="FS13515" s="9"/>
      <c r="FT13515" s="334"/>
      <c r="FU13515" s="9"/>
      <c r="FV13515" s="9"/>
      <c r="FW13515" s="9"/>
      <c r="FX13515" s="9"/>
      <c r="FY13515" s="9"/>
      <c r="FZ13515" s="9"/>
      <c r="GA13515" s="9"/>
      <c r="GB13515" s="9"/>
      <c r="GC13515" s="9"/>
      <c r="GD13515" s="9"/>
      <c r="GE13515" s="9"/>
      <c r="GF13515" s="9"/>
      <c r="GG13515" s="9"/>
      <c r="GH13515" s="9"/>
      <c r="GI13515" s="9"/>
      <c r="GJ13515" s="9"/>
      <c r="GK13515" s="9"/>
      <c r="GL13515" s="9"/>
      <c r="GM13515" s="9"/>
      <c r="GN13515" s="9"/>
      <c r="GO13515" s="9"/>
      <c r="GP13515" s="9"/>
      <c r="GQ13515" s="9"/>
      <c r="GR13515" s="9"/>
      <c r="GS13515" s="9"/>
      <c r="GT13515" s="9"/>
      <c r="GU13515" s="9"/>
      <c r="GV13515" s="9"/>
      <c r="GW13515" s="9"/>
      <c r="GX13515" s="9"/>
      <c r="GY13515" s="9"/>
      <c r="GZ13515" s="9"/>
      <c r="HA13515" s="9"/>
      <c r="HB13515" s="9"/>
      <c r="HC13515" s="9"/>
      <c r="HD13515" s="9"/>
      <c r="HE13515" s="9"/>
      <c r="HF13515" s="9"/>
      <c r="HG13515" s="9"/>
      <c r="HH13515" s="9"/>
      <c r="HI13515" s="9"/>
      <c r="HJ13515" s="9"/>
      <c r="HK13515" s="9"/>
      <c r="HL13515" s="9"/>
      <c r="HM13515" s="9"/>
      <c r="HN13515" s="9"/>
      <c r="HO13515" s="9"/>
      <c r="HP13515" s="9"/>
      <c r="HQ13515" s="9"/>
      <c r="HR13515" s="9"/>
      <c r="HS13515" s="9"/>
      <c r="HT13515" s="9"/>
      <c r="HU13515" s="9"/>
      <c r="HV13515" s="9"/>
      <c r="HW13515" s="9"/>
      <c r="HX13515" s="9"/>
      <c r="HY13515" s="9"/>
      <c r="HZ13515" s="9"/>
      <c r="IA13515" s="9"/>
      <c r="IB13515" s="9"/>
      <c r="IC13515" s="9"/>
      <c r="ID13515" s="9"/>
      <c r="IE13515" s="9"/>
      <c r="IF13515" s="9"/>
      <c r="IG13515" s="9"/>
      <c r="IH13515" s="9"/>
      <c r="II13515" s="9"/>
      <c r="IJ13515" s="9"/>
      <c r="IK13515" s="10"/>
      <c r="IL13515" s="11"/>
      <c r="IM13515" s="11"/>
      <c r="IN13515" s="11"/>
      <c r="IO13515" s="11"/>
      <c r="IP13515" s="11"/>
      <c r="IQ13515" s="11"/>
      <c r="IR13515" s="11"/>
      <c r="IS13515" s="11"/>
      <c r="IT13515" s="11"/>
      <c r="IU13515" s="11"/>
      <c r="IV13515" s="11"/>
      <c r="IW13515" s="11"/>
      <c r="IX13515" s="11"/>
      <c r="IY13515" s="11"/>
      <c r="IZ13515" s="11"/>
      <c r="JA13515" s="11"/>
      <c r="JB13515" s="11"/>
      <c r="JC13515" s="11"/>
      <c r="JD13515" s="11"/>
      <c r="JE13515" s="11"/>
      <c r="JF13515" s="11"/>
      <c r="JG13515" s="11"/>
      <c r="JH13515" s="11"/>
      <c r="JI13515" s="11"/>
      <c r="JJ13515" s="11"/>
      <c r="JK13515" s="11"/>
      <c r="JL13515" s="11"/>
      <c r="JM13515" s="11"/>
      <c r="JN13515" s="11"/>
      <c r="JO13515" s="11"/>
      <c r="JP13515" s="11"/>
      <c r="JQ13515" s="11"/>
      <c r="JR13515" s="11"/>
      <c r="JS13515" s="11"/>
      <c r="JT13515" s="11"/>
      <c r="JU13515" s="11"/>
      <c r="JV13515" s="11"/>
      <c r="JW13515" s="11"/>
      <c r="JX13515" s="11"/>
      <c r="JY13515" s="11"/>
      <c r="JZ13515" s="11"/>
      <c r="KA13515" s="11"/>
      <c r="KB13515" s="11"/>
      <c r="KC13515" s="11"/>
      <c r="KD13515" s="11"/>
      <c r="KE13515" s="11"/>
      <c r="KF13515" s="11"/>
      <c r="KG13515" s="11"/>
      <c r="KH13515" s="11"/>
      <c r="KI13515" s="11"/>
      <c r="KJ13515" s="11"/>
      <c r="KK13515" s="11"/>
      <c r="KL13515" s="11"/>
      <c r="KM13515" s="11"/>
      <c r="KN13515" s="11"/>
      <c r="KO13515" s="11"/>
      <c r="KP13515" s="11"/>
      <c r="KQ13515" s="11"/>
      <c r="KR13515" s="11"/>
      <c r="KS13515" s="11"/>
      <c r="KT13515" s="11"/>
      <c r="KU13515" s="11"/>
      <c r="KV13515" s="11"/>
      <c r="KW13515" s="11"/>
      <c r="KX13515" s="11"/>
      <c r="KY13515" s="11"/>
      <c r="KZ13515" s="11"/>
      <c r="LA13515" s="11"/>
      <c r="LB13515" s="11"/>
      <c r="LC13515" s="11"/>
      <c r="LD13515" s="11"/>
      <c r="LE13515" s="11"/>
      <c r="LF13515" s="11"/>
      <c r="LG13515" s="11"/>
      <c r="LH13515" s="11"/>
      <c r="LI13515" s="11"/>
      <c r="LJ13515" s="11"/>
      <c r="LK13515" s="11"/>
      <c r="LL13515" s="11"/>
      <c r="LM13515" s="11"/>
      <c r="LN13515" s="11"/>
      <c r="LO13515" s="11"/>
      <c r="LP13515" s="11"/>
      <c r="LQ13515" s="11"/>
      <c r="LR13515" s="11"/>
      <c r="LS13515" s="11"/>
      <c r="LT13515" s="11"/>
      <c r="LU13515" s="11"/>
      <c r="LV13515" s="11"/>
      <c r="LW13515" s="11"/>
      <c r="LX13515" s="11"/>
      <c r="LY13515" s="11"/>
      <c r="LZ13515" s="11"/>
      <c r="MA13515" s="11"/>
      <c r="MB13515" s="11"/>
      <c r="MC13515" s="11"/>
      <c r="MD13515" s="11"/>
      <c r="ME13515" s="11"/>
      <c r="MF13515" s="11"/>
      <c r="MG13515" s="11"/>
      <c r="MH13515" s="11"/>
      <c r="MI13515" s="11"/>
      <c r="MJ13515" s="11"/>
      <c r="MK13515" s="11"/>
      <c r="ML13515" s="11"/>
      <c r="MM13515" s="11"/>
      <c r="MN13515" s="11"/>
      <c r="MO13515" s="11"/>
      <c r="MP13515" s="11"/>
      <c r="MQ13515" s="11"/>
      <c r="MR13515" s="11"/>
      <c r="MS13515" s="11"/>
      <c r="MT13515" s="11"/>
      <c r="MU13515" s="11"/>
      <c r="MV13515" s="11"/>
      <c r="MW13515" s="11"/>
      <c r="MX13515" s="11"/>
      <c r="MY13515" s="11"/>
      <c r="MZ13515" s="11"/>
      <c r="NA13515" s="11"/>
      <c r="NB13515" s="11"/>
      <c r="NC13515" s="11"/>
      <c r="ND13515" s="11"/>
      <c r="NE13515" s="11"/>
      <c r="NF13515" s="11"/>
      <c r="NG13515" s="11"/>
      <c r="NH13515" s="11"/>
      <c r="NI13515" s="11"/>
      <c r="NJ13515" s="11"/>
      <c r="NK13515" s="11"/>
      <c r="NL13515" s="11"/>
      <c r="NM13515" s="11"/>
    </row>
    <row r="13516" spans="1:377" s="12" customFormat="1" ht="25.8" x14ac:dyDescent="0.5">
      <c r="A13516" s="230"/>
      <c r="B13516" s="279"/>
      <c r="C13516" s="280"/>
      <c r="D13516" s="317"/>
      <c r="E13516" s="34"/>
      <c r="F13516" s="34"/>
      <c r="G13516" s="34"/>
      <c r="H13516" s="9"/>
      <c r="I13516" s="9"/>
      <c r="J13516" s="9"/>
      <c r="K13516" s="9"/>
      <c r="L13516" s="9"/>
      <c r="M13516" s="9"/>
      <c r="N13516" s="9"/>
      <c r="O13516" s="9"/>
      <c r="P13516" s="9"/>
      <c r="Q13516" s="9"/>
      <c r="R13516" s="9"/>
      <c r="S13516" s="9"/>
      <c r="T13516" s="9"/>
      <c r="U13516" s="9"/>
      <c r="V13516" s="9"/>
      <c r="W13516" s="9"/>
      <c r="X13516" s="9"/>
      <c r="Y13516" s="9"/>
      <c r="Z13516" s="334"/>
      <c r="AA13516" s="34"/>
      <c r="AB13516" s="34"/>
      <c r="AC13516" s="34"/>
      <c r="AD13516" s="34"/>
      <c r="AE13516" s="34"/>
      <c r="AF13516" s="34"/>
      <c r="AG13516" s="34"/>
      <c r="AH13516" s="34"/>
      <c r="AI13516" s="334"/>
      <c r="AJ13516" s="9"/>
      <c r="AK13516" s="9"/>
      <c r="AL13516" s="9"/>
      <c r="AM13516" s="9"/>
      <c r="AN13516" s="9"/>
      <c r="AO13516" s="9"/>
      <c r="AP13516" s="9"/>
      <c r="AQ13516" s="9"/>
      <c r="AR13516" s="9"/>
      <c r="AS13516" s="9"/>
      <c r="AT13516" s="9"/>
      <c r="AU13516" s="9"/>
      <c r="AV13516" s="9"/>
      <c r="AW13516" s="9"/>
      <c r="AX13516" s="9"/>
      <c r="AY13516" s="9"/>
      <c r="AZ13516" s="9"/>
      <c r="BA13516" s="9"/>
      <c r="BB13516" s="9"/>
      <c r="BC13516" s="9"/>
      <c r="BD13516" s="9"/>
      <c r="BE13516" s="9"/>
      <c r="BF13516" s="9"/>
      <c r="BG13516" s="9"/>
      <c r="BH13516" s="9"/>
      <c r="BI13516" s="9"/>
      <c r="BJ13516" s="9"/>
      <c r="BK13516" s="9"/>
      <c r="BL13516" s="9"/>
      <c r="BM13516" s="9"/>
      <c r="BN13516" s="9"/>
      <c r="BO13516" s="9"/>
      <c r="BP13516" s="9"/>
      <c r="BQ13516" s="9"/>
      <c r="BR13516" s="9"/>
      <c r="BS13516" s="9"/>
      <c r="BT13516" s="9"/>
      <c r="BU13516" s="9"/>
      <c r="BV13516" s="9"/>
      <c r="BW13516" s="9"/>
      <c r="BX13516" s="9"/>
      <c r="BY13516" s="334"/>
      <c r="BZ13516" s="34"/>
      <c r="CA13516" s="34"/>
      <c r="CB13516" s="34"/>
      <c r="CC13516" s="34"/>
      <c r="CD13516" s="34"/>
      <c r="CE13516" s="34"/>
      <c r="CF13516" s="34"/>
      <c r="CG13516" s="34"/>
      <c r="CH13516" s="34"/>
      <c r="CI13516" s="34"/>
      <c r="CJ13516" s="34"/>
      <c r="CK13516" s="34"/>
      <c r="CL13516" s="34"/>
      <c r="CM13516" s="34"/>
      <c r="CN13516" s="34"/>
      <c r="CO13516" s="34"/>
      <c r="CP13516" s="34"/>
      <c r="CQ13516" s="34"/>
      <c r="CR13516" s="34"/>
      <c r="CS13516" s="34"/>
      <c r="CT13516" s="34"/>
      <c r="CU13516" s="34"/>
      <c r="CV13516" s="34"/>
      <c r="CW13516" s="34"/>
      <c r="CX13516" s="34"/>
      <c r="CY13516" s="334"/>
      <c r="CZ13516" s="9"/>
      <c r="DA13516" s="9"/>
      <c r="DB13516" s="9"/>
      <c r="DC13516" s="9"/>
      <c r="DD13516" s="9"/>
      <c r="DE13516" s="9"/>
      <c r="DF13516" s="9"/>
      <c r="DG13516" s="9"/>
      <c r="DH13516" s="9"/>
      <c r="DI13516" s="9"/>
      <c r="DJ13516" s="9"/>
      <c r="DK13516" s="9"/>
      <c r="DL13516" s="9"/>
      <c r="DM13516" s="9"/>
      <c r="DN13516" s="9"/>
      <c r="DO13516" s="9"/>
      <c r="DP13516" s="334"/>
      <c r="DQ13516" s="9"/>
      <c r="DR13516" s="9"/>
      <c r="DS13516" s="9"/>
      <c r="DT13516" s="9"/>
      <c r="DU13516" s="9"/>
      <c r="DV13516" s="9"/>
      <c r="DW13516" s="9"/>
      <c r="DX13516" s="9"/>
      <c r="DY13516" s="9"/>
      <c r="DZ13516" s="9"/>
      <c r="EA13516" s="9"/>
      <c r="EB13516" s="9"/>
      <c r="EC13516" s="9"/>
      <c r="ED13516" s="9"/>
      <c r="EE13516" s="9"/>
      <c r="EF13516" s="9"/>
      <c r="EG13516" s="9"/>
      <c r="EH13516" s="9"/>
      <c r="EI13516" s="9"/>
      <c r="EJ13516" s="9"/>
      <c r="EK13516" s="9"/>
      <c r="EL13516" s="9"/>
      <c r="EM13516" s="9"/>
      <c r="EN13516" s="9"/>
      <c r="EO13516" s="334"/>
      <c r="EP13516" s="9"/>
      <c r="EQ13516" s="9"/>
      <c r="ER13516" s="9"/>
      <c r="ES13516" s="9"/>
      <c r="ET13516" s="9"/>
      <c r="EU13516" s="9"/>
      <c r="EV13516" s="237"/>
      <c r="EW13516" s="9"/>
      <c r="EX13516" s="9"/>
      <c r="EY13516" s="9"/>
      <c r="EZ13516" s="9"/>
      <c r="FA13516" s="410"/>
      <c r="FB13516" s="9"/>
      <c r="FC13516" s="9"/>
      <c r="FD13516" s="9"/>
      <c r="FE13516" s="9"/>
      <c r="FF13516" s="9"/>
      <c r="FG13516" s="9"/>
      <c r="FH13516" s="9"/>
      <c r="FI13516" s="9"/>
      <c r="FJ13516" s="9"/>
      <c r="FK13516" s="9"/>
      <c r="FL13516" s="9"/>
      <c r="FM13516" s="9"/>
      <c r="FN13516" s="9"/>
      <c r="FO13516" s="9"/>
      <c r="FP13516" s="9"/>
      <c r="FQ13516" s="9"/>
      <c r="FR13516" s="9"/>
      <c r="FS13516" s="9"/>
      <c r="FT13516" s="334"/>
      <c r="FU13516" s="9"/>
      <c r="FV13516" s="9"/>
      <c r="FW13516" s="9"/>
      <c r="FX13516" s="9"/>
      <c r="FY13516" s="9"/>
      <c r="FZ13516" s="9"/>
      <c r="GA13516" s="9"/>
      <c r="GB13516" s="9"/>
      <c r="GC13516" s="9"/>
      <c r="GD13516" s="9"/>
      <c r="GE13516" s="9"/>
      <c r="GF13516" s="9"/>
      <c r="GG13516" s="9"/>
      <c r="GH13516" s="9"/>
      <c r="GI13516" s="9"/>
      <c r="GJ13516" s="9"/>
      <c r="GK13516" s="9"/>
      <c r="GL13516" s="9"/>
      <c r="GM13516" s="9"/>
      <c r="GN13516" s="9"/>
      <c r="GO13516" s="9"/>
      <c r="GP13516" s="9"/>
      <c r="GQ13516" s="9"/>
      <c r="GR13516" s="9"/>
      <c r="GS13516" s="9"/>
      <c r="GT13516" s="9"/>
      <c r="GU13516" s="9"/>
      <c r="GV13516" s="9"/>
      <c r="GW13516" s="9"/>
      <c r="GX13516" s="9"/>
      <c r="GY13516" s="9"/>
      <c r="GZ13516" s="9"/>
      <c r="HA13516" s="9"/>
      <c r="HB13516" s="9"/>
      <c r="HC13516" s="9"/>
      <c r="HD13516" s="9"/>
      <c r="HE13516" s="9"/>
      <c r="HF13516" s="9"/>
      <c r="HG13516" s="9"/>
      <c r="HH13516" s="9"/>
      <c r="HI13516" s="9"/>
      <c r="HJ13516" s="9"/>
      <c r="HK13516" s="9"/>
      <c r="HL13516" s="9"/>
      <c r="HM13516" s="9"/>
      <c r="HN13516" s="9"/>
      <c r="HO13516" s="9"/>
      <c r="HP13516" s="9"/>
      <c r="HQ13516" s="9"/>
      <c r="HR13516" s="9"/>
      <c r="HS13516" s="9"/>
      <c r="HT13516" s="9"/>
      <c r="HU13516" s="9"/>
      <c r="HV13516" s="9"/>
      <c r="HW13516" s="9"/>
      <c r="HX13516" s="9"/>
      <c r="HY13516" s="9"/>
      <c r="HZ13516" s="9"/>
      <c r="IA13516" s="9"/>
      <c r="IB13516" s="9"/>
      <c r="IC13516" s="9"/>
      <c r="ID13516" s="9"/>
      <c r="IE13516" s="9"/>
      <c r="IF13516" s="9"/>
      <c r="IG13516" s="9"/>
      <c r="IH13516" s="9"/>
      <c r="II13516" s="9"/>
      <c r="IJ13516" s="9"/>
      <c r="IK13516" s="10"/>
      <c r="IL13516" s="11"/>
      <c r="IM13516" s="11"/>
      <c r="IN13516" s="11"/>
      <c r="IO13516" s="11"/>
      <c r="IP13516" s="11"/>
      <c r="IQ13516" s="11"/>
      <c r="IR13516" s="11"/>
      <c r="IS13516" s="11"/>
      <c r="IT13516" s="11"/>
      <c r="IU13516" s="11"/>
      <c r="IV13516" s="11"/>
      <c r="IW13516" s="11"/>
      <c r="IX13516" s="11"/>
      <c r="IY13516" s="11"/>
      <c r="IZ13516" s="11"/>
      <c r="JA13516" s="11"/>
      <c r="JB13516" s="11"/>
      <c r="JC13516" s="11"/>
      <c r="JD13516" s="11"/>
      <c r="JE13516" s="11"/>
      <c r="JF13516" s="11"/>
      <c r="JG13516" s="11"/>
      <c r="JH13516" s="11"/>
      <c r="JI13516" s="11"/>
      <c r="JJ13516" s="11"/>
      <c r="JK13516" s="11"/>
      <c r="JL13516" s="11"/>
      <c r="JM13516" s="11"/>
      <c r="JN13516" s="11"/>
      <c r="JO13516" s="11"/>
      <c r="JP13516" s="11"/>
      <c r="JQ13516" s="11"/>
      <c r="JR13516" s="11"/>
      <c r="JS13516" s="11"/>
      <c r="JT13516" s="11"/>
      <c r="JU13516" s="11"/>
      <c r="JV13516" s="11"/>
      <c r="JW13516" s="11"/>
      <c r="JX13516" s="11"/>
      <c r="JY13516" s="11"/>
      <c r="JZ13516" s="11"/>
      <c r="KA13516" s="11"/>
      <c r="KB13516" s="11"/>
      <c r="KC13516" s="11"/>
      <c r="KD13516" s="11"/>
      <c r="KE13516" s="11"/>
      <c r="KF13516" s="11"/>
      <c r="KG13516" s="11"/>
      <c r="KH13516" s="11"/>
      <c r="KI13516" s="11"/>
      <c r="KJ13516" s="11"/>
      <c r="KK13516" s="11"/>
      <c r="KL13516" s="11"/>
      <c r="KM13516" s="11"/>
      <c r="KN13516" s="11"/>
      <c r="KO13516" s="11"/>
      <c r="KP13516" s="11"/>
      <c r="KQ13516" s="11"/>
      <c r="KR13516" s="11"/>
      <c r="KS13516" s="11"/>
      <c r="KT13516" s="11"/>
      <c r="KU13516" s="11"/>
      <c r="KV13516" s="11"/>
      <c r="KW13516" s="11"/>
      <c r="KX13516" s="11"/>
      <c r="KY13516" s="11"/>
      <c r="KZ13516" s="11"/>
      <c r="LA13516" s="11"/>
      <c r="LB13516" s="11"/>
      <c r="LC13516" s="11"/>
      <c r="LD13516" s="11"/>
      <c r="LE13516" s="11"/>
      <c r="LF13516" s="11"/>
      <c r="LG13516" s="11"/>
      <c r="LH13516" s="11"/>
      <c r="LI13516" s="11"/>
      <c r="LJ13516" s="11"/>
      <c r="LK13516" s="11"/>
      <c r="LL13516" s="11"/>
      <c r="LM13516" s="11"/>
      <c r="LN13516" s="11"/>
      <c r="LO13516" s="11"/>
      <c r="LP13516" s="11"/>
      <c r="LQ13516" s="11"/>
      <c r="LR13516" s="11"/>
      <c r="LS13516" s="11"/>
      <c r="LT13516" s="11"/>
      <c r="LU13516" s="11"/>
      <c r="LV13516" s="11"/>
      <c r="LW13516" s="11"/>
      <c r="LX13516" s="11"/>
      <c r="LY13516" s="11"/>
      <c r="LZ13516" s="11"/>
      <c r="MA13516" s="11"/>
      <c r="MB13516" s="11"/>
      <c r="MC13516" s="11"/>
      <c r="MD13516" s="11"/>
      <c r="ME13516" s="11"/>
      <c r="MF13516" s="11"/>
      <c r="MG13516" s="11"/>
      <c r="MH13516" s="11"/>
      <c r="MI13516" s="11"/>
      <c r="MJ13516" s="11"/>
      <c r="MK13516" s="11"/>
      <c r="ML13516" s="11"/>
      <c r="MM13516" s="11"/>
      <c r="MN13516" s="11"/>
      <c r="MO13516" s="11"/>
      <c r="MP13516" s="11"/>
      <c r="MQ13516" s="11"/>
      <c r="MR13516" s="11"/>
      <c r="MS13516" s="11"/>
      <c r="MT13516" s="11"/>
      <c r="MU13516" s="11"/>
      <c r="MV13516" s="11"/>
      <c r="MW13516" s="11"/>
      <c r="MX13516" s="11"/>
      <c r="MY13516" s="11"/>
      <c r="MZ13516" s="11"/>
      <c r="NA13516" s="11"/>
      <c r="NB13516" s="11"/>
      <c r="NC13516" s="11"/>
      <c r="ND13516" s="11"/>
      <c r="NE13516" s="11"/>
      <c r="NF13516" s="11"/>
      <c r="NG13516" s="11"/>
      <c r="NH13516" s="11"/>
      <c r="NI13516" s="11"/>
      <c r="NJ13516" s="11"/>
      <c r="NK13516" s="11"/>
      <c r="NL13516" s="11"/>
      <c r="NM13516" s="11"/>
    </row>
    <row r="13517" spans="1:377" s="12" customFormat="1" ht="25.8" x14ac:dyDescent="0.5">
      <c r="A13517" s="230"/>
      <c r="B13517" s="279"/>
      <c r="C13517" s="280"/>
      <c r="D13517" s="317"/>
      <c r="E13517" s="34"/>
      <c r="F13517" s="34"/>
      <c r="G13517" s="34"/>
      <c r="H13517" s="9"/>
      <c r="I13517" s="9"/>
      <c r="J13517" s="9"/>
      <c r="K13517" s="9"/>
      <c r="L13517" s="9"/>
      <c r="M13517" s="9"/>
      <c r="N13517" s="9"/>
      <c r="O13517" s="9"/>
      <c r="P13517" s="9"/>
      <c r="Q13517" s="9"/>
      <c r="R13517" s="9"/>
      <c r="S13517" s="9"/>
      <c r="T13517" s="9"/>
      <c r="U13517" s="9"/>
      <c r="V13517" s="9"/>
      <c r="W13517" s="9"/>
      <c r="X13517" s="9"/>
      <c r="Y13517" s="9"/>
      <c r="Z13517" s="334"/>
      <c r="AA13517" s="34"/>
      <c r="AB13517" s="34"/>
      <c r="AC13517" s="34"/>
      <c r="AD13517" s="34"/>
      <c r="AE13517" s="34"/>
      <c r="AF13517" s="34"/>
      <c r="AG13517" s="34"/>
      <c r="AH13517" s="34"/>
      <c r="AI13517" s="334"/>
      <c r="AJ13517" s="9"/>
      <c r="AK13517" s="9"/>
      <c r="AL13517" s="9"/>
      <c r="AM13517" s="9"/>
      <c r="AN13517" s="9"/>
      <c r="AO13517" s="9"/>
      <c r="AP13517" s="9"/>
      <c r="AQ13517" s="9"/>
      <c r="AR13517" s="9"/>
      <c r="AS13517" s="9"/>
      <c r="AT13517" s="9"/>
      <c r="AU13517" s="9"/>
      <c r="AV13517" s="9"/>
      <c r="AW13517" s="9"/>
      <c r="AX13517" s="9"/>
      <c r="AY13517" s="9"/>
      <c r="AZ13517" s="9"/>
      <c r="BA13517" s="9"/>
      <c r="BB13517" s="9"/>
      <c r="BC13517" s="9"/>
      <c r="BD13517" s="9"/>
      <c r="BE13517" s="9"/>
      <c r="BF13517" s="9"/>
      <c r="BG13517" s="9"/>
      <c r="BH13517" s="9"/>
      <c r="BI13517" s="9"/>
      <c r="BJ13517" s="9"/>
      <c r="BK13517" s="9"/>
      <c r="BL13517" s="9"/>
      <c r="BM13517" s="9"/>
      <c r="BN13517" s="9"/>
      <c r="BO13517" s="9"/>
      <c r="BP13517" s="9"/>
      <c r="BQ13517" s="9"/>
      <c r="BR13517" s="9"/>
      <c r="BS13517" s="9"/>
      <c r="BT13517" s="9"/>
      <c r="BU13517" s="9"/>
      <c r="BV13517" s="9"/>
      <c r="BW13517" s="9"/>
      <c r="BX13517" s="9"/>
      <c r="BY13517" s="334"/>
      <c r="BZ13517" s="34"/>
      <c r="CA13517" s="34"/>
      <c r="CB13517" s="34"/>
      <c r="CC13517" s="34"/>
      <c r="CD13517" s="34"/>
      <c r="CE13517" s="34"/>
      <c r="CF13517" s="34"/>
      <c r="CG13517" s="34"/>
      <c r="CH13517" s="34"/>
      <c r="CI13517" s="34"/>
      <c r="CJ13517" s="34"/>
      <c r="CK13517" s="34"/>
      <c r="CL13517" s="34"/>
      <c r="CM13517" s="34"/>
      <c r="CN13517" s="34"/>
      <c r="CO13517" s="34"/>
      <c r="CP13517" s="34"/>
      <c r="CQ13517" s="34"/>
      <c r="CR13517" s="34"/>
      <c r="CS13517" s="34"/>
      <c r="CT13517" s="34"/>
      <c r="CU13517" s="34"/>
      <c r="CV13517" s="34"/>
      <c r="CW13517" s="34"/>
      <c r="CX13517" s="34"/>
      <c r="CY13517" s="334"/>
      <c r="CZ13517" s="9"/>
      <c r="DA13517" s="9"/>
      <c r="DB13517" s="9"/>
      <c r="DC13517" s="9"/>
      <c r="DD13517" s="9"/>
      <c r="DE13517" s="9"/>
      <c r="DF13517" s="9"/>
      <c r="DG13517" s="9"/>
      <c r="DH13517" s="9"/>
      <c r="DI13517" s="9"/>
      <c r="DJ13517" s="9"/>
      <c r="DK13517" s="9"/>
      <c r="DL13517" s="9"/>
      <c r="DM13517" s="9"/>
      <c r="DN13517" s="9"/>
      <c r="DO13517" s="9"/>
      <c r="DP13517" s="334"/>
      <c r="DQ13517" s="9"/>
      <c r="DR13517" s="9"/>
      <c r="DS13517" s="9"/>
      <c r="DT13517" s="9"/>
      <c r="DU13517" s="9"/>
      <c r="DV13517" s="9"/>
      <c r="DW13517" s="9"/>
      <c r="DX13517" s="9"/>
      <c r="DY13517" s="9"/>
      <c r="DZ13517" s="9"/>
      <c r="EA13517" s="9"/>
      <c r="EB13517" s="9"/>
      <c r="EC13517" s="9"/>
      <c r="ED13517" s="9"/>
      <c r="EE13517" s="9"/>
      <c r="EF13517" s="9"/>
      <c r="EG13517" s="9"/>
      <c r="EH13517" s="9"/>
      <c r="EI13517" s="9"/>
      <c r="EJ13517" s="9"/>
      <c r="EK13517" s="9"/>
      <c r="EL13517" s="9"/>
      <c r="EM13517" s="9"/>
      <c r="EN13517" s="9"/>
      <c r="EO13517" s="334"/>
      <c r="EP13517" s="9"/>
      <c r="EQ13517" s="9"/>
      <c r="ER13517" s="9"/>
      <c r="ES13517" s="9"/>
      <c r="ET13517" s="9"/>
      <c r="EU13517" s="9"/>
      <c r="EV13517" s="237"/>
      <c r="EW13517" s="9"/>
      <c r="EX13517" s="9"/>
      <c r="EY13517" s="9"/>
      <c r="EZ13517" s="9"/>
      <c r="FA13517" s="410"/>
      <c r="FB13517" s="9"/>
      <c r="FC13517" s="9"/>
      <c r="FD13517" s="9"/>
      <c r="FE13517" s="9"/>
      <c r="FF13517" s="9"/>
      <c r="FG13517" s="9"/>
      <c r="FH13517" s="9"/>
      <c r="FI13517" s="9"/>
      <c r="FJ13517" s="9"/>
      <c r="FK13517" s="9"/>
      <c r="FL13517" s="9"/>
      <c r="FM13517" s="9"/>
      <c r="FN13517" s="9"/>
      <c r="FO13517" s="9"/>
      <c r="FP13517" s="9"/>
      <c r="FQ13517" s="9"/>
      <c r="FR13517" s="9"/>
      <c r="FS13517" s="9"/>
      <c r="FT13517" s="334"/>
      <c r="FU13517" s="9"/>
      <c r="FV13517" s="9"/>
      <c r="FW13517" s="9"/>
      <c r="FX13517" s="9"/>
      <c r="FY13517" s="9"/>
      <c r="FZ13517" s="9"/>
      <c r="GA13517" s="9"/>
      <c r="GB13517" s="9"/>
      <c r="GC13517" s="9"/>
      <c r="GD13517" s="9"/>
      <c r="GE13517" s="9"/>
      <c r="GF13517" s="9"/>
      <c r="GG13517" s="9"/>
      <c r="GH13517" s="9"/>
      <c r="GI13517" s="9"/>
      <c r="GJ13517" s="9"/>
      <c r="GK13517" s="9"/>
      <c r="GL13517" s="9"/>
      <c r="GM13517" s="9"/>
      <c r="GN13517" s="9"/>
      <c r="GO13517" s="9"/>
      <c r="GP13517" s="9"/>
      <c r="GQ13517" s="9"/>
      <c r="GR13517" s="9"/>
      <c r="GS13517" s="9"/>
      <c r="GT13517" s="9"/>
      <c r="GU13517" s="9"/>
      <c r="GV13517" s="9"/>
      <c r="GW13517" s="9"/>
      <c r="GX13517" s="9"/>
      <c r="GY13517" s="9"/>
      <c r="GZ13517" s="9"/>
      <c r="HA13517" s="9"/>
      <c r="HB13517" s="9"/>
      <c r="HC13517" s="9"/>
      <c r="HD13517" s="9"/>
      <c r="HE13517" s="9"/>
      <c r="HF13517" s="9"/>
      <c r="HG13517" s="9"/>
      <c r="HH13517" s="9"/>
      <c r="HI13517" s="9"/>
      <c r="HJ13517" s="9"/>
      <c r="HK13517" s="9"/>
      <c r="HL13517" s="9"/>
      <c r="HM13517" s="9"/>
      <c r="HN13517" s="9"/>
      <c r="HO13517" s="9"/>
      <c r="HP13517" s="9"/>
      <c r="HQ13517" s="9"/>
      <c r="HR13517" s="9"/>
      <c r="HS13517" s="9"/>
      <c r="HT13517" s="9"/>
      <c r="HU13517" s="9"/>
      <c r="HV13517" s="9"/>
      <c r="HW13517" s="9"/>
      <c r="HX13517" s="9"/>
      <c r="HY13517" s="9"/>
      <c r="HZ13517" s="9"/>
      <c r="IA13517" s="9"/>
      <c r="IB13517" s="9"/>
      <c r="IC13517" s="9"/>
      <c r="ID13517" s="9"/>
      <c r="IE13517" s="9"/>
      <c r="IF13517" s="9"/>
      <c r="IG13517" s="9"/>
      <c r="IH13517" s="9"/>
      <c r="II13517" s="9"/>
      <c r="IJ13517" s="9"/>
      <c r="IK13517" s="10"/>
      <c r="IL13517" s="11"/>
      <c r="IM13517" s="11"/>
      <c r="IN13517" s="11"/>
      <c r="IO13517" s="11"/>
      <c r="IP13517" s="11"/>
      <c r="IQ13517" s="11"/>
      <c r="IR13517" s="11"/>
      <c r="IS13517" s="11"/>
      <c r="IT13517" s="11"/>
      <c r="IU13517" s="11"/>
      <c r="IV13517" s="11"/>
      <c r="IW13517" s="11"/>
      <c r="IX13517" s="11"/>
      <c r="IY13517" s="11"/>
      <c r="IZ13517" s="11"/>
      <c r="JA13517" s="11"/>
      <c r="JB13517" s="11"/>
      <c r="JC13517" s="11"/>
      <c r="JD13517" s="11"/>
      <c r="JE13517" s="11"/>
      <c r="JF13517" s="11"/>
      <c r="JG13517" s="11"/>
      <c r="JH13517" s="11"/>
      <c r="JI13517" s="11"/>
      <c r="JJ13517" s="11"/>
      <c r="JK13517" s="11"/>
      <c r="JL13517" s="11"/>
      <c r="JM13517" s="11"/>
      <c r="JN13517" s="11"/>
      <c r="JO13517" s="11"/>
      <c r="JP13517" s="11"/>
      <c r="JQ13517" s="11"/>
      <c r="JR13517" s="11"/>
      <c r="JS13517" s="11"/>
      <c r="JT13517" s="11"/>
      <c r="JU13517" s="11"/>
      <c r="JV13517" s="11"/>
      <c r="JW13517" s="11"/>
      <c r="JX13517" s="11"/>
      <c r="JY13517" s="11"/>
      <c r="JZ13517" s="11"/>
      <c r="KA13517" s="11"/>
      <c r="KB13517" s="11"/>
      <c r="KC13517" s="11"/>
      <c r="KD13517" s="11"/>
      <c r="KE13517" s="11"/>
      <c r="KF13517" s="11"/>
      <c r="KG13517" s="11"/>
      <c r="KH13517" s="11"/>
      <c r="KI13517" s="11"/>
      <c r="KJ13517" s="11"/>
      <c r="KK13517" s="11"/>
      <c r="KL13517" s="11"/>
      <c r="KM13517" s="11"/>
      <c r="KN13517" s="11"/>
      <c r="KO13517" s="11"/>
      <c r="KP13517" s="11"/>
      <c r="KQ13517" s="11"/>
      <c r="KR13517" s="11"/>
      <c r="KS13517" s="11"/>
      <c r="KT13517" s="11"/>
      <c r="KU13517" s="11"/>
      <c r="KV13517" s="11"/>
      <c r="KW13517" s="11"/>
      <c r="KX13517" s="11"/>
      <c r="KY13517" s="11"/>
      <c r="KZ13517" s="11"/>
      <c r="LA13517" s="11"/>
      <c r="LB13517" s="11"/>
      <c r="LC13517" s="11"/>
      <c r="LD13517" s="11"/>
      <c r="LE13517" s="11"/>
      <c r="LF13517" s="11"/>
      <c r="LG13517" s="11"/>
      <c r="LH13517" s="11"/>
      <c r="LI13517" s="11"/>
      <c r="LJ13517" s="11"/>
      <c r="LK13517" s="11"/>
      <c r="LL13517" s="11"/>
      <c r="LM13517" s="11"/>
      <c r="LN13517" s="11"/>
      <c r="LO13517" s="11"/>
      <c r="LP13517" s="11"/>
      <c r="LQ13517" s="11"/>
      <c r="LR13517" s="11"/>
      <c r="LS13517" s="11"/>
      <c r="LT13517" s="11"/>
      <c r="LU13517" s="11"/>
      <c r="LV13517" s="11"/>
      <c r="LW13517" s="11"/>
      <c r="LX13517" s="11"/>
      <c r="LY13517" s="11"/>
      <c r="LZ13517" s="11"/>
      <c r="MA13517" s="11"/>
      <c r="MB13517" s="11"/>
      <c r="MC13517" s="11"/>
      <c r="MD13517" s="11"/>
      <c r="ME13517" s="11"/>
      <c r="MF13517" s="11"/>
      <c r="MG13517" s="11"/>
      <c r="MH13517" s="11"/>
      <c r="MI13517" s="11"/>
      <c r="MJ13517" s="11"/>
      <c r="MK13517" s="11"/>
      <c r="ML13517" s="11"/>
      <c r="MM13517" s="11"/>
      <c r="MN13517" s="11"/>
      <c r="MO13517" s="11"/>
      <c r="MP13517" s="11"/>
      <c r="MQ13517" s="11"/>
      <c r="MR13517" s="11"/>
      <c r="MS13517" s="11"/>
      <c r="MT13517" s="11"/>
      <c r="MU13517" s="11"/>
      <c r="MV13517" s="11"/>
      <c r="MW13517" s="11"/>
      <c r="MX13517" s="11"/>
      <c r="MY13517" s="11"/>
      <c r="MZ13517" s="11"/>
      <c r="NA13517" s="11"/>
      <c r="NB13517" s="11"/>
      <c r="NC13517" s="11"/>
      <c r="ND13517" s="11"/>
      <c r="NE13517" s="11"/>
      <c r="NF13517" s="11"/>
      <c r="NG13517" s="11"/>
      <c r="NH13517" s="11"/>
      <c r="NI13517" s="11"/>
      <c r="NJ13517" s="11"/>
      <c r="NK13517" s="11"/>
      <c r="NL13517" s="11"/>
      <c r="NM13517" s="11"/>
    </row>
    <row r="13518" spans="1:377" s="12" customFormat="1" ht="25.8" x14ac:dyDescent="0.5">
      <c r="A13518" s="230"/>
      <c r="B13518" s="279"/>
      <c r="C13518" s="280"/>
      <c r="D13518" s="317"/>
      <c r="E13518" s="34"/>
      <c r="F13518" s="34"/>
      <c r="G13518" s="34"/>
      <c r="H13518" s="9"/>
      <c r="I13518" s="9"/>
      <c r="J13518" s="9"/>
      <c r="K13518" s="9"/>
      <c r="L13518" s="9"/>
      <c r="M13518" s="9"/>
      <c r="N13518" s="9"/>
      <c r="O13518" s="9"/>
      <c r="P13518" s="9"/>
      <c r="Q13518" s="9"/>
      <c r="R13518" s="9"/>
      <c r="S13518" s="9"/>
      <c r="T13518" s="9"/>
      <c r="U13518" s="9"/>
      <c r="V13518" s="9"/>
      <c r="W13518" s="9"/>
      <c r="X13518" s="9"/>
      <c r="Y13518" s="9"/>
      <c r="Z13518" s="334"/>
      <c r="AA13518" s="34"/>
      <c r="AB13518" s="34"/>
      <c r="AC13518" s="34"/>
      <c r="AD13518" s="34"/>
      <c r="AE13518" s="34"/>
      <c r="AF13518" s="34"/>
      <c r="AG13518" s="34"/>
      <c r="AH13518" s="34"/>
      <c r="AI13518" s="334"/>
      <c r="AJ13518" s="9"/>
      <c r="AK13518" s="9"/>
      <c r="AL13518" s="9"/>
      <c r="AM13518" s="9"/>
      <c r="AN13518" s="9"/>
      <c r="AO13518" s="9"/>
      <c r="AP13518" s="9"/>
      <c r="AQ13518" s="9"/>
      <c r="AR13518" s="9"/>
      <c r="AS13518" s="9"/>
      <c r="AT13518" s="9"/>
      <c r="AU13518" s="9"/>
      <c r="AV13518" s="9"/>
      <c r="AW13518" s="9"/>
      <c r="AX13518" s="9"/>
      <c r="AY13518" s="9"/>
      <c r="AZ13518" s="9"/>
      <c r="BA13518" s="9"/>
      <c r="BB13518" s="9"/>
      <c r="BC13518" s="9"/>
      <c r="BD13518" s="9"/>
      <c r="BE13518" s="9"/>
      <c r="BF13518" s="9"/>
      <c r="BG13518" s="9"/>
      <c r="BH13518" s="9"/>
      <c r="BI13518" s="9"/>
      <c r="BJ13518" s="9"/>
      <c r="BK13518" s="9"/>
      <c r="BL13518" s="9"/>
      <c r="BM13518" s="9"/>
      <c r="BN13518" s="9"/>
      <c r="BO13518" s="9"/>
      <c r="BP13518" s="9"/>
      <c r="BQ13518" s="9"/>
      <c r="BR13518" s="9"/>
      <c r="BS13518" s="9"/>
      <c r="BT13518" s="9"/>
      <c r="BU13518" s="9"/>
      <c r="BV13518" s="9"/>
      <c r="BW13518" s="9"/>
      <c r="BX13518" s="9"/>
      <c r="BY13518" s="334"/>
      <c r="BZ13518" s="34"/>
      <c r="CA13518" s="34"/>
      <c r="CB13518" s="34"/>
      <c r="CC13518" s="34"/>
      <c r="CD13518" s="34"/>
      <c r="CE13518" s="34"/>
      <c r="CF13518" s="34"/>
      <c r="CG13518" s="34"/>
      <c r="CH13518" s="34"/>
      <c r="CI13518" s="34"/>
      <c r="CJ13518" s="34"/>
      <c r="CK13518" s="34"/>
      <c r="CL13518" s="34"/>
      <c r="CM13518" s="34"/>
      <c r="CN13518" s="34"/>
      <c r="CO13518" s="34"/>
      <c r="CP13518" s="34"/>
      <c r="CQ13518" s="34"/>
      <c r="CR13518" s="34"/>
      <c r="CS13518" s="34"/>
      <c r="CT13518" s="34"/>
      <c r="CU13518" s="34"/>
      <c r="CV13518" s="34"/>
      <c r="CW13518" s="34"/>
      <c r="CX13518" s="34"/>
      <c r="CY13518" s="334"/>
      <c r="CZ13518" s="9"/>
      <c r="DA13518" s="9"/>
      <c r="DB13518" s="9"/>
      <c r="DC13518" s="9"/>
      <c r="DD13518" s="9"/>
      <c r="DE13518" s="9"/>
      <c r="DF13518" s="9"/>
      <c r="DG13518" s="9"/>
      <c r="DH13518" s="9"/>
      <c r="DI13518" s="9"/>
      <c r="DJ13518" s="9"/>
      <c r="DK13518" s="9"/>
      <c r="DL13518" s="9"/>
      <c r="DM13518" s="9"/>
      <c r="DN13518" s="9"/>
      <c r="DO13518" s="9"/>
      <c r="DP13518" s="334"/>
      <c r="DQ13518" s="9"/>
      <c r="DR13518" s="9"/>
      <c r="DS13518" s="9"/>
      <c r="DT13518" s="9"/>
      <c r="DU13518" s="9"/>
      <c r="DV13518" s="9"/>
      <c r="DW13518" s="9"/>
      <c r="DX13518" s="9"/>
      <c r="DY13518" s="9"/>
      <c r="DZ13518" s="9"/>
      <c r="EA13518" s="9"/>
      <c r="EB13518" s="9"/>
      <c r="EC13518" s="9"/>
      <c r="ED13518" s="9"/>
      <c r="EE13518" s="9"/>
      <c r="EF13518" s="9"/>
      <c r="EG13518" s="9"/>
      <c r="EH13518" s="9"/>
      <c r="EI13518" s="9"/>
      <c r="EJ13518" s="9"/>
      <c r="EK13518" s="9"/>
      <c r="EL13518" s="9"/>
      <c r="EM13518" s="9"/>
      <c r="EN13518" s="9"/>
      <c r="EO13518" s="334"/>
      <c r="EP13518" s="9"/>
      <c r="EQ13518" s="9"/>
      <c r="ER13518" s="9"/>
      <c r="ES13518" s="9"/>
      <c r="ET13518" s="9"/>
      <c r="EU13518" s="9"/>
      <c r="EV13518" s="237"/>
      <c r="EW13518" s="9"/>
      <c r="EX13518" s="9"/>
      <c r="EY13518" s="9"/>
      <c r="EZ13518" s="9"/>
      <c r="FA13518" s="410"/>
      <c r="FB13518" s="9"/>
      <c r="FC13518" s="9"/>
      <c r="FD13518" s="9"/>
      <c r="FE13518" s="9"/>
      <c r="FF13518" s="9"/>
      <c r="FG13518" s="9"/>
      <c r="FH13518" s="9"/>
      <c r="FI13518" s="9"/>
      <c r="FJ13518" s="9"/>
      <c r="FK13518" s="9"/>
      <c r="FL13518" s="9"/>
      <c r="FM13518" s="9"/>
      <c r="FN13518" s="9"/>
      <c r="FO13518" s="9"/>
      <c r="FP13518" s="9"/>
      <c r="FQ13518" s="9"/>
      <c r="FR13518" s="9"/>
      <c r="FS13518" s="9"/>
      <c r="FT13518" s="334"/>
      <c r="FU13518" s="9"/>
      <c r="FV13518" s="9"/>
      <c r="FW13518" s="9"/>
      <c r="FX13518" s="9"/>
      <c r="FY13518" s="9"/>
      <c r="FZ13518" s="9"/>
      <c r="GA13518" s="9"/>
      <c r="GB13518" s="9"/>
      <c r="GC13518" s="9"/>
      <c r="GD13518" s="9"/>
      <c r="GE13518" s="9"/>
      <c r="GF13518" s="9"/>
      <c r="GG13518" s="9"/>
      <c r="GH13518" s="9"/>
      <c r="GI13518" s="9"/>
      <c r="GJ13518" s="9"/>
      <c r="GK13518" s="9"/>
      <c r="GL13518" s="9"/>
      <c r="GM13518" s="9"/>
      <c r="GN13518" s="9"/>
      <c r="GO13518" s="9"/>
      <c r="GP13518" s="9"/>
      <c r="GQ13518" s="9"/>
      <c r="GR13518" s="9"/>
      <c r="GS13518" s="9"/>
      <c r="GT13518" s="9"/>
      <c r="GU13518" s="9"/>
      <c r="GV13518" s="9"/>
      <c r="GW13518" s="9"/>
      <c r="GX13518" s="9"/>
      <c r="GY13518" s="9"/>
      <c r="GZ13518" s="9"/>
      <c r="HA13518" s="9"/>
      <c r="HB13518" s="9"/>
      <c r="HC13518" s="9"/>
      <c r="HD13518" s="9"/>
      <c r="HE13518" s="9"/>
      <c r="HF13518" s="9"/>
      <c r="HG13518" s="9"/>
      <c r="HH13518" s="9"/>
      <c r="HI13518" s="9"/>
      <c r="HJ13518" s="9"/>
      <c r="HK13518" s="9"/>
      <c r="HL13518" s="9"/>
      <c r="HM13518" s="9"/>
      <c r="HN13518" s="9"/>
      <c r="HO13518" s="9"/>
      <c r="HP13518" s="9"/>
      <c r="HQ13518" s="9"/>
      <c r="HR13518" s="9"/>
      <c r="HS13518" s="9"/>
      <c r="HT13518" s="9"/>
      <c r="HU13518" s="9"/>
      <c r="HV13518" s="9"/>
      <c r="HW13518" s="9"/>
      <c r="HX13518" s="9"/>
      <c r="HY13518" s="9"/>
      <c r="HZ13518" s="9"/>
      <c r="IA13518" s="9"/>
      <c r="IB13518" s="9"/>
      <c r="IC13518" s="9"/>
      <c r="ID13518" s="9"/>
      <c r="IE13518" s="9"/>
      <c r="IF13518" s="9"/>
      <c r="IG13518" s="9"/>
      <c r="IH13518" s="9"/>
      <c r="II13518" s="9"/>
      <c r="IJ13518" s="9"/>
      <c r="IK13518" s="10"/>
      <c r="IL13518" s="11"/>
      <c r="IM13518" s="11"/>
      <c r="IN13518" s="11"/>
      <c r="IO13518" s="11"/>
      <c r="IP13518" s="11"/>
      <c r="IQ13518" s="11"/>
      <c r="IR13518" s="11"/>
      <c r="IS13518" s="11"/>
      <c r="IT13518" s="11"/>
      <c r="IU13518" s="11"/>
      <c r="IV13518" s="11"/>
      <c r="IW13518" s="11"/>
      <c r="IX13518" s="11"/>
      <c r="IY13518" s="11"/>
      <c r="IZ13518" s="11"/>
      <c r="JA13518" s="11"/>
      <c r="JB13518" s="11"/>
      <c r="JC13518" s="11"/>
      <c r="JD13518" s="11"/>
      <c r="JE13518" s="11"/>
      <c r="JF13518" s="11"/>
      <c r="JG13518" s="11"/>
      <c r="JH13518" s="11"/>
      <c r="JI13518" s="11"/>
      <c r="JJ13518" s="11"/>
      <c r="JK13518" s="11"/>
      <c r="JL13518" s="11"/>
      <c r="JM13518" s="11"/>
      <c r="JN13518" s="11"/>
      <c r="JO13518" s="11"/>
      <c r="JP13518" s="11"/>
      <c r="JQ13518" s="11"/>
      <c r="JR13518" s="11"/>
      <c r="JS13518" s="11"/>
      <c r="JT13518" s="11"/>
      <c r="JU13518" s="11"/>
      <c r="JV13518" s="11"/>
      <c r="JW13518" s="11"/>
      <c r="JX13518" s="11"/>
      <c r="JY13518" s="11"/>
      <c r="JZ13518" s="11"/>
      <c r="KA13518" s="11"/>
      <c r="KB13518" s="11"/>
      <c r="KC13518" s="11"/>
      <c r="KD13518" s="11"/>
      <c r="KE13518" s="11"/>
      <c r="KF13518" s="11"/>
      <c r="KG13518" s="11"/>
      <c r="KH13518" s="11"/>
      <c r="KI13518" s="11"/>
      <c r="KJ13518" s="11"/>
      <c r="KK13518" s="11"/>
      <c r="KL13518" s="11"/>
      <c r="KM13518" s="11"/>
      <c r="KN13518" s="11"/>
      <c r="KO13518" s="11"/>
      <c r="KP13518" s="11"/>
      <c r="KQ13518" s="11"/>
      <c r="KR13518" s="11"/>
      <c r="KS13518" s="11"/>
      <c r="KT13518" s="11"/>
      <c r="KU13518" s="11"/>
      <c r="KV13518" s="11"/>
      <c r="KW13518" s="11"/>
      <c r="KX13518" s="11"/>
      <c r="KY13518" s="11"/>
      <c r="KZ13518" s="11"/>
      <c r="LA13518" s="11"/>
      <c r="LB13518" s="11"/>
      <c r="LC13518" s="11"/>
      <c r="LD13518" s="11"/>
      <c r="LE13518" s="11"/>
      <c r="LF13518" s="11"/>
      <c r="LG13518" s="11"/>
      <c r="LH13518" s="11"/>
      <c r="LI13518" s="11"/>
      <c r="LJ13518" s="11"/>
      <c r="LK13518" s="11"/>
      <c r="LL13518" s="11"/>
      <c r="LM13518" s="11"/>
      <c r="LN13518" s="11"/>
      <c r="LO13518" s="11"/>
      <c r="LP13518" s="11"/>
      <c r="LQ13518" s="11"/>
      <c r="LR13518" s="11"/>
      <c r="LS13518" s="11"/>
      <c r="LT13518" s="11"/>
      <c r="LU13518" s="11"/>
      <c r="LV13518" s="11"/>
      <c r="LW13518" s="11"/>
      <c r="LX13518" s="11"/>
      <c r="LY13518" s="11"/>
      <c r="LZ13518" s="11"/>
      <c r="MA13518" s="11"/>
      <c r="MB13518" s="11"/>
      <c r="MC13518" s="11"/>
      <c r="MD13518" s="11"/>
      <c r="ME13518" s="11"/>
      <c r="MF13518" s="11"/>
      <c r="MG13518" s="11"/>
      <c r="MH13518" s="11"/>
      <c r="MI13518" s="11"/>
      <c r="MJ13518" s="11"/>
      <c r="MK13518" s="11"/>
      <c r="ML13518" s="11"/>
      <c r="MM13518" s="11"/>
      <c r="MN13518" s="11"/>
      <c r="MO13518" s="11"/>
      <c r="MP13518" s="11"/>
      <c r="MQ13518" s="11"/>
      <c r="MR13518" s="11"/>
      <c r="MS13518" s="11"/>
      <c r="MT13518" s="11"/>
      <c r="MU13518" s="11"/>
      <c r="MV13518" s="11"/>
      <c r="MW13518" s="11"/>
      <c r="MX13518" s="11"/>
      <c r="MY13518" s="11"/>
      <c r="MZ13518" s="11"/>
      <c r="NA13518" s="11"/>
      <c r="NB13518" s="11"/>
      <c r="NC13518" s="11"/>
      <c r="ND13518" s="11"/>
      <c r="NE13518" s="11"/>
      <c r="NF13518" s="11"/>
      <c r="NG13518" s="11"/>
      <c r="NH13518" s="11"/>
      <c r="NI13518" s="11"/>
      <c r="NJ13518" s="11"/>
      <c r="NK13518" s="11"/>
      <c r="NL13518" s="11"/>
      <c r="NM13518" s="11"/>
    </row>
    <row r="13519" spans="1:377" s="12" customFormat="1" ht="25.8" x14ac:dyDescent="0.5">
      <c r="A13519" s="230"/>
      <c r="B13519" s="279"/>
      <c r="C13519" s="280"/>
      <c r="D13519" s="317"/>
      <c r="E13519" s="34"/>
      <c r="F13519" s="34"/>
      <c r="G13519" s="34"/>
      <c r="H13519" s="9"/>
      <c r="I13519" s="9"/>
      <c r="J13519" s="9"/>
      <c r="K13519" s="9"/>
      <c r="L13519" s="9"/>
      <c r="M13519" s="9"/>
      <c r="N13519" s="9"/>
      <c r="O13519" s="9"/>
      <c r="P13519" s="9"/>
      <c r="Q13519" s="9"/>
      <c r="R13519" s="9"/>
      <c r="S13519" s="9"/>
      <c r="T13519" s="9"/>
      <c r="U13519" s="9"/>
      <c r="V13519" s="9"/>
      <c r="W13519" s="9"/>
      <c r="X13519" s="9"/>
      <c r="Y13519" s="9"/>
      <c r="Z13519" s="334"/>
      <c r="AA13519" s="34"/>
      <c r="AB13519" s="34"/>
      <c r="AC13519" s="34"/>
      <c r="AD13519" s="34"/>
      <c r="AE13519" s="34"/>
      <c r="AF13519" s="34"/>
      <c r="AG13519" s="34"/>
      <c r="AH13519" s="34"/>
      <c r="AI13519" s="334"/>
      <c r="AJ13519" s="9"/>
      <c r="AK13519" s="9"/>
      <c r="AL13519" s="9"/>
      <c r="AM13519" s="9"/>
      <c r="AN13519" s="9"/>
      <c r="AO13519" s="9"/>
      <c r="AP13519" s="9"/>
      <c r="AQ13519" s="9"/>
      <c r="AR13519" s="9"/>
      <c r="AS13519" s="9"/>
      <c r="AT13519" s="9"/>
      <c r="AU13519" s="9"/>
      <c r="AV13519" s="9"/>
      <c r="AW13519" s="9"/>
      <c r="AX13519" s="9"/>
      <c r="AY13519" s="9"/>
      <c r="AZ13519" s="9"/>
      <c r="BA13519" s="9"/>
      <c r="BB13519" s="9"/>
      <c r="BC13519" s="9"/>
      <c r="BD13519" s="9"/>
      <c r="BE13519" s="9"/>
      <c r="BF13519" s="9"/>
      <c r="BG13519" s="9"/>
      <c r="BH13519" s="9"/>
      <c r="BI13519" s="9"/>
      <c r="BJ13519" s="9"/>
      <c r="BK13519" s="9"/>
      <c r="BL13519" s="9"/>
      <c r="BM13519" s="9"/>
      <c r="BN13519" s="9"/>
      <c r="BO13519" s="9"/>
      <c r="BP13519" s="9"/>
      <c r="BQ13519" s="9"/>
      <c r="BR13519" s="9"/>
      <c r="BS13519" s="9"/>
      <c r="BT13519" s="9"/>
      <c r="BU13519" s="9"/>
      <c r="BV13519" s="9"/>
      <c r="BW13519" s="9"/>
      <c r="BX13519" s="9"/>
      <c r="BY13519" s="334"/>
      <c r="BZ13519" s="34"/>
      <c r="CA13519" s="34"/>
      <c r="CB13519" s="34"/>
      <c r="CC13519" s="34"/>
      <c r="CD13519" s="34"/>
      <c r="CE13519" s="34"/>
      <c r="CF13519" s="34"/>
      <c r="CG13519" s="34"/>
      <c r="CH13519" s="34"/>
      <c r="CI13519" s="34"/>
      <c r="CJ13519" s="34"/>
      <c r="CK13519" s="34"/>
      <c r="CL13519" s="34"/>
      <c r="CM13519" s="34"/>
      <c r="CN13519" s="34"/>
      <c r="CO13519" s="34"/>
      <c r="CP13519" s="34"/>
      <c r="CQ13519" s="34"/>
      <c r="CR13519" s="34"/>
      <c r="CS13519" s="34"/>
      <c r="CT13519" s="34"/>
      <c r="CU13519" s="34"/>
      <c r="CV13519" s="34"/>
      <c r="CW13519" s="34"/>
      <c r="CX13519" s="34"/>
      <c r="CY13519" s="334"/>
      <c r="CZ13519" s="9"/>
      <c r="DA13519" s="9"/>
      <c r="DB13519" s="9"/>
      <c r="DC13519" s="9"/>
      <c r="DD13519" s="9"/>
      <c r="DE13519" s="9"/>
      <c r="DF13519" s="9"/>
      <c r="DG13519" s="9"/>
      <c r="DH13519" s="9"/>
      <c r="DI13519" s="9"/>
      <c r="DJ13519" s="9"/>
      <c r="DK13519" s="9"/>
      <c r="DL13519" s="9"/>
      <c r="DM13519" s="9"/>
      <c r="DN13519" s="9"/>
      <c r="DO13519" s="9"/>
      <c r="DP13519" s="334"/>
      <c r="DQ13519" s="9"/>
      <c r="DR13519" s="9"/>
      <c r="DS13519" s="9"/>
      <c r="DT13519" s="9"/>
      <c r="DU13519" s="9"/>
      <c r="DV13519" s="9"/>
      <c r="DW13519" s="9"/>
      <c r="DX13519" s="9"/>
      <c r="DY13519" s="9"/>
      <c r="DZ13519" s="9"/>
      <c r="EA13519" s="9"/>
      <c r="EB13519" s="9"/>
      <c r="EC13519" s="9"/>
      <c r="ED13519" s="9"/>
      <c r="EE13519" s="9"/>
      <c r="EF13519" s="9"/>
      <c r="EG13519" s="9"/>
      <c r="EH13519" s="9"/>
      <c r="EI13519" s="9"/>
      <c r="EJ13519" s="9"/>
      <c r="EK13519" s="9"/>
      <c r="EL13519" s="9"/>
      <c r="EM13519" s="9"/>
      <c r="EN13519" s="9"/>
      <c r="EO13519" s="334"/>
      <c r="EP13519" s="9"/>
      <c r="EQ13519" s="9"/>
      <c r="ER13519" s="9"/>
      <c r="ES13519" s="9"/>
      <c r="ET13519" s="9"/>
      <c r="EU13519" s="9"/>
      <c r="EV13519" s="237"/>
      <c r="EW13519" s="9"/>
      <c r="EX13519" s="9"/>
      <c r="EY13519" s="9"/>
      <c r="EZ13519" s="9"/>
      <c r="FA13519" s="410"/>
      <c r="FB13519" s="9"/>
      <c r="FC13519" s="9"/>
      <c r="FD13519" s="9"/>
      <c r="FE13519" s="9"/>
      <c r="FF13519" s="9"/>
      <c r="FG13519" s="9"/>
      <c r="FH13519" s="9"/>
      <c r="FI13519" s="9"/>
      <c r="FJ13519" s="9"/>
      <c r="FK13519" s="9"/>
      <c r="FL13519" s="9"/>
      <c r="FM13519" s="9"/>
      <c r="FN13519" s="9"/>
      <c r="FO13519" s="9"/>
      <c r="FP13519" s="9"/>
      <c r="FQ13519" s="9"/>
      <c r="FR13519" s="9"/>
      <c r="FS13519" s="9"/>
      <c r="FT13519" s="334"/>
      <c r="FU13519" s="9"/>
      <c r="FV13519" s="9"/>
      <c r="FW13519" s="9"/>
      <c r="FX13519" s="9"/>
      <c r="FY13519" s="9"/>
      <c r="FZ13519" s="9"/>
      <c r="GA13519" s="9"/>
      <c r="GB13519" s="9"/>
      <c r="GC13519" s="9"/>
      <c r="GD13519" s="9"/>
      <c r="GE13519" s="9"/>
      <c r="GF13519" s="9"/>
      <c r="GG13519" s="9"/>
      <c r="GH13519" s="9"/>
      <c r="GI13519" s="9"/>
      <c r="GJ13519" s="9"/>
      <c r="GK13519" s="9"/>
      <c r="GL13519" s="9"/>
      <c r="GM13519" s="9"/>
      <c r="GN13519" s="9"/>
      <c r="GO13519" s="9"/>
      <c r="GP13519" s="9"/>
      <c r="GQ13519" s="9"/>
      <c r="GR13519" s="9"/>
      <c r="GS13519" s="9"/>
      <c r="GT13519" s="9"/>
      <c r="GU13519" s="9"/>
      <c r="GV13519" s="9"/>
      <c r="GW13519" s="9"/>
      <c r="GX13519" s="9"/>
      <c r="GY13519" s="9"/>
      <c r="GZ13519" s="9"/>
      <c r="HA13519" s="9"/>
      <c r="HB13519" s="9"/>
      <c r="HC13519" s="9"/>
      <c r="HD13519" s="9"/>
      <c r="HE13519" s="9"/>
      <c r="HF13519" s="9"/>
      <c r="HG13519" s="9"/>
      <c r="HH13519" s="9"/>
      <c r="HI13519" s="9"/>
      <c r="HJ13519" s="9"/>
      <c r="HK13519" s="9"/>
      <c r="HL13519" s="9"/>
      <c r="HM13519" s="9"/>
      <c r="HN13519" s="9"/>
      <c r="HO13519" s="9"/>
      <c r="HP13519" s="9"/>
      <c r="HQ13519" s="9"/>
      <c r="HR13519" s="9"/>
      <c r="HS13519" s="9"/>
      <c r="HT13519" s="9"/>
      <c r="HU13519" s="9"/>
      <c r="HV13519" s="9"/>
      <c r="HW13519" s="9"/>
      <c r="HX13519" s="9"/>
      <c r="HY13519" s="9"/>
      <c r="HZ13519" s="9"/>
      <c r="IA13519" s="9"/>
      <c r="IB13519" s="9"/>
      <c r="IC13519" s="9"/>
      <c r="ID13519" s="9"/>
      <c r="IE13519" s="9"/>
      <c r="IF13519" s="9"/>
      <c r="IG13519" s="9"/>
      <c r="IH13519" s="9"/>
      <c r="II13519" s="9"/>
      <c r="IJ13519" s="9"/>
      <c r="IK13519" s="10"/>
      <c r="IL13519" s="11"/>
      <c r="IM13519" s="11"/>
      <c r="IN13519" s="11"/>
      <c r="IO13519" s="11"/>
      <c r="IP13519" s="11"/>
      <c r="IQ13519" s="11"/>
      <c r="IR13519" s="11"/>
      <c r="IS13519" s="11"/>
      <c r="IT13519" s="11"/>
      <c r="IU13519" s="11"/>
      <c r="IV13519" s="11"/>
      <c r="IW13519" s="11"/>
      <c r="IX13519" s="11"/>
      <c r="IY13519" s="11"/>
      <c r="IZ13519" s="11"/>
      <c r="JA13519" s="11"/>
      <c r="JB13519" s="11"/>
      <c r="JC13519" s="11"/>
      <c r="JD13519" s="11"/>
      <c r="JE13519" s="11"/>
      <c r="JF13519" s="11"/>
      <c r="JG13519" s="11"/>
      <c r="JH13519" s="11"/>
      <c r="JI13519" s="11"/>
      <c r="JJ13519" s="11"/>
      <c r="JK13519" s="11"/>
      <c r="JL13519" s="11"/>
      <c r="JM13519" s="11"/>
      <c r="JN13519" s="11"/>
      <c r="JO13519" s="11"/>
      <c r="JP13519" s="11"/>
      <c r="JQ13519" s="11"/>
      <c r="JR13519" s="11"/>
      <c r="JS13519" s="11"/>
      <c r="JT13519" s="11"/>
      <c r="JU13519" s="11"/>
      <c r="JV13519" s="11"/>
      <c r="JW13519" s="11"/>
      <c r="JX13519" s="11"/>
      <c r="JY13519" s="11"/>
      <c r="JZ13519" s="11"/>
      <c r="KA13519" s="11"/>
      <c r="KB13519" s="11"/>
      <c r="KC13519" s="11"/>
      <c r="KD13519" s="11"/>
      <c r="KE13519" s="11"/>
      <c r="KF13519" s="11"/>
      <c r="KG13519" s="11"/>
      <c r="KH13519" s="11"/>
      <c r="KI13519" s="11"/>
      <c r="KJ13519" s="11"/>
      <c r="KK13519" s="11"/>
      <c r="KL13519" s="11"/>
      <c r="KM13519" s="11"/>
      <c r="KN13519" s="11"/>
      <c r="KO13519" s="11"/>
      <c r="KP13519" s="11"/>
      <c r="KQ13519" s="11"/>
      <c r="KR13519" s="11"/>
      <c r="KS13519" s="11"/>
      <c r="KT13519" s="11"/>
      <c r="KU13519" s="11"/>
      <c r="KV13519" s="11"/>
      <c r="KW13519" s="11"/>
      <c r="KX13519" s="11"/>
      <c r="KY13519" s="11"/>
      <c r="KZ13519" s="11"/>
      <c r="LA13519" s="11"/>
      <c r="LB13519" s="11"/>
      <c r="LC13519" s="11"/>
      <c r="LD13519" s="11"/>
      <c r="LE13519" s="11"/>
      <c r="LF13519" s="11"/>
      <c r="LG13519" s="11"/>
      <c r="LH13519" s="11"/>
      <c r="LI13519" s="11"/>
      <c r="LJ13519" s="11"/>
      <c r="LK13519" s="11"/>
      <c r="LL13519" s="11"/>
      <c r="LM13519" s="11"/>
      <c r="LN13519" s="11"/>
      <c r="LO13519" s="11"/>
      <c r="LP13519" s="11"/>
      <c r="LQ13519" s="11"/>
      <c r="LR13519" s="11"/>
      <c r="LS13519" s="11"/>
      <c r="LT13519" s="11"/>
      <c r="LU13519" s="11"/>
      <c r="LV13519" s="11"/>
      <c r="LW13519" s="11"/>
      <c r="LX13519" s="11"/>
      <c r="LY13519" s="11"/>
      <c r="LZ13519" s="11"/>
      <c r="MA13519" s="11"/>
      <c r="MB13519" s="11"/>
      <c r="MC13519" s="11"/>
      <c r="MD13519" s="11"/>
      <c r="ME13519" s="11"/>
      <c r="MF13519" s="11"/>
      <c r="MG13519" s="11"/>
      <c r="MH13519" s="11"/>
      <c r="MI13519" s="11"/>
      <c r="MJ13519" s="11"/>
      <c r="MK13519" s="11"/>
      <c r="ML13519" s="11"/>
      <c r="MM13519" s="11"/>
      <c r="MN13519" s="11"/>
      <c r="MO13519" s="11"/>
      <c r="MP13519" s="11"/>
      <c r="MQ13519" s="11"/>
      <c r="MR13519" s="11"/>
      <c r="MS13519" s="11"/>
      <c r="MT13519" s="11"/>
      <c r="MU13519" s="11"/>
      <c r="MV13519" s="11"/>
      <c r="MW13519" s="11"/>
      <c r="MX13519" s="11"/>
      <c r="MY13519" s="11"/>
      <c r="MZ13519" s="11"/>
      <c r="NA13519" s="11"/>
      <c r="NB13519" s="11"/>
      <c r="NC13519" s="11"/>
      <c r="ND13519" s="11"/>
      <c r="NE13519" s="11"/>
      <c r="NF13519" s="11"/>
      <c r="NG13519" s="11"/>
      <c r="NH13519" s="11"/>
      <c r="NI13519" s="11"/>
      <c r="NJ13519" s="11"/>
      <c r="NK13519" s="11"/>
      <c r="NL13519" s="11"/>
      <c r="NM13519" s="11"/>
    </row>
    <row r="13520" spans="1:377" s="12" customFormat="1" ht="25.8" x14ac:dyDescent="0.5">
      <c r="A13520" s="230"/>
      <c r="B13520" s="279"/>
      <c r="C13520" s="280"/>
      <c r="D13520" s="317"/>
      <c r="E13520" s="34"/>
      <c r="F13520" s="34"/>
      <c r="G13520" s="34"/>
      <c r="H13520" s="9"/>
      <c r="I13520" s="9"/>
      <c r="J13520" s="9"/>
      <c r="K13520" s="9"/>
      <c r="L13520" s="9"/>
      <c r="M13520" s="9"/>
      <c r="N13520" s="9"/>
      <c r="O13520" s="9"/>
      <c r="P13520" s="9"/>
      <c r="Q13520" s="9"/>
      <c r="R13520" s="9"/>
      <c r="S13520" s="9"/>
      <c r="T13520" s="9"/>
      <c r="U13520" s="9"/>
      <c r="V13520" s="9"/>
      <c r="W13520" s="9"/>
      <c r="X13520" s="9"/>
      <c r="Y13520" s="9"/>
      <c r="Z13520" s="334"/>
      <c r="AA13520" s="34"/>
      <c r="AB13520" s="34"/>
      <c r="AC13520" s="34"/>
      <c r="AD13520" s="34"/>
      <c r="AE13520" s="34"/>
      <c r="AF13520" s="34"/>
      <c r="AG13520" s="34"/>
      <c r="AH13520" s="34"/>
      <c r="AI13520" s="334"/>
      <c r="AJ13520" s="9"/>
      <c r="AK13520" s="9"/>
      <c r="AL13520" s="9"/>
      <c r="AM13520" s="9"/>
      <c r="AN13520" s="9"/>
      <c r="AO13520" s="9"/>
      <c r="AP13520" s="9"/>
      <c r="AQ13520" s="9"/>
      <c r="AR13520" s="9"/>
      <c r="AS13520" s="9"/>
      <c r="AT13520" s="9"/>
      <c r="AU13520" s="9"/>
      <c r="AV13520" s="9"/>
      <c r="AW13520" s="9"/>
      <c r="AX13520" s="9"/>
      <c r="AY13520" s="9"/>
      <c r="AZ13520" s="9"/>
      <c r="BA13520" s="9"/>
      <c r="BB13520" s="9"/>
      <c r="BC13520" s="9"/>
      <c r="BD13520" s="9"/>
      <c r="BE13520" s="9"/>
      <c r="BF13520" s="9"/>
      <c r="BG13520" s="9"/>
      <c r="BH13520" s="9"/>
      <c r="BI13520" s="9"/>
      <c r="BJ13520" s="9"/>
      <c r="BK13520" s="9"/>
      <c r="BL13520" s="9"/>
      <c r="BM13520" s="9"/>
      <c r="BN13520" s="9"/>
      <c r="BO13520" s="9"/>
      <c r="BP13520" s="9"/>
      <c r="BQ13520" s="9"/>
      <c r="BR13520" s="9"/>
      <c r="BS13520" s="9"/>
      <c r="BT13520" s="9"/>
      <c r="BU13520" s="9"/>
      <c r="BV13520" s="9"/>
      <c r="BW13520" s="9"/>
      <c r="BX13520" s="9"/>
      <c r="BY13520" s="334"/>
      <c r="BZ13520" s="34"/>
      <c r="CA13520" s="34"/>
      <c r="CB13520" s="34"/>
      <c r="CC13520" s="34"/>
      <c r="CD13520" s="34"/>
      <c r="CE13520" s="34"/>
      <c r="CF13520" s="34"/>
      <c r="CG13520" s="34"/>
      <c r="CH13520" s="34"/>
      <c r="CI13520" s="34"/>
      <c r="CJ13520" s="34"/>
      <c r="CK13520" s="34"/>
      <c r="CL13520" s="34"/>
      <c r="CM13520" s="34"/>
      <c r="CN13520" s="34"/>
      <c r="CO13520" s="34"/>
      <c r="CP13520" s="34"/>
      <c r="CQ13520" s="34"/>
      <c r="CR13520" s="34"/>
      <c r="CS13520" s="34"/>
      <c r="CT13520" s="34"/>
      <c r="CU13520" s="34"/>
      <c r="CV13520" s="34"/>
      <c r="CW13520" s="34"/>
      <c r="CX13520" s="34"/>
      <c r="CY13520" s="334"/>
      <c r="CZ13520" s="9"/>
      <c r="DA13520" s="9"/>
      <c r="DB13520" s="9"/>
      <c r="DC13520" s="9"/>
      <c r="DD13520" s="9"/>
      <c r="DE13520" s="9"/>
      <c r="DF13520" s="9"/>
      <c r="DG13520" s="9"/>
      <c r="DH13520" s="9"/>
      <c r="DI13520" s="9"/>
      <c r="DJ13520" s="9"/>
      <c r="DK13520" s="9"/>
      <c r="DL13520" s="9"/>
      <c r="DM13520" s="9"/>
      <c r="DN13520" s="9"/>
      <c r="DO13520" s="9"/>
      <c r="DP13520" s="334"/>
      <c r="DQ13520" s="9"/>
      <c r="DR13520" s="9"/>
      <c r="DS13520" s="9"/>
      <c r="DT13520" s="9"/>
      <c r="DU13520" s="9"/>
      <c r="DV13520" s="9"/>
      <c r="DW13520" s="9"/>
      <c r="DX13520" s="9"/>
      <c r="DY13520" s="9"/>
      <c r="DZ13520" s="9"/>
      <c r="EA13520" s="9"/>
      <c r="EB13520" s="9"/>
      <c r="EC13520" s="9"/>
      <c r="ED13520" s="9"/>
      <c r="EE13520" s="9"/>
      <c r="EF13520" s="9"/>
      <c r="EG13520" s="9"/>
      <c r="EH13520" s="9"/>
      <c r="EI13520" s="9"/>
      <c r="EJ13520" s="9"/>
      <c r="EK13520" s="9"/>
      <c r="EL13520" s="9"/>
      <c r="EM13520" s="9"/>
      <c r="EN13520" s="9"/>
      <c r="EO13520" s="334"/>
      <c r="EP13520" s="9"/>
      <c r="EQ13520" s="9"/>
      <c r="ER13520" s="9"/>
      <c r="ES13520" s="9"/>
      <c r="ET13520" s="9"/>
      <c r="EU13520" s="9"/>
      <c r="EV13520" s="237"/>
      <c r="EW13520" s="9"/>
      <c r="EX13520" s="9"/>
      <c r="EY13520" s="9"/>
      <c r="EZ13520" s="9"/>
      <c r="FA13520" s="410"/>
      <c r="FB13520" s="9"/>
      <c r="FC13520" s="9"/>
      <c r="FD13520" s="9"/>
      <c r="FE13520" s="9"/>
      <c r="FF13520" s="9"/>
      <c r="FG13520" s="9"/>
      <c r="FH13520" s="9"/>
      <c r="FI13520" s="9"/>
      <c r="FJ13520" s="9"/>
      <c r="FK13520" s="9"/>
      <c r="FL13520" s="9"/>
      <c r="FM13520" s="9"/>
      <c r="FN13520" s="9"/>
      <c r="FO13520" s="9"/>
      <c r="FP13520" s="9"/>
      <c r="FQ13520" s="9"/>
      <c r="FR13520" s="9"/>
      <c r="FS13520" s="9"/>
      <c r="FT13520" s="334"/>
      <c r="FU13520" s="9"/>
      <c r="FV13520" s="9"/>
      <c r="FW13520" s="9"/>
      <c r="FX13520" s="9"/>
      <c r="FY13520" s="9"/>
      <c r="FZ13520" s="9"/>
      <c r="GA13520" s="9"/>
      <c r="GB13520" s="9"/>
      <c r="GC13520" s="9"/>
      <c r="GD13520" s="9"/>
      <c r="GE13520" s="9"/>
      <c r="GF13520" s="9"/>
      <c r="GG13520" s="9"/>
      <c r="GH13520" s="9"/>
      <c r="GI13520" s="9"/>
      <c r="GJ13520" s="9"/>
      <c r="GK13520" s="9"/>
      <c r="GL13520" s="9"/>
      <c r="GM13520" s="9"/>
      <c r="GN13520" s="9"/>
      <c r="GO13520" s="9"/>
      <c r="GP13520" s="9"/>
      <c r="GQ13520" s="9"/>
      <c r="GR13520" s="9"/>
      <c r="GS13520" s="9"/>
      <c r="GT13520" s="9"/>
      <c r="GU13520" s="9"/>
      <c r="GV13520" s="9"/>
      <c r="GW13520" s="9"/>
      <c r="GX13520" s="9"/>
      <c r="GY13520" s="9"/>
      <c r="GZ13520" s="9"/>
      <c r="HA13520" s="9"/>
      <c r="HB13520" s="9"/>
      <c r="HC13520" s="9"/>
      <c r="HD13520" s="9"/>
      <c r="HE13520" s="9"/>
      <c r="HF13520" s="9"/>
      <c r="HG13520" s="9"/>
      <c r="HH13520" s="9"/>
      <c r="HI13520" s="9"/>
      <c r="HJ13520" s="9"/>
      <c r="HK13520" s="9"/>
      <c r="HL13520" s="9"/>
      <c r="HM13520" s="9"/>
      <c r="HN13520" s="9"/>
      <c r="HO13520" s="9"/>
      <c r="HP13520" s="9"/>
      <c r="HQ13520" s="9"/>
      <c r="HR13520" s="9"/>
      <c r="HS13520" s="9"/>
      <c r="HT13520" s="9"/>
      <c r="HU13520" s="9"/>
      <c r="HV13520" s="9"/>
      <c r="HW13520" s="9"/>
      <c r="HX13520" s="9"/>
      <c r="HY13520" s="9"/>
      <c r="HZ13520" s="9"/>
      <c r="IA13520" s="9"/>
      <c r="IB13520" s="9"/>
      <c r="IC13520" s="9"/>
      <c r="ID13520" s="9"/>
      <c r="IE13520" s="9"/>
      <c r="IF13520" s="9"/>
      <c r="IG13520" s="9"/>
      <c r="IH13520" s="9"/>
      <c r="II13520" s="9"/>
      <c r="IJ13520" s="9"/>
      <c r="IK13520" s="10"/>
      <c r="IL13520" s="11"/>
      <c r="IM13520" s="11"/>
      <c r="IN13520" s="11"/>
      <c r="IO13520" s="11"/>
      <c r="IP13520" s="11"/>
      <c r="IQ13520" s="11"/>
      <c r="IR13520" s="11"/>
      <c r="IS13520" s="11"/>
      <c r="IT13520" s="11"/>
      <c r="IU13520" s="11"/>
      <c r="IV13520" s="11"/>
      <c r="IW13520" s="11"/>
      <c r="IX13520" s="11"/>
      <c r="IY13520" s="11"/>
      <c r="IZ13520" s="11"/>
      <c r="JA13520" s="11"/>
      <c r="JB13520" s="11"/>
      <c r="JC13520" s="11"/>
      <c r="JD13520" s="11"/>
      <c r="JE13520" s="11"/>
      <c r="JF13520" s="11"/>
      <c r="JG13520" s="11"/>
      <c r="JH13520" s="11"/>
      <c r="JI13520" s="11"/>
      <c r="JJ13520" s="11"/>
      <c r="JK13520" s="11"/>
      <c r="JL13520" s="11"/>
      <c r="JM13520" s="11"/>
      <c r="JN13520" s="11"/>
      <c r="JO13520" s="11"/>
      <c r="JP13520" s="11"/>
      <c r="JQ13520" s="11"/>
      <c r="JR13520" s="11"/>
      <c r="JS13520" s="11"/>
      <c r="JT13520" s="11"/>
      <c r="JU13520" s="11"/>
      <c r="JV13520" s="11"/>
      <c r="JW13520" s="11"/>
      <c r="JX13520" s="11"/>
      <c r="JY13520" s="11"/>
      <c r="JZ13520" s="11"/>
      <c r="KA13520" s="11"/>
      <c r="KB13520" s="11"/>
      <c r="KC13520" s="11"/>
      <c r="KD13520" s="11"/>
      <c r="KE13520" s="11"/>
      <c r="KF13520" s="11"/>
      <c r="KG13520" s="11"/>
      <c r="KH13520" s="11"/>
      <c r="KI13520" s="11"/>
      <c r="KJ13520" s="11"/>
      <c r="KK13520" s="11"/>
      <c r="KL13520" s="11"/>
      <c r="KM13520" s="11"/>
      <c r="KN13520" s="11"/>
      <c r="KO13520" s="11"/>
      <c r="KP13520" s="11"/>
      <c r="KQ13520" s="11"/>
      <c r="KR13520" s="11"/>
      <c r="KS13520" s="11"/>
      <c r="KT13520" s="11"/>
      <c r="KU13520" s="11"/>
      <c r="KV13520" s="11"/>
      <c r="KW13520" s="11"/>
      <c r="KX13520" s="11"/>
      <c r="KY13520" s="11"/>
      <c r="KZ13520" s="11"/>
      <c r="LA13520" s="11"/>
      <c r="LB13520" s="11"/>
      <c r="LC13520" s="11"/>
      <c r="LD13520" s="11"/>
      <c r="LE13520" s="11"/>
      <c r="LF13520" s="11"/>
      <c r="LG13520" s="11"/>
      <c r="LH13520" s="11"/>
      <c r="LI13520" s="11"/>
      <c r="LJ13520" s="11"/>
      <c r="LK13520" s="11"/>
      <c r="LL13520" s="11"/>
      <c r="LM13520" s="11"/>
      <c r="LN13520" s="11"/>
      <c r="LO13520" s="11"/>
      <c r="LP13520" s="11"/>
      <c r="LQ13520" s="11"/>
      <c r="LR13520" s="11"/>
      <c r="LS13520" s="11"/>
      <c r="LT13520" s="11"/>
      <c r="LU13520" s="11"/>
      <c r="LV13520" s="11"/>
      <c r="LW13520" s="11"/>
      <c r="LX13520" s="11"/>
      <c r="LY13520" s="11"/>
      <c r="LZ13520" s="11"/>
      <c r="MA13520" s="11"/>
      <c r="MB13520" s="11"/>
      <c r="MC13520" s="11"/>
      <c r="MD13520" s="11"/>
      <c r="ME13520" s="11"/>
      <c r="MF13520" s="11"/>
      <c r="MG13520" s="11"/>
      <c r="MH13520" s="11"/>
      <c r="MI13520" s="11"/>
      <c r="MJ13520" s="11"/>
      <c r="MK13520" s="11"/>
      <c r="ML13520" s="11"/>
      <c r="MM13520" s="11"/>
      <c r="MN13520" s="11"/>
      <c r="MO13520" s="11"/>
      <c r="MP13520" s="11"/>
      <c r="MQ13520" s="11"/>
      <c r="MR13520" s="11"/>
      <c r="MS13520" s="11"/>
      <c r="MT13520" s="11"/>
      <c r="MU13520" s="11"/>
      <c r="MV13520" s="11"/>
      <c r="MW13520" s="11"/>
      <c r="MX13520" s="11"/>
      <c r="MY13520" s="11"/>
      <c r="MZ13520" s="11"/>
      <c r="NA13520" s="11"/>
      <c r="NB13520" s="11"/>
      <c r="NC13520" s="11"/>
      <c r="ND13520" s="11"/>
      <c r="NE13520" s="11"/>
      <c r="NF13520" s="11"/>
      <c r="NG13520" s="11"/>
      <c r="NH13520" s="11"/>
      <c r="NI13520" s="11"/>
      <c r="NJ13520" s="11"/>
      <c r="NK13520" s="11"/>
      <c r="NL13520" s="11"/>
      <c r="NM13520" s="11"/>
    </row>
    <row r="13521" spans="1:377" s="12" customFormat="1" ht="25.8" x14ac:dyDescent="0.5">
      <c r="A13521" s="230"/>
      <c r="B13521" s="279"/>
      <c r="C13521" s="280"/>
      <c r="D13521" s="317"/>
      <c r="E13521" s="34"/>
      <c r="F13521" s="34"/>
      <c r="G13521" s="34"/>
      <c r="H13521" s="9"/>
      <c r="I13521" s="9"/>
      <c r="J13521" s="9"/>
      <c r="K13521" s="9"/>
      <c r="L13521" s="9"/>
      <c r="M13521" s="9"/>
      <c r="N13521" s="9"/>
      <c r="O13521" s="9"/>
      <c r="P13521" s="9"/>
      <c r="Q13521" s="9"/>
      <c r="R13521" s="9"/>
      <c r="S13521" s="9"/>
      <c r="T13521" s="9"/>
      <c r="U13521" s="9"/>
      <c r="V13521" s="9"/>
      <c r="W13521" s="9"/>
      <c r="X13521" s="9"/>
      <c r="Y13521" s="9"/>
      <c r="Z13521" s="334"/>
      <c r="AA13521" s="34"/>
      <c r="AB13521" s="34"/>
      <c r="AC13521" s="34"/>
      <c r="AD13521" s="34"/>
      <c r="AE13521" s="34"/>
      <c r="AF13521" s="34"/>
      <c r="AG13521" s="34"/>
      <c r="AH13521" s="34"/>
      <c r="AI13521" s="334"/>
      <c r="AJ13521" s="9"/>
      <c r="AK13521" s="9"/>
      <c r="AL13521" s="9"/>
      <c r="AM13521" s="9"/>
      <c r="AN13521" s="9"/>
      <c r="AO13521" s="9"/>
      <c r="AP13521" s="9"/>
      <c r="AQ13521" s="9"/>
      <c r="AR13521" s="9"/>
      <c r="AS13521" s="9"/>
      <c r="AT13521" s="9"/>
      <c r="AU13521" s="9"/>
      <c r="AV13521" s="9"/>
      <c r="AW13521" s="9"/>
      <c r="AX13521" s="9"/>
      <c r="AY13521" s="9"/>
      <c r="AZ13521" s="9"/>
      <c r="BA13521" s="9"/>
      <c r="BB13521" s="9"/>
      <c r="BC13521" s="9"/>
      <c r="BD13521" s="9"/>
      <c r="BE13521" s="9"/>
      <c r="BF13521" s="9"/>
      <c r="BG13521" s="9"/>
      <c r="BH13521" s="9"/>
      <c r="BI13521" s="9"/>
      <c r="BJ13521" s="9"/>
      <c r="BK13521" s="9"/>
      <c r="BL13521" s="9"/>
      <c r="BM13521" s="9"/>
      <c r="BN13521" s="9"/>
      <c r="BO13521" s="9"/>
      <c r="BP13521" s="9"/>
      <c r="BQ13521" s="9"/>
      <c r="BR13521" s="9"/>
      <c r="BS13521" s="9"/>
      <c r="BT13521" s="9"/>
      <c r="BU13521" s="9"/>
      <c r="BV13521" s="9"/>
      <c r="BW13521" s="9"/>
      <c r="BX13521" s="9"/>
      <c r="BY13521" s="334"/>
      <c r="BZ13521" s="34"/>
      <c r="CA13521" s="34"/>
      <c r="CB13521" s="34"/>
      <c r="CC13521" s="34"/>
      <c r="CD13521" s="34"/>
      <c r="CE13521" s="34"/>
      <c r="CF13521" s="34"/>
      <c r="CG13521" s="34"/>
      <c r="CH13521" s="34"/>
      <c r="CI13521" s="34"/>
      <c r="CJ13521" s="34"/>
      <c r="CK13521" s="34"/>
      <c r="CL13521" s="34"/>
      <c r="CM13521" s="34"/>
      <c r="CN13521" s="34"/>
      <c r="CO13521" s="34"/>
      <c r="CP13521" s="34"/>
      <c r="CQ13521" s="34"/>
      <c r="CR13521" s="34"/>
      <c r="CS13521" s="34"/>
      <c r="CT13521" s="34"/>
      <c r="CU13521" s="34"/>
      <c r="CV13521" s="34"/>
      <c r="CW13521" s="34"/>
      <c r="CX13521" s="34"/>
      <c r="CY13521" s="334"/>
      <c r="CZ13521" s="9"/>
      <c r="DA13521" s="9"/>
      <c r="DB13521" s="9"/>
      <c r="DC13521" s="9"/>
      <c r="DD13521" s="9"/>
      <c r="DE13521" s="9"/>
      <c r="DF13521" s="9"/>
      <c r="DG13521" s="9"/>
      <c r="DH13521" s="9"/>
      <c r="DI13521" s="9"/>
      <c r="DJ13521" s="9"/>
      <c r="DK13521" s="9"/>
      <c r="DL13521" s="9"/>
      <c r="DM13521" s="9"/>
      <c r="DN13521" s="9"/>
      <c r="DO13521" s="9"/>
      <c r="DP13521" s="334"/>
      <c r="DQ13521" s="9"/>
      <c r="DR13521" s="9"/>
      <c r="DS13521" s="9"/>
      <c r="DT13521" s="9"/>
      <c r="DU13521" s="9"/>
      <c r="DV13521" s="9"/>
      <c r="DW13521" s="9"/>
      <c r="DX13521" s="9"/>
      <c r="DY13521" s="9"/>
      <c r="DZ13521" s="9"/>
      <c r="EA13521" s="9"/>
      <c r="EB13521" s="9"/>
      <c r="EC13521" s="9"/>
      <c r="ED13521" s="9"/>
      <c r="EE13521" s="9"/>
      <c r="EF13521" s="9"/>
      <c r="EG13521" s="9"/>
      <c r="EH13521" s="9"/>
      <c r="EI13521" s="9"/>
      <c r="EJ13521" s="9"/>
      <c r="EK13521" s="9"/>
      <c r="EL13521" s="9"/>
      <c r="EM13521" s="9"/>
      <c r="EN13521" s="9"/>
      <c r="EO13521" s="334"/>
      <c r="EP13521" s="9"/>
      <c r="EQ13521" s="9"/>
      <c r="ER13521" s="9"/>
      <c r="ES13521" s="9"/>
      <c r="ET13521" s="9"/>
      <c r="EU13521" s="9"/>
      <c r="EV13521" s="237"/>
      <c r="EW13521" s="9"/>
      <c r="EX13521" s="9"/>
      <c r="EY13521" s="9"/>
      <c r="EZ13521" s="9"/>
      <c r="FA13521" s="410"/>
      <c r="FB13521" s="9"/>
      <c r="FC13521" s="9"/>
      <c r="FD13521" s="9"/>
      <c r="FE13521" s="9"/>
      <c r="FF13521" s="9"/>
      <c r="FG13521" s="9"/>
      <c r="FH13521" s="9"/>
      <c r="FI13521" s="9"/>
      <c r="FJ13521" s="9"/>
      <c r="FK13521" s="9"/>
      <c r="FL13521" s="9"/>
      <c r="FM13521" s="9"/>
      <c r="FN13521" s="9"/>
      <c r="FO13521" s="9"/>
      <c r="FP13521" s="9"/>
      <c r="FQ13521" s="9"/>
      <c r="FR13521" s="9"/>
      <c r="FS13521" s="9"/>
      <c r="FT13521" s="334"/>
      <c r="FU13521" s="9"/>
      <c r="FV13521" s="9"/>
      <c r="FW13521" s="9"/>
      <c r="FX13521" s="9"/>
      <c r="FY13521" s="9"/>
      <c r="FZ13521" s="9"/>
      <c r="GA13521" s="9"/>
      <c r="GB13521" s="9"/>
      <c r="GC13521" s="9"/>
      <c r="GD13521" s="9"/>
      <c r="GE13521" s="9"/>
      <c r="GF13521" s="9"/>
      <c r="GG13521" s="9"/>
      <c r="GH13521" s="9"/>
      <c r="GI13521" s="9"/>
      <c r="GJ13521" s="9"/>
      <c r="GK13521" s="9"/>
      <c r="GL13521" s="9"/>
      <c r="GM13521" s="9"/>
      <c r="GN13521" s="9"/>
      <c r="GO13521" s="9"/>
      <c r="GP13521" s="9"/>
      <c r="GQ13521" s="9"/>
      <c r="GR13521" s="9"/>
      <c r="GS13521" s="9"/>
      <c r="GT13521" s="9"/>
      <c r="GU13521" s="9"/>
      <c r="GV13521" s="9"/>
      <c r="GW13521" s="9"/>
      <c r="GX13521" s="9"/>
      <c r="GY13521" s="9"/>
      <c r="GZ13521" s="9"/>
      <c r="HA13521" s="9"/>
      <c r="HB13521" s="9"/>
      <c r="HC13521" s="9"/>
      <c r="HD13521" s="9"/>
      <c r="HE13521" s="9"/>
      <c r="HF13521" s="9"/>
      <c r="HG13521" s="9"/>
      <c r="HH13521" s="9"/>
      <c r="HI13521" s="9"/>
      <c r="HJ13521" s="9"/>
      <c r="HK13521" s="9"/>
      <c r="HL13521" s="9"/>
      <c r="HM13521" s="9"/>
      <c r="HN13521" s="9"/>
      <c r="HO13521" s="9"/>
      <c r="HP13521" s="9"/>
      <c r="HQ13521" s="9"/>
      <c r="HR13521" s="9"/>
      <c r="HS13521" s="9"/>
      <c r="HT13521" s="9"/>
      <c r="HU13521" s="9"/>
      <c r="HV13521" s="9"/>
      <c r="HW13521" s="9"/>
      <c r="HX13521" s="9"/>
      <c r="HY13521" s="9"/>
      <c r="HZ13521" s="9"/>
      <c r="IA13521" s="9"/>
      <c r="IB13521" s="9"/>
      <c r="IC13521" s="9"/>
      <c r="ID13521" s="9"/>
      <c r="IE13521" s="9"/>
      <c r="IF13521" s="9"/>
      <c r="IG13521" s="9"/>
      <c r="IH13521" s="9"/>
      <c r="II13521" s="9"/>
      <c r="IJ13521" s="9"/>
      <c r="IK13521" s="10"/>
      <c r="IL13521" s="11"/>
      <c r="IM13521" s="11"/>
      <c r="IN13521" s="11"/>
      <c r="IO13521" s="11"/>
      <c r="IP13521" s="11"/>
      <c r="IQ13521" s="11"/>
      <c r="IR13521" s="11"/>
      <c r="IS13521" s="11"/>
      <c r="IT13521" s="11"/>
      <c r="IU13521" s="11"/>
      <c r="IV13521" s="11"/>
      <c r="IW13521" s="11"/>
      <c r="IX13521" s="11"/>
      <c r="IY13521" s="11"/>
      <c r="IZ13521" s="11"/>
      <c r="JA13521" s="11"/>
      <c r="JB13521" s="11"/>
      <c r="JC13521" s="11"/>
      <c r="JD13521" s="11"/>
      <c r="JE13521" s="11"/>
      <c r="JF13521" s="11"/>
      <c r="JG13521" s="11"/>
      <c r="JH13521" s="11"/>
      <c r="JI13521" s="11"/>
      <c r="JJ13521" s="11"/>
      <c r="JK13521" s="11"/>
      <c r="JL13521" s="11"/>
      <c r="JM13521" s="11"/>
      <c r="JN13521" s="11"/>
      <c r="JO13521" s="11"/>
      <c r="JP13521" s="11"/>
      <c r="JQ13521" s="11"/>
      <c r="JR13521" s="11"/>
      <c r="JS13521" s="11"/>
      <c r="JT13521" s="11"/>
      <c r="JU13521" s="11"/>
      <c r="JV13521" s="11"/>
      <c r="JW13521" s="11"/>
      <c r="JX13521" s="11"/>
      <c r="JY13521" s="11"/>
      <c r="JZ13521" s="11"/>
      <c r="KA13521" s="11"/>
      <c r="KB13521" s="11"/>
      <c r="KC13521" s="11"/>
      <c r="KD13521" s="11"/>
      <c r="KE13521" s="11"/>
      <c r="KF13521" s="11"/>
      <c r="KG13521" s="11"/>
      <c r="KH13521" s="11"/>
      <c r="KI13521" s="11"/>
      <c r="KJ13521" s="11"/>
      <c r="KK13521" s="11"/>
      <c r="KL13521" s="11"/>
      <c r="KM13521" s="11"/>
      <c r="KN13521" s="11"/>
      <c r="KO13521" s="11"/>
      <c r="KP13521" s="11"/>
      <c r="KQ13521" s="11"/>
      <c r="KR13521" s="11"/>
      <c r="KS13521" s="11"/>
      <c r="KT13521" s="11"/>
      <c r="KU13521" s="11"/>
      <c r="KV13521" s="11"/>
      <c r="KW13521" s="11"/>
      <c r="KX13521" s="11"/>
      <c r="KY13521" s="11"/>
      <c r="KZ13521" s="11"/>
      <c r="LA13521" s="11"/>
      <c r="LB13521" s="11"/>
      <c r="LC13521" s="11"/>
      <c r="LD13521" s="11"/>
      <c r="LE13521" s="11"/>
      <c r="LF13521" s="11"/>
      <c r="LG13521" s="11"/>
      <c r="LH13521" s="11"/>
      <c r="LI13521" s="11"/>
      <c r="LJ13521" s="11"/>
      <c r="LK13521" s="11"/>
      <c r="LL13521" s="11"/>
      <c r="LM13521" s="11"/>
      <c r="LN13521" s="11"/>
      <c r="LO13521" s="11"/>
      <c r="LP13521" s="11"/>
      <c r="LQ13521" s="11"/>
      <c r="LR13521" s="11"/>
      <c r="LS13521" s="11"/>
      <c r="LT13521" s="11"/>
      <c r="LU13521" s="11"/>
      <c r="LV13521" s="11"/>
      <c r="LW13521" s="11"/>
      <c r="LX13521" s="11"/>
      <c r="LY13521" s="11"/>
      <c r="LZ13521" s="11"/>
      <c r="MA13521" s="11"/>
      <c r="MB13521" s="11"/>
      <c r="MC13521" s="11"/>
      <c r="MD13521" s="11"/>
      <c r="ME13521" s="11"/>
      <c r="MF13521" s="11"/>
      <c r="MG13521" s="11"/>
      <c r="MH13521" s="11"/>
      <c r="MI13521" s="11"/>
      <c r="MJ13521" s="11"/>
      <c r="MK13521" s="11"/>
      <c r="ML13521" s="11"/>
      <c r="MM13521" s="11"/>
      <c r="MN13521" s="11"/>
      <c r="MO13521" s="11"/>
      <c r="MP13521" s="11"/>
      <c r="MQ13521" s="11"/>
      <c r="MR13521" s="11"/>
      <c r="MS13521" s="11"/>
      <c r="MT13521" s="11"/>
      <c r="MU13521" s="11"/>
      <c r="MV13521" s="11"/>
      <c r="MW13521" s="11"/>
      <c r="MX13521" s="11"/>
      <c r="MY13521" s="11"/>
      <c r="MZ13521" s="11"/>
      <c r="NA13521" s="11"/>
      <c r="NB13521" s="11"/>
      <c r="NC13521" s="11"/>
      <c r="ND13521" s="11"/>
      <c r="NE13521" s="11"/>
      <c r="NF13521" s="11"/>
      <c r="NG13521" s="11"/>
      <c r="NH13521" s="11"/>
      <c r="NI13521" s="11"/>
      <c r="NJ13521" s="11"/>
      <c r="NK13521" s="11"/>
      <c r="NL13521" s="11"/>
      <c r="NM13521" s="11"/>
    </row>
    <row r="13522" spans="1:377" s="12" customFormat="1" ht="25.8" x14ac:dyDescent="0.5">
      <c r="A13522" s="230"/>
      <c r="B13522" s="279"/>
      <c r="C13522" s="280"/>
      <c r="D13522" s="317"/>
      <c r="E13522" s="34"/>
      <c r="F13522" s="34"/>
      <c r="G13522" s="34"/>
      <c r="H13522" s="9"/>
      <c r="I13522" s="9"/>
      <c r="J13522" s="9"/>
      <c r="K13522" s="9"/>
      <c r="L13522" s="9"/>
      <c r="M13522" s="9"/>
      <c r="N13522" s="9"/>
      <c r="O13522" s="9"/>
      <c r="P13522" s="9"/>
      <c r="Q13522" s="9"/>
      <c r="R13522" s="9"/>
      <c r="S13522" s="9"/>
      <c r="T13522" s="9"/>
      <c r="U13522" s="9"/>
      <c r="V13522" s="9"/>
      <c r="W13522" s="9"/>
      <c r="X13522" s="9"/>
      <c r="Y13522" s="9"/>
      <c r="Z13522" s="334"/>
      <c r="AA13522" s="34"/>
      <c r="AB13522" s="34"/>
      <c r="AC13522" s="34"/>
      <c r="AD13522" s="34"/>
      <c r="AE13522" s="34"/>
      <c r="AF13522" s="34"/>
      <c r="AG13522" s="34"/>
      <c r="AH13522" s="34"/>
      <c r="AI13522" s="334"/>
      <c r="AJ13522" s="9"/>
      <c r="AK13522" s="9"/>
      <c r="AL13522" s="9"/>
      <c r="AM13522" s="9"/>
      <c r="AN13522" s="9"/>
      <c r="AO13522" s="9"/>
      <c r="AP13522" s="9"/>
      <c r="AQ13522" s="9"/>
      <c r="AR13522" s="9"/>
      <c r="AS13522" s="9"/>
      <c r="AT13522" s="9"/>
      <c r="AU13522" s="9"/>
      <c r="AV13522" s="9"/>
      <c r="AW13522" s="9"/>
      <c r="AX13522" s="9"/>
      <c r="AY13522" s="9"/>
      <c r="AZ13522" s="9"/>
      <c r="BA13522" s="9"/>
      <c r="BB13522" s="9"/>
      <c r="BC13522" s="9"/>
      <c r="BD13522" s="9"/>
      <c r="BE13522" s="9"/>
      <c r="BF13522" s="9"/>
      <c r="BG13522" s="9"/>
      <c r="BH13522" s="9"/>
      <c r="BI13522" s="9"/>
      <c r="BJ13522" s="9"/>
      <c r="BK13522" s="9"/>
      <c r="BL13522" s="9"/>
      <c r="BM13522" s="9"/>
      <c r="BN13522" s="9"/>
      <c r="BO13522" s="9"/>
      <c r="BP13522" s="9"/>
      <c r="BQ13522" s="9"/>
      <c r="BR13522" s="9"/>
      <c r="BS13522" s="9"/>
      <c r="BT13522" s="9"/>
      <c r="BU13522" s="9"/>
      <c r="BV13522" s="9"/>
      <c r="BW13522" s="9"/>
      <c r="BX13522" s="9"/>
      <c r="BY13522" s="334"/>
      <c r="BZ13522" s="34"/>
      <c r="CA13522" s="34"/>
      <c r="CB13522" s="34"/>
      <c r="CC13522" s="34"/>
      <c r="CD13522" s="34"/>
      <c r="CE13522" s="34"/>
      <c r="CF13522" s="34"/>
      <c r="CG13522" s="34"/>
      <c r="CH13522" s="34"/>
      <c r="CI13522" s="34"/>
      <c r="CJ13522" s="34"/>
      <c r="CK13522" s="34"/>
      <c r="CL13522" s="34"/>
      <c r="CM13522" s="34"/>
      <c r="CN13522" s="34"/>
      <c r="CO13522" s="34"/>
      <c r="CP13522" s="34"/>
      <c r="CQ13522" s="34"/>
      <c r="CR13522" s="34"/>
      <c r="CS13522" s="34"/>
      <c r="CT13522" s="34"/>
      <c r="CU13522" s="34"/>
      <c r="CV13522" s="34"/>
      <c r="CW13522" s="34"/>
      <c r="CX13522" s="34"/>
      <c r="CY13522" s="334"/>
      <c r="CZ13522" s="9"/>
      <c r="DA13522" s="9"/>
      <c r="DB13522" s="9"/>
      <c r="DC13522" s="9"/>
      <c r="DD13522" s="9"/>
      <c r="DE13522" s="9"/>
      <c r="DF13522" s="9"/>
      <c r="DG13522" s="9"/>
      <c r="DH13522" s="9"/>
      <c r="DI13522" s="9"/>
      <c r="DJ13522" s="9"/>
      <c r="DK13522" s="9"/>
      <c r="DL13522" s="9"/>
      <c r="DM13522" s="9"/>
      <c r="DN13522" s="9"/>
      <c r="DO13522" s="9"/>
      <c r="DP13522" s="334"/>
      <c r="DQ13522" s="9"/>
      <c r="DR13522" s="9"/>
      <c r="DS13522" s="9"/>
      <c r="DT13522" s="9"/>
      <c r="DU13522" s="9"/>
      <c r="DV13522" s="9"/>
      <c r="DW13522" s="9"/>
      <c r="DX13522" s="9"/>
      <c r="DY13522" s="9"/>
      <c r="DZ13522" s="9"/>
      <c r="EA13522" s="9"/>
      <c r="EB13522" s="9"/>
      <c r="EC13522" s="9"/>
      <c r="ED13522" s="9"/>
      <c r="EE13522" s="9"/>
      <c r="EF13522" s="9"/>
      <c r="EG13522" s="9"/>
      <c r="EH13522" s="9"/>
      <c r="EI13522" s="9"/>
      <c r="EJ13522" s="9"/>
      <c r="EK13522" s="9"/>
      <c r="EL13522" s="9"/>
      <c r="EM13522" s="9"/>
      <c r="EN13522" s="9"/>
      <c r="EO13522" s="334"/>
      <c r="EP13522" s="9"/>
      <c r="EQ13522" s="9"/>
      <c r="ER13522" s="9"/>
      <c r="ES13522" s="9"/>
      <c r="ET13522" s="9"/>
      <c r="EU13522" s="9"/>
      <c r="EV13522" s="237"/>
      <c r="EW13522" s="9"/>
      <c r="EX13522" s="9"/>
      <c r="EY13522" s="9"/>
      <c r="EZ13522" s="9"/>
      <c r="FA13522" s="410"/>
      <c r="FB13522" s="9"/>
      <c r="FC13522" s="9"/>
      <c r="FD13522" s="9"/>
      <c r="FE13522" s="9"/>
      <c r="FF13522" s="9"/>
      <c r="FG13522" s="9"/>
      <c r="FH13522" s="9"/>
      <c r="FI13522" s="9"/>
      <c r="FJ13522" s="9"/>
      <c r="FK13522" s="9"/>
      <c r="FL13522" s="9"/>
      <c r="FM13522" s="9"/>
      <c r="FN13522" s="9"/>
      <c r="FO13522" s="9"/>
      <c r="FP13522" s="9"/>
      <c r="FQ13522" s="9"/>
      <c r="FR13522" s="9"/>
      <c r="FS13522" s="9"/>
      <c r="FT13522" s="334"/>
      <c r="FU13522" s="9"/>
      <c r="FV13522" s="9"/>
      <c r="FW13522" s="9"/>
      <c r="FX13522" s="9"/>
      <c r="FY13522" s="9"/>
      <c r="FZ13522" s="9"/>
      <c r="GA13522" s="9"/>
      <c r="GB13522" s="9"/>
      <c r="GC13522" s="9"/>
      <c r="GD13522" s="9"/>
      <c r="GE13522" s="9"/>
      <c r="GF13522" s="9"/>
      <c r="GG13522" s="9"/>
      <c r="GH13522" s="9"/>
      <c r="GI13522" s="9"/>
      <c r="GJ13522" s="9"/>
      <c r="GK13522" s="9"/>
      <c r="GL13522" s="9"/>
      <c r="GM13522" s="9"/>
      <c r="GN13522" s="9"/>
      <c r="GO13522" s="9"/>
      <c r="GP13522" s="9"/>
      <c r="GQ13522" s="9"/>
      <c r="GR13522" s="9"/>
      <c r="GS13522" s="9"/>
      <c r="GT13522" s="9"/>
      <c r="GU13522" s="9"/>
      <c r="GV13522" s="9"/>
      <c r="GW13522" s="9"/>
      <c r="GX13522" s="9"/>
      <c r="GY13522" s="9"/>
      <c r="GZ13522" s="9"/>
      <c r="HA13522" s="9"/>
      <c r="HB13522" s="9"/>
      <c r="HC13522" s="9"/>
      <c r="HD13522" s="9"/>
      <c r="HE13522" s="9"/>
      <c r="HF13522" s="9"/>
      <c r="HG13522" s="9"/>
      <c r="HH13522" s="9"/>
      <c r="HI13522" s="9"/>
      <c r="HJ13522" s="9"/>
      <c r="HK13522" s="9"/>
      <c r="HL13522" s="9"/>
      <c r="HM13522" s="9"/>
      <c r="HN13522" s="9"/>
      <c r="HO13522" s="9"/>
      <c r="HP13522" s="9"/>
      <c r="HQ13522" s="9"/>
      <c r="HR13522" s="9"/>
      <c r="HS13522" s="9"/>
      <c r="HT13522" s="9"/>
      <c r="HU13522" s="9"/>
      <c r="HV13522" s="9"/>
      <c r="HW13522" s="9"/>
      <c r="HX13522" s="9"/>
      <c r="HY13522" s="9"/>
      <c r="HZ13522" s="9"/>
      <c r="IA13522" s="9"/>
      <c r="IB13522" s="9"/>
      <c r="IC13522" s="9"/>
      <c r="ID13522" s="9"/>
      <c r="IE13522" s="9"/>
      <c r="IF13522" s="9"/>
      <c r="IG13522" s="9"/>
      <c r="IH13522" s="9"/>
      <c r="II13522" s="9"/>
      <c r="IJ13522" s="9"/>
      <c r="IK13522" s="10"/>
      <c r="IL13522" s="11"/>
      <c r="IM13522" s="11"/>
      <c r="IN13522" s="11"/>
      <c r="IO13522" s="11"/>
      <c r="IP13522" s="11"/>
      <c r="IQ13522" s="11"/>
      <c r="IR13522" s="11"/>
      <c r="IS13522" s="11"/>
      <c r="IT13522" s="11"/>
      <c r="IU13522" s="11"/>
      <c r="IV13522" s="11"/>
      <c r="IW13522" s="11"/>
      <c r="IX13522" s="11"/>
      <c r="IY13522" s="11"/>
      <c r="IZ13522" s="11"/>
      <c r="JA13522" s="11"/>
      <c r="JB13522" s="11"/>
      <c r="JC13522" s="11"/>
      <c r="JD13522" s="11"/>
      <c r="JE13522" s="11"/>
      <c r="JF13522" s="11"/>
      <c r="JG13522" s="11"/>
      <c r="JH13522" s="11"/>
      <c r="JI13522" s="11"/>
      <c r="JJ13522" s="11"/>
      <c r="JK13522" s="11"/>
      <c r="JL13522" s="11"/>
      <c r="JM13522" s="11"/>
      <c r="JN13522" s="11"/>
      <c r="JO13522" s="11"/>
      <c r="JP13522" s="11"/>
      <c r="JQ13522" s="11"/>
      <c r="JR13522" s="11"/>
      <c r="JS13522" s="11"/>
      <c r="JT13522" s="11"/>
      <c r="JU13522" s="11"/>
      <c r="JV13522" s="11"/>
      <c r="JW13522" s="11"/>
      <c r="JX13522" s="11"/>
      <c r="JY13522" s="11"/>
      <c r="JZ13522" s="11"/>
      <c r="KA13522" s="11"/>
      <c r="KB13522" s="11"/>
      <c r="KC13522" s="11"/>
      <c r="KD13522" s="11"/>
      <c r="KE13522" s="11"/>
      <c r="KF13522" s="11"/>
      <c r="KG13522" s="11"/>
      <c r="KH13522" s="11"/>
      <c r="KI13522" s="11"/>
      <c r="KJ13522" s="11"/>
      <c r="KK13522" s="11"/>
      <c r="KL13522" s="11"/>
      <c r="KM13522" s="11"/>
      <c r="KN13522" s="11"/>
      <c r="KO13522" s="11"/>
      <c r="KP13522" s="11"/>
      <c r="KQ13522" s="11"/>
      <c r="KR13522" s="11"/>
      <c r="KS13522" s="11"/>
      <c r="KT13522" s="11"/>
      <c r="KU13522" s="11"/>
      <c r="KV13522" s="11"/>
      <c r="KW13522" s="11"/>
      <c r="KX13522" s="11"/>
      <c r="KY13522" s="11"/>
      <c r="KZ13522" s="11"/>
      <c r="LA13522" s="11"/>
      <c r="LB13522" s="11"/>
      <c r="LC13522" s="11"/>
      <c r="LD13522" s="11"/>
      <c r="LE13522" s="11"/>
      <c r="LF13522" s="11"/>
      <c r="LG13522" s="11"/>
      <c r="LH13522" s="11"/>
      <c r="LI13522" s="11"/>
      <c r="LJ13522" s="11"/>
      <c r="LK13522" s="11"/>
      <c r="LL13522" s="11"/>
      <c r="LM13522" s="11"/>
      <c r="LN13522" s="11"/>
      <c r="LO13522" s="11"/>
      <c r="LP13522" s="11"/>
      <c r="LQ13522" s="11"/>
      <c r="LR13522" s="11"/>
      <c r="LS13522" s="11"/>
      <c r="LT13522" s="11"/>
      <c r="LU13522" s="11"/>
      <c r="LV13522" s="11"/>
      <c r="LW13522" s="11"/>
      <c r="LX13522" s="11"/>
      <c r="LY13522" s="11"/>
      <c r="LZ13522" s="11"/>
      <c r="MA13522" s="11"/>
      <c r="MB13522" s="11"/>
      <c r="MC13522" s="11"/>
      <c r="MD13522" s="11"/>
      <c r="ME13522" s="11"/>
      <c r="MF13522" s="11"/>
      <c r="MG13522" s="11"/>
      <c r="MH13522" s="11"/>
      <c r="MI13522" s="11"/>
      <c r="MJ13522" s="11"/>
      <c r="MK13522" s="11"/>
      <c r="ML13522" s="11"/>
      <c r="MM13522" s="11"/>
      <c r="MN13522" s="11"/>
      <c r="MO13522" s="11"/>
      <c r="MP13522" s="11"/>
      <c r="MQ13522" s="11"/>
      <c r="MR13522" s="11"/>
      <c r="MS13522" s="11"/>
      <c r="MT13522" s="11"/>
      <c r="MU13522" s="11"/>
      <c r="MV13522" s="11"/>
      <c r="MW13522" s="11"/>
      <c r="MX13522" s="11"/>
      <c r="MY13522" s="11"/>
      <c r="MZ13522" s="11"/>
      <c r="NA13522" s="11"/>
      <c r="NB13522" s="11"/>
      <c r="NC13522" s="11"/>
      <c r="ND13522" s="11"/>
      <c r="NE13522" s="11"/>
      <c r="NF13522" s="11"/>
      <c r="NG13522" s="11"/>
      <c r="NH13522" s="11"/>
      <c r="NI13522" s="11"/>
      <c r="NJ13522" s="11"/>
      <c r="NK13522" s="11"/>
      <c r="NL13522" s="11"/>
      <c r="NM13522" s="11"/>
    </row>
    <row r="13523" spans="1:377" s="12" customFormat="1" ht="25.8" x14ac:dyDescent="0.5">
      <c r="A13523" s="230"/>
      <c r="B13523" s="279"/>
      <c r="C13523" s="280"/>
      <c r="D13523" s="317"/>
      <c r="E13523" s="34"/>
      <c r="F13523" s="34"/>
      <c r="G13523" s="34"/>
      <c r="H13523" s="9"/>
      <c r="I13523" s="9"/>
      <c r="J13523" s="9"/>
      <c r="K13523" s="9"/>
      <c r="L13523" s="9"/>
      <c r="M13523" s="9"/>
      <c r="N13523" s="9"/>
      <c r="O13523" s="9"/>
      <c r="P13523" s="9"/>
      <c r="Q13523" s="9"/>
      <c r="R13523" s="9"/>
      <c r="S13523" s="9"/>
      <c r="T13523" s="9"/>
      <c r="U13523" s="9"/>
      <c r="V13523" s="9"/>
      <c r="W13523" s="9"/>
      <c r="X13523" s="9"/>
      <c r="Y13523" s="9"/>
      <c r="Z13523" s="334"/>
      <c r="AA13523" s="34"/>
      <c r="AB13523" s="34"/>
      <c r="AC13523" s="34"/>
      <c r="AD13523" s="34"/>
      <c r="AE13523" s="34"/>
      <c r="AF13523" s="34"/>
      <c r="AG13523" s="34"/>
      <c r="AH13523" s="34"/>
      <c r="AI13523" s="334"/>
      <c r="AJ13523" s="9"/>
      <c r="AK13523" s="9"/>
      <c r="AL13523" s="9"/>
      <c r="AM13523" s="9"/>
      <c r="AN13523" s="9"/>
      <c r="AO13523" s="9"/>
      <c r="AP13523" s="9"/>
      <c r="AQ13523" s="9"/>
      <c r="AR13523" s="9"/>
      <c r="AS13523" s="9"/>
      <c r="AT13523" s="9"/>
      <c r="AU13523" s="9"/>
      <c r="AV13523" s="9"/>
      <c r="AW13523" s="9"/>
      <c r="AX13523" s="9"/>
      <c r="AY13523" s="9"/>
      <c r="AZ13523" s="9"/>
      <c r="BA13523" s="9"/>
      <c r="BB13523" s="9"/>
      <c r="BC13523" s="9"/>
      <c r="BD13523" s="9"/>
      <c r="BE13523" s="9"/>
      <c r="BF13523" s="9"/>
      <c r="BG13523" s="9"/>
      <c r="BH13523" s="9"/>
      <c r="BI13523" s="9"/>
      <c r="BJ13523" s="9"/>
      <c r="BK13523" s="9"/>
      <c r="BL13523" s="9"/>
      <c r="BM13523" s="9"/>
      <c r="BN13523" s="9"/>
      <c r="BO13523" s="9"/>
      <c r="BP13523" s="9"/>
      <c r="BQ13523" s="9"/>
      <c r="BR13523" s="9"/>
      <c r="BS13523" s="9"/>
      <c r="BT13523" s="9"/>
      <c r="BU13523" s="9"/>
      <c r="BV13523" s="9"/>
      <c r="BW13523" s="9"/>
      <c r="BX13523" s="9"/>
      <c r="BY13523" s="334"/>
      <c r="BZ13523" s="34"/>
      <c r="CA13523" s="34"/>
      <c r="CB13523" s="34"/>
      <c r="CC13523" s="34"/>
      <c r="CD13523" s="34"/>
      <c r="CE13523" s="34"/>
      <c r="CF13523" s="34"/>
      <c r="CG13523" s="34"/>
      <c r="CH13523" s="34"/>
      <c r="CI13523" s="34"/>
      <c r="CJ13523" s="34"/>
      <c r="CK13523" s="34"/>
      <c r="CL13523" s="34"/>
      <c r="CM13523" s="34"/>
      <c r="CN13523" s="34"/>
      <c r="CO13523" s="34"/>
      <c r="CP13523" s="34"/>
      <c r="CQ13523" s="34"/>
      <c r="CR13523" s="34"/>
      <c r="CS13523" s="34"/>
      <c r="CT13523" s="34"/>
      <c r="CU13523" s="34"/>
      <c r="CV13523" s="34"/>
      <c r="CW13523" s="34"/>
      <c r="CX13523" s="34"/>
      <c r="CY13523" s="334"/>
      <c r="CZ13523" s="9"/>
      <c r="DA13523" s="9"/>
      <c r="DB13523" s="9"/>
      <c r="DC13523" s="9"/>
      <c r="DD13523" s="9"/>
      <c r="DE13523" s="9"/>
      <c r="DF13523" s="9"/>
      <c r="DG13523" s="9"/>
      <c r="DH13523" s="9"/>
      <c r="DI13523" s="9"/>
      <c r="DJ13523" s="9"/>
      <c r="DK13523" s="9"/>
      <c r="DL13523" s="9"/>
      <c r="DM13523" s="9"/>
      <c r="DN13523" s="9"/>
      <c r="DO13523" s="9"/>
      <c r="DP13523" s="334"/>
      <c r="DQ13523" s="9"/>
      <c r="DR13523" s="9"/>
      <c r="DS13523" s="9"/>
      <c r="DT13523" s="9"/>
      <c r="DU13523" s="9"/>
      <c r="DV13523" s="9"/>
      <c r="DW13523" s="9"/>
      <c r="DX13523" s="9"/>
      <c r="DY13523" s="9"/>
      <c r="DZ13523" s="9"/>
      <c r="EA13523" s="9"/>
      <c r="EB13523" s="9"/>
      <c r="EC13523" s="9"/>
      <c r="ED13523" s="9"/>
      <c r="EE13523" s="9"/>
      <c r="EF13523" s="9"/>
      <c r="EG13523" s="9"/>
      <c r="EH13523" s="9"/>
      <c r="EI13523" s="9"/>
      <c r="EJ13523" s="9"/>
      <c r="EK13523" s="9"/>
      <c r="EL13523" s="9"/>
      <c r="EM13523" s="9"/>
      <c r="EN13523" s="9"/>
      <c r="EO13523" s="334"/>
      <c r="EP13523" s="9"/>
      <c r="EQ13523" s="9"/>
      <c r="ER13523" s="9"/>
      <c r="ES13523" s="9"/>
      <c r="ET13523" s="9"/>
      <c r="EU13523" s="9"/>
      <c r="EV13523" s="237"/>
      <c r="EW13523" s="9"/>
      <c r="EX13523" s="9"/>
      <c r="EY13523" s="9"/>
      <c r="EZ13523" s="9"/>
      <c r="FA13523" s="410"/>
      <c r="FB13523" s="9"/>
      <c r="FC13523" s="9"/>
      <c r="FD13523" s="9"/>
      <c r="FE13523" s="9"/>
      <c r="FF13523" s="9"/>
      <c r="FG13523" s="9"/>
      <c r="FH13523" s="9"/>
      <c r="FI13523" s="9"/>
      <c r="FJ13523" s="9"/>
      <c r="FK13523" s="9"/>
      <c r="FL13523" s="9"/>
      <c r="FM13523" s="9"/>
      <c r="FN13523" s="9"/>
      <c r="FO13523" s="9"/>
      <c r="FP13523" s="9"/>
      <c r="FQ13523" s="9"/>
      <c r="FR13523" s="9"/>
      <c r="FS13523" s="9"/>
      <c r="FT13523" s="334"/>
      <c r="FU13523" s="9"/>
      <c r="FV13523" s="9"/>
      <c r="FW13523" s="9"/>
      <c r="FX13523" s="9"/>
      <c r="FY13523" s="9"/>
      <c r="FZ13523" s="9"/>
      <c r="GA13523" s="9"/>
      <c r="GB13523" s="9"/>
      <c r="GC13523" s="9"/>
      <c r="GD13523" s="9"/>
      <c r="GE13523" s="9"/>
      <c r="GF13523" s="9"/>
      <c r="GG13523" s="9"/>
      <c r="GH13523" s="9"/>
      <c r="GI13523" s="9"/>
      <c r="GJ13523" s="9"/>
      <c r="GK13523" s="9"/>
      <c r="GL13523" s="9"/>
      <c r="GM13523" s="9"/>
      <c r="GN13523" s="9"/>
      <c r="GO13523" s="9"/>
      <c r="GP13523" s="9"/>
      <c r="GQ13523" s="9"/>
      <c r="GR13523" s="9"/>
      <c r="GS13523" s="9"/>
      <c r="GT13523" s="9"/>
      <c r="GU13523" s="9"/>
      <c r="GV13523" s="9"/>
      <c r="GW13523" s="9"/>
      <c r="GX13523" s="9"/>
      <c r="GY13523" s="9"/>
      <c r="GZ13523" s="9"/>
      <c r="HA13523" s="9"/>
      <c r="HB13523" s="9"/>
      <c r="HC13523" s="9"/>
      <c r="HD13523" s="9"/>
      <c r="HE13523" s="9"/>
      <c r="HF13523" s="9"/>
      <c r="HG13523" s="9"/>
      <c r="HH13523" s="9"/>
      <c r="HI13523" s="9"/>
      <c r="HJ13523" s="9"/>
      <c r="HK13523" s="9"/>
      <c r="HL13523" s="9"/>
      <c r="HM13523" s="9"/>
      <c r="HN13523" s="9"/>
      <c r="HO13523" s="9"/>
      <c r="HP13523" s="9"/>
      <c r="HQ13523" s="9"/>
      <c r="HR13523" s="9"/>
      <c r="HS13523" s="9"/>
      <c r="HT13523" s="9"/>
      <c r="HU13523" s="9"/>
      <c r="HV13523" s="9"/>
      <c r="HW13523" s="9"/>
      <c r="HX13523" s="9"/>
      <c r="HY13523" s="9"/>
      <c r="HZ13523" s="9"/>
      <c r="IA13523" s="9"/>
      <c r="IB13523" s="9"/>
      <c r="IC13523" s="9"/>
      <c r="ID13523" s="9"/>
      <c r="IE13523" s="9"/>
      <c r="IF13523" s="9"/>
      <c r="IG13523" s="9"/>
      <c r="IH13523" s="9"/>
      <c r="II13523" s="9"/>
      <c r="IJ13523" s="9"/>
      <c r="IK13523" s="10"/>
      <c r="IL13523" s="11"/>
      <c r="IM13523" s="11"/>
      <c r="IN13523" s="11"/>
      <c r="IO13523" s="11"/>
      <c r="IP13523" s="11"/>
      <c r="IQ13523" s="11"/>
      <c r="IR13523" s="11"/>
      <c r="IS13523" s="11"/>
      <c r="IT13523" s="11"/>
      <c r="IU13523" s="11"/>
      <c r="IV13523" s="11"/>
      <c r="IW13523" s="11"/>
      <c r="IX13523" s="11"/>
      <c r="IY13523" s="11"/>
      <c r="IZ13523" s="11"/>
      <c r="JA13523" s="11"/>
      <c r="JB13523" s="11"/>
      <c r="JC13523" s="11"/>
      <c r="JD13523" s="11"/>
      <c r="JE13523" s="11"/>
      <c r="JF13523" s="11"/>
      <c r="JG13523" s="11"/>
      <c r="JH13523" s="11"/>
      <c r="JI13523" s="11"/>
      <c r="JJ13523" s="11"/>
      <c r="JK13523" s="11"/>
      <c r="JL13523" s="11"/>
      <c r="JM13523" s="11"/>
      <c r="JN13523" s="11"/>
      <c r="JO13523" s="11"/>
      <c r="JP13523" s="11"/>
      <c r="JQ13523" s="11"/>
      <c r="JR13523" s="11"/>
      <c r="JS13523" s="11"/>
      <c r="JT13523" s="11"/>
      <c r="JU13523" s="11"/>
      <c r="JV13523" s="11"/>
      <c r="JW13523" s="11"/>
      <c r="JX13523" s="11"/>
      <c r="JY13523" s="11"/>
      <c r="JZ13523" s="11"/>
      <c r="KA13523" s="11"/>
      <c r="KB13523" s="11"/>
      <c r="KC13523" s="11"/>
      <c r="KD13523" s="11"/>
      <c r="KE13523" s="11"/>
      <c r="KF13523" s="11"/>
      <c r="KG13523" s="11"/>
      <c r="KH13523" s="11"/>
      <c r="KI13523" s="11"/>
      <c r="KJ13523" s="11"/>
      <c r="KK13523" s="11"/>
      <c r="KL13523" s="11"/>
      <c r="KM13523" s="11"/>
      <c r="KN13523" s="11"/>
      <c r="KO13523" s="11"/>
      <c r="KP13523" s="11"/>
      <c r="KQ13523" s="11"/>
      <c r="KR13523" s="11"/>
      <c r="KS13523" s="11"/>
      <c r="KT13523" s="11"/>
      <c r="KU13523" s="11"/>
      <c r="KV13523" s="11"/>
      <c r="KW13523" s="11"/>
      <c r="KX13523" s="11"/>
      <c r="KY13523" s="11"/>
      <c r="KZ13523" s="11"/>
      <c r="LA13523" s="11"/>
      <c r="LB13523" s="11"/>
      <c r="LC13523" s="11"/>
      <c r="LD13523" s="11"/>
      <c r="LE13523" s="11"/>
      <c r="LF13523" s="11"/>
      <c r="LG13523" s="11"/>
      <c r="LH13523" s="11"/>
      <c r="LI13523" s="11"/>
      <c r="LJ13523" s="11"/>
      <c r="LK13523" s="11"/>
      <c r="LL13523" s="11"/>
      <c r="LM13523" s="11"/>
      <c r="LN13523" s="11"/>
      <c r="LO13523" s="11"/>
      <c r="LP13523" s="11"/>
      <c r="LQ13523" s="11"/>
      <c r="LR13523" s="11"/>
      <c r="LS13523" s="11"/>
      <c r="LT13523" s="11"/>
      <c r="LU13523" s="11"/>
      <c r="LV13523" s="11"/>
      <c r="LW13523" s="11"/>
      <c r="LX13523" s="11"/>
      <c r="LY13523" s="11"/>
      <c r="LZ13523" s="11"/>
      <c r="MA13523" s="11"/>
      <c r="MB13523" s="11"/>
      <c r="MC13523" s="11"/>
      <c r="MD13523" s="11"/>
      <c r="ME13523" s="11"/>
      <c r="MF13523" s="11"/>
      <c r="MG13523" s="11"/>
      <c r="MH13523" s="11"/>
      <c r="MI13523" s="11"/>
      <c r="MJ13523" s="11"/>
      <c r="MK13523" s="11"/>
      <c r="ML13523" s="11"/>
      <c r="MM13523" s="11"/>
      <c r="MN13523" s="11"/>
      <c r="MO13523" s="11"/>
      <c r="MP13523" s="11"/>
      <c r="MQ13523" s="11"/>
      <c r="MR13523" s="11"/>
      <c r="MS13523" s="11"/>
      <c r="MT13523" s="11"/>
      <c r="MU13523" s="11"/>
      <c r="MV13523" s="11"/>
      <c r="MW13523" s="11"/>
      <c r="MX13523" s="11"/>
      <c r="MY13523" s="11"/>
      <c r="MZ13523" s="11"/>
      <c r="NA13523" s="11"/>
      <c r="NB13523" s="11"/>
      <c r="NC13523" s="11"/>
      <c r="ND13523" s="11"/>
      <c r="NE13523" s="11"/>
      <c r="NF13523" s="11"/>
      <c r="NG13523" s="11"/>
      <c r="NH13523" s="11"/>
      <c r="NI13523" s="11"/>
      <c r="NJ13523" s="11"/>
      <c r="NK13523" s="11"/>
      <c r="NL13523" s="11"/>
      <c r="NM13523" s="11"/>
    </row>
    <row r="13524" spans="1:377" s="12" customFormat="1" ht="25.8" x14ac:dyDescent="0.5">
      <c r="A13524" s="230"/>
      <c r="B13524" s="279"/>
      <c r="C13524" s="280"/>
      <c r="D13524" s="317"/>
      <c r="E13524" s="34"/>
      <c r="F13524" s="34"/>
      <c r="G13524" s="34"/>
      <c r="H13524" s="9"/>
      <c r="I13524" s="9"/>
      <c r="J13524" s="9"/>
      <c r="K13524" s="9"/>
      <c r="L13524" s="9"/>
      <c r="M13524" s="9"/>
      <c r="N13524" s="9"/>
      <c r="O13524" s="9"/>
      <c r="P13524" s="9"/>
      <c r="Q13524" s="9"/>
      <c r="R13524" s="9"/>
      <c r="S13524" s="9"/>
      <c r="T13524" s="9"/>
      <c r="U13524" s="9"/>
      <c r="V13524" s="9"/>
      <c r="W13524" s="9"/>
      <c r="X13524" s="9"/>
      <c r="Y13524" s="9"/>
      <c r="Z13524" s="334"/>
      <c r="AA13524" s="34"/>
      <c r="AB13524" s="34"/>
      <c r="AC13524" s="34"/>
      <c r="AD13524" s="34"/>
      <c r="AE13524" s="34"/>
      <c r="AF13524" s="34"/>
      <c r="AG13524" s="34"/>
      <c r="AH13524" s="34"/>
      <c r="AI13524" s="334"/>
      <c r="AJ13524" s="9"/>
      <c r="AK13524" s="9"/>
      <c r="AL13524" s="9"/>
      <c r="AM13524" s="9"/>
      <c r="AN13524" s="9"/>
      <c r="AO13524" s="9"/>
      <c r="AP13524" s="9"/>
      <c r="AQ13524" s="9"/>
      <c r="AR13524" s="9"/>
      <c r="AS13524" s="9"/>
      <c r="AT13524" s="9"/>
      <c r="AU13524" s="9"/>
      <c r="AV13524" s="9"/>
      <c r="AW13524" s="9"/>
      <c r="AX13524" s="9"/>
      <c r="AY13524" s="9"/>
      <c r="AZ13524" s="9"/>
      <c r="BA13524" s="9"/>
      <c r="BB13524" s="9"/>
      <c r="BC13524" s="9"/>
      <c r="BD13524" s="9"/>
      <c r="BE13524" s="9"/>
      <c r="BF13524" s="9"/>
      <c r="BG13524" s="9"/>
      <c r="BH13524" s="9"/>
      <c r="BI13524" s="9"/>
      <c r="BJ13524" s="9"/>
      <c r="BK13524" s="9"/>
      <c r="BL13524" s="9"/>
      <c r="BM13524" s="9"/>
      <c r="BN13524" s="9"/>
      <c r="BO13524" s="9"/>
      <c r="BP13524" s="9"/>
      <c r="BQ13524" s="9"/>
      <c r="BR13524" s="9"/>
      <c r="BS13524" s="9"/>
      <c r="BT13524" s="9"/>
      <c r="BU13524" s="9"/>
      <c r="BV13524" s="9"/>
      <c r="BW13524" s="9"/>
      <c r="BX13524" s="9"/>
      <c r="BY13524" s="334"/>
      <c r="BZ13524" s="34"/>
      <c r="CA13524" s="34"/>
      <c r="CB13524" s="34"/>
      <c r="CC13524" s="34"/>
      <c r="CD13524" s="34"/>
      <c r="CE13524" s="34"/>
      <c r="CF13524" s="34"/>
      <c r="CG13524" s="34"/>
      <c r="CH13524" s="34"/>
      <c r="CI13524" s="34"/>
      <c r="CJ13524" s="34"/>
      <c r="CK13524" s="34"/>
      <c r="CL13524" s="34"/>
      <c r="CM13524" s="34"/>
      <c r="CN13524" s="34"/>
      <c r="CO13524" s="34"/>
      <c r="CP13524" s="34"/>
      <c r="CQ13524" s="34"/>
      <c r="CR13524" s="34"/>
      <c r="CS13524" s="34"/>
      <c r="CT13524" s="34"/>
      <c r="CU13524" s="34"/>
      <c r="CV13524" s="34"/>
      <c r="CW13524" s="34"/>
      <c r="CX13524" s="34"/>
      <c r="CY13524" s="334"/>
      <c r="CZ13524" s="9"/>
      <c r="DA13524" s="9"/>
      <c r="DB13524" s="9"/>
      <c r="DC13524" s="9"/>
      <c r="DD13524" s="9"/>
      <c r="DE13524" s="9"/>
      <c r="DF13524" s="9"/>
      <c r="DG13524" s="9"/>
      <c r="DH13524" s="9"/>
      <c r="DI13524" s="9"/>
      <c r="DJ13524" s="9"/>
      <c r="DK13524" s="9"/>
      <c r="DL13524" s="9"/>
      <c r="DM13524" s="9"/>
      <c r="DN13524" s="9"/>
      <c r="DO13524" s="9"/>
      <c r="DP13524" s="334"/>
      <c r="DQ13524" s="9"/>
      <c r="DR13524" s="9"/>
      <c r="DS13524" s="9"/>
      <c r="DT13524" s="9"/>
      <c r="DU13524" s="9"/>
      <c r="DV13524" s="9"/>
      <c r="DW13524" s="9"/>
      <c r="DX13524" s="9"/>
      <c r="DY13524" s="9"/>
      <c r="DZ13524" s="9"/>
      <c r="EA13524" s="9"/>
      <c r="EB13524" s="9"/>
      <c r="EC13524" s="9"/>
      <c r="ED13524" s="9"/>
      <c r="EE13524" s="9"/>
      <c r="EF13524" s="9"/>
      <c r="EG13524" s="9"/>
      <c r="EH13524" s="9"/>
      <c r="EI13524" s="9"/>
      <c r="EJ13524" s="9"/>
      <c r="EK13524" s="9"/>
      <c r="EL13524" s="9"/>
      <c r="EM13524" s="9"/>
      <c r="EN13524" s="9"/>
      <c r="EO13524" s="334"/>
      <c r="EP13524" s="9"/>
      <c r="EQ13524" s="9"/>
      <c r="ER13524" s="9"/>
      <c r="ES13524" s="9"/>
      <c r="ET13524" s="9"/>
      <c r="EU13524" s="9"/>
      <c r="EV13524" s="237"/>
      <c r="EW13524" s="9"/>
      <c r="EX13524" s="9"/>
      <c r="EY13524" s="9"/>
      <c r="EZ13524" s="9"/>
      <c r="FA13524" s="410"/>
      <c r="FB13524" s="9"/>
      <c r="FC13524" s="9"/>
      <c r="FD13524" s="9"/>
      <c r="FE13524" s="9"/>
      <c r="FF13524" s="9"/>
      <c r="FG13524" s="9"/>
      <c r="FH13524" s="9"/>
      <c r="FI13524" s="9"/>
      <c r="FJ13524" s="9"/>
      <c r="FK13524" s="9"/>
      <c r="FL13524" s="9"/>
      <c r="FM13524" s="9"/>
      <c r="FN13524" s="9"/>
      <c r="FO13524" s="9"/>
      <c r="FP13524" s="9"/>
      <c r="FQ13524" s="9"/>
      <c r="FR13524" s="9"/>
      <c r="FS13524" s="9"/>
      <c r="FT13524" s="334"/>
      <c r="FU13524" s="9"/>
      <c r="FV13524" s="9"/>
      <c r="FW13524" s="9"/>
      <c r="FX13524" s="9"/>
      <c r="FY13524" s="9"/>
      <c r="FZ13524" s="9"/>
      <c r="GA13524" s="9"/>
      <c r="GB13524" s="9"/>
      <c r="GC13524" s="9"/>
      <c r="GD13524" s="9"/>
      <c r="GE13524" s="9"/>
      <c r="GF13524" s="9"/>
      <c r="GG13524" s="9"/>
      <c r="GH13524" s="9"/>
      <c r="GI13524" s="9"/>
      <c r="GJ13524" s="9"/>
      <c r="GK13524" s="9"/>
      <c r="GL13524" s="9"/>
      <c r="GM13524" s="9"/>
      <c r="GN13524" s="9"/>
      <c r="GO13524" s="9"/>
      <c r="GP13524" s="9"/>
      <c r="GQ13524" s="9"/>
      <c r="GR13524" s="9"/>
      <c r="GS13524" s="9"/>
      <c r="GT13524" s="9"/>
      <c r="GU13524" s="9"/>
      <c r="GV13524" s="9"/>
      <c r="GW13524" s="9"/>
      <c r="GX13524" s="9"/>
      <c r="GY13524" s="9"/>
      <c r="GZ13524" s="9"/>
      <c r="HA13524" s="9"/>
      <c r="HB13524" s="9"/>
      <c r="HC13524" s="9"/>
      <c r="HD13524" s="9"/>
      <c r="HE13524" s="9"/>
      <c r="HF13524" s="9"/>
      <c r="HG13524" s="9"/>
      <c r="HH13524" s="9"/>
      <c r="HI13524" s="9"/>
      <c r="HJ13524" s="9"/>
      <c r="HK13524" s="9"/>
      <c r="HL13524" s="9"/>
      <c r="HM13524" s="9"/>
      <c r="HN13524" s="9"/>
      <c r="HO13524" s="9"/>
      <c r="HP13524" s="9"/>
      <c r="HQ13524" s="9"/>
      <c r="HR13524" s="9"/>
      <c r="HS13524" s="9"/>
      <c r="HT13524" s="9"/>
      <c r="HU13524" s="9"/>
      <c r="HV13524" s="9"/>
      <c r="HW13524" s="9"/>
      <c r="HX13524" s="9"/>
      <c r="HY13524" s="9"/>
      <c r="HZ13524" s="9"/>
      <c r="IA13524" s="9"/>
      <c r="IB13524" s="9"/>
      <c r="IC13524" s="9"/>
      <c r="ID13524" s="9"/>
      <c r="IE13524" s="9"/>
      <c r="IF13524" s="9"/>
      <c r="IG13524" s="9"/>
      <c r="IH13524" s="9"/>
      <c r="II13524" s="9"/>
      <c r="IJ13524" s="9"/>
      <c r="IK13524" s="10"/>
      <c r="IL13524" s="11"/>
      <c r="IM13524" s="11"/>
      <c r="IN13524" s="11"/>
      <c r="IO13524" s="11"/>
      <c r="IP13524" s="11"/>
      <c r="IQ13524" s="11"/>
      <c r="IR13524" s="11"/>
      <c r="IS13524" s="11"/>
      <c r="IT13524" s="11"/>
      <c r="IU13524" s="11"/>
      <c r="IV13524" s="11"/>
      <c r="IW13524" s="11"/>
      <c r="IX13524" s="11"/>
      <c r="IY13524" s="11"/>
      <c r="IZ13524" s="11"/>
      <c r="JA13524" s="11"/>
      <c r="JB13524" s="11"/>
      <c r="JC13524" s="11"/>
      <c r="JD13524" s="11"/>
      <c r="JE13524" s="11"/>
      <c r="JF13524" s="11"/>
      <c r="JG13524" s="11"/>
      <c r="JH13524" s="11"/>
      <c r="JI13524" s="11"/>
      <c r="JJ13524" s="11"/>
      <c r="JK13524" s="11"/>
      <c r="JL13524" s="11"/>
      <c r="JM13524" s="11"/>
      <c r="JN13524" s="11"/>
      <c r="JO13524" s="11"/>
      <c r="JP13524" s="11"/>
      <c r="JQ13524" s="11"/>
      <c r="JR13524" s="11"/>
      <c r="JS13524" s="11"/>
      <c r="JT13524" s="11"/>
      <c r="JU13524" s="11"/>
      <c r="JV13524" s="11"/>
      <c r="JW13524" s="11"/>
      <c r="JX13524" s="11"/>
      <c r="JY13524" s="11"/>
      <c r="JZ13524" s="11"/>
      <c r="KA13524" s="11"/>
      <c r="KB13524" s="11"/>
      <c r="KC13524" s="11"/>
      <c r="KD13524" s="11"/>
      <c r="KE13524" s="11"/>
      <c r="KF13524" s="11"/>
      <c r="KG13524" s="11"/>
      <c r="KH13524" s="11"/>
      <c r="KI13524" s="11"/>
      <c r="KJ13524" s="11"/>
      <c r="KK13524" s="11"/>
      <c r="KL13524" s="11"/>
      <c r="KM13524" s="11"/>
      <c r="KN13524" s="11"/>
      <c r="KO13524" s="11"/>
      <c r="KP13524" s="11"/>
      <c r="KQ13524" s="11"/>
      <c r="KR13524" s="11"/>
      <c r="KS13524" s="11"/>
      <c r="KT13524" s="11"/>
      <c r="KU13524" s="11"/>
      <c r="KV13524" s="11"/>
      <c r="KW13524" s="11"/>
      <c r="KX13524" s="11"/>
      <c r="KY13524" s="11"/>
      <c r="KZ13524" s="11"/>
      <c r="LA13524" s="11"/>
      <c r="LB13524" s="11"/>
      <c r="LC13524" s="11"/>
      <c r="LD13524" s="11"/>
      <c r="LE13524" s="11"/>
      <c r="LF13524" s="11"/>
      <c r="LG13524" s="11"/>
      <c r="LH13524" s="11"/>
      <c r="LI13524" s="11"/>
      <c r="LJ13524" s="11"/>
      <c r="LK13524" s="11"/>
      <c r="LL13524" s="11"/>
      <c r="LM13524" s="11"/>
      <c r="LN13524" s="11"/>
      <c r="LO13524" s="11"/>
      <c r="LP13524" s="11"/>
      <c r="LQ13524" s="11"/>
      <c r="LR13524" s="11"/>
      <c r="LS13524" s="11"/>
      <c r="LT13524" s="11"/>
      <c r="LU13524" s="11"/>
      <c r="LV13524" s="11"/>
      <c r="LW13524" s="11"/>
      <c r="LX13524" s="11"/>
      <c r="LY13524" s="11"/>
      <c r="LZ13524" s="11"/>
      <c r="MA13524" s="11"/>
      <c r="MB13524" s="11"/>
      <c r="MC13524" s="11"/>
      <c r="MD13524" s="11"/>
      <c r="ME13524" s="11"/>
      <c r="MF13524" s="11"/>
      <c r="MG13524" s="11"/>
      <c r="MH13524" s="11"/>
      <c r="MI13524" s="11"/>
      <c r="MJ13524" s="11"/>
      <c r="MK13524" s="11"/>
      <c r="ML13524" s="11"/>
      <c r="MM13524" s="11"/>
      <c r="MN13524" s="11"/>
      <c r="MO13524" s="11"/>
      <c r="MP13524" s="11"/>
      <c r="MQ13524" s="11"/>
      <c r="MR13524" s="11"/>
      <c r="MS13524" s="11"/>
      <c r="MT13524" s="11"/>
      <c r="MU13524" s="11"/>
      <c r="MV13524" s="11"/>
      <c r="MW13524" s="11"/>
      <c r="MX13524" s="11"/>
      <c r="MY13524" s="11"/>
      <c r="MZ13524" s="11"/>
      <c r="NA13524" s="11"/>
      <c r="NB13524" s="11"/>
      <c r="NC13524" s="11"/>
      <c r="ND13524" s="11"/>
      <c r="NE13524" s="11"/>
      <c r="NF13524" s="11"/>
      <c r="NG13524" s="11"/>
      <c r="NH13524" s="11"/>
      <c r="NI13524" s="11"/>
      <c r="NJ13524" s="11"/>
      <c r="NK13524" s="11"/>
      <c r="NL13524" s="11"/>
      <c r="NM13524" s="11"/>
    </row>
    <row r="13525" spans="1:377" s="12" customFormat="1" ht="25.8" x14ac:dyDescent="0.5">
      <c r="A13525" s="230"/>
      <c r="B13525" s="279"/>
      <c r="C13525" s="280"/>
      <c r="D13525" s="317"/>
      <c r="E13525" s="34"/>
      <c r="F13525" s="34"/>
      <c r="G13525" s="34"/>
      <c r="H13525" s="9"/>
      <c r="I13525" s="9"/>
      <c r="J13525" s="9"/>
      <c r="K13525" s="9"/>
      <c r="L13525" s="9"/>
      <c r="M13525" s="9"/>
      <c r="N13525" s="9"/>
      <c r="O13525" s="9"/>
      <c r="P13525" s="9"/>
      <c r="Q13525" s="9"/>
      <c r="R13525" s="9"/>
      <c r="S13525" s="9"/>
      <c r="T13525" s="9"/>
      <c r="U13525" s="9"/>
      <c r="V13525" s="9"/>
      <c r="W13525" s="9"/>
      <c r="X13525" s="9"/>
      <c r="Y13525" s="9"/>
      <c r="Z13525" s="334"/>
      <c r="AA13525" s="34"/>
      <c r="AB13525" s="34"/>
      <c r="AC13525" s="34"/>
      <c r="AD13525" s="34"/>
      <c r="AE13525" s="34"/>
      <c r="AF13525" s="34"/>
      <c r="AG13525" s="34"/>
      <c r="AH13525" s="34"/>
      <c r="AI13525" s="334"/>
      <c r="AJ13525" s="9"/>
      <c r="AK13525" s="9"/>
      <c r="AL13525" s="9"/>
      <c r="AM13525" s="9"/>
      <c r="AN13525" s="9"/>
      <c r="AO13525" s="9"/>
      <c r="AP13525" s="9"/>
      <c r="AQ13525" s="9"/>
      <c r="AR13525" s="9"/>
      <c r="AS13525" s="9"/>
      <c r="AT13525" s="9"/>
      <c r="AU13525" s="9"/>
      <c r="AV13525" s="9"/>
      <c r="AW13525" s="9"/>
      <c r="AX13525" s="9"/>
      <c r="AY13525" s="9"/>
      <c r="AZ13525" s="9"/>
      <c r="BA13525" s="9"/>
      <c r="BB13525" s="9"/>
      <c r="BC13525" s="9"/>
      <c r="BD13525" s="9"/>
      <c r="BE13525" s="9"/>
      <c r="BF13525" s="9"/>
      <c r="BG13525" s="9"/>
      <c r="BH13525" s="9"/>
      <c r="BI13525" s="9"/>
      <c r="BJ13525" s="9"/>
      <c r="BK13525" s="9"/>
      <c r="BL13525" s="9"/>
      <c r="BM13525" s="9"/>
      <c r="BN13525" s="9"/>
      <c r="BO13525" s="9"/>
      <c r="BP13525" s="9"/>
      <c r="BQ13525" s="9"/>
      <c r="BR13525" s="9"/>
      <c r="BS13525" s="9"/>
      <c r="BT13525" s="9"/>
      <c r="BU13525" s="9"/>
      <c r="BV13525" s="9"/>
      <c r="BW13525" s="9"/>
      <c r="BX13525" s="9"/>
      <c r="BY13525" s="334"/>
      <c r="BZ13525" s="34"/>
      <c r="CA13525" s="34"/>
      <c r="CB13525" s="34"/>
      <c r="CC13525" s="34"/>
      <c r="CD13525" s="34"/>
      <c r="CE13525" s="34"/>
      <c r="CF13525" s="34"/>
      <c r="CG13525" s="34"/>
      <c r="CH13525" s="34"/>
      <c r="CI13525" s="34"/>
      <c r="CJ13525" s="34"/>
      <c r="CK13525" s="34"/>
      <c r="CL13525" s="34"/>
      <c r="CM13525" s="34"/>
      <c r="CN13525" s="34"/>
      <c r="CO13525" s="34"/>
      <c r="CP13525" s="34"/>
      <c r="CQ13525" s="34"/>
      <c r="CR13525" s="34"/>
      <c r="CS13525" s="34"/>
      <c r="CT13525" s="34"/>
      <c r="CU13525" s="34"/>
      <c r="CV13525" s="34"/>
      <c r="CW13525" s="34"/>
      <c r="CX13525" s="34"/>
      <c r="CY13525" s="334"/>
      <c r="CZ13525" s="9"/>
      <c r="DA13525" s="9"/>
      <c r="DB13525" s="9"/>
      <c r="DC13525" s="9"/>
      <c r="DD13525" s="9"/>
      <c r="DE13525" s="9"/>
      <c r="DF13525" s="9"/>
      <c r="DG13525" s="9"/>
      <c r="DH13525" s="9"/>
      <c r="DI13525" s="9"/>
      <c r="DJ13525" s="9"/>
      <c r="DK13525" s="9"/>
      <c r="DL13525" s="9"/>
      <c r="DM13525" s="9"/>
      <c r="DN13525" s="9"/>
      <c r="DO13525" s="9"/>
      <c r="DP13525" s="334"/>
      <c r="DQ13525" s="9"/>
      <c r="DR13525" s="9"/>
      <c r="DS13525" s="9"/>
      <c r="DT13525" s="9"/>
      <c r="DU13525" s="9"/>
      <c r="DV13525" s="9"/>
      <c r="DW13525" s="9"/>
      <c r="DX13525" s="9"/>
      <c r="DY13525" s="9"/>
      <c r="DZ13525" s="9"/>
      <c r="EA13525" s="9"/>
      <c r="EB13525" s="9"/>
      <c r="EC13525" s="9"/>
      <c r="ED13525" s="9"/>
      <c r="EE13525" s="9"/>
      <c r="EF13525" s="9"/>
      <c r="EG13525" s="9"/>
      <c r="EH13525" s="9"/>
      <c r="EI13525" s="9"/>
      <c r="EJ13525" s="9"/>
      <c r="EK13525" s="9"/>
      <c r="EL13525" s="9"/>
      <c r="EM13525" s="9"/>
      <c r="EN13525" s="9"/>
      <c r="EO13525" s="334"/>
      <c r="EP13525" s="9"/>
      <c r="EQ13525" s="9"/>
      <c r="ER13525" s="9"/>
      <c r="ES13525" s="9"/>
      <c r="ET13525" s="9"/>
      <c r="EU13525" s="9"/>
      <c r="EV13525" s="237"/>
      <c r="EW13525" s="9"/>
      <c r="EX13525" s="9"/>
      <c r="EY13525" s="9"/>
      <c r="EZ13525" s="9"/>
      <c r="FA13525" s="410"/>
      <c r="FB13525" s="9"/>
      <c r="FC13525" s="9"/>
      <c r="FD13525" s="9"/>
      <c r="FE13525" s="9"/>
      <c r="FF13525" s="9"/>
      <c r="FG13525" s="9"/>
      <c r="FH13525" s="9"/>
      <c r="FI13525" s="9"/>
      <c r="FJ13525" s="9"/>
      <c r="FK13525" s="9"/>
      <c r="FL13525" s="9"/>
      <c r="FM13525" s="9"/>
      <c r="FN13525" s="9"/>
      <c r="FO13525" s="9"/>
      <c r="FP13525" s="9"/>
      <c r="FQ13525" s="9"/>
      <c r="FR13525" s="9"/>
      <c r="FS13525" s="9"/>
      <c r="FT13525" s="334"/>
      <c r="FU13525" s="9"/>
      <c r="FV13525" s="9"/>
      <c r="FW13525" s="9"/>
      <c r="FX13525" s="9"/>
      <c r="FY13525" s="9"/>
      <c r="FZ13525" s="9"/>
      <c r="GA13525" s="9"/>
      <c r="GB13525" s="9"/>
      <c r="GC13525" s="9"/>
      <c r="GD13525" s="9"/>
      <c r="GE13525" s="9"/>
      <c r="GF13525" s="9"/>
      <c r="GG13525" s="9"/>
      <c r="GH13525" s="9"/>
      <c r="GI13525" s="9"/>
      <c r="GJ13525" s="9"/>
      <c r="GK13525" s="9"/>
      <c r="GL13525" s="9"/>
      <c r="GM13525" s="9"/>
      <c r="GN13525" s="9"/>
      <c r="GO13525" s="9"/>
      <c r="GP13525" s="9"/>
      <c r="GQ13525" s="9"/>
      <c r="GR13525" s="9"/>
      <c r="GS13525" s="9"/>
      <c r="GT13525" s="9"/>
      <c r="GU13525" s="9"/>
      <c r="GV13525" s="9"/>
      <c r="GW13525" s="9"/>
      <c r="GX13525" s="9"/>
      <c r="GY13525" s="9"/>
      <c r="GZ13525" s="9"/>
      <c r="HA13525" s="9"/>
      <c r="HB13525" s="9"/>
      <c r="HC13525" s="9"/>
      <c r="HD13525" s="9"/>
      <c r="HE13525" s="9"/>
      <c r="HF13525" s="9"/>
      <c r="HG13525" s="9"/>
      <c r="HH13525" s="9"/>
      <c r="HI13525" s="9"/>
      <c r="HJ13525" s="9"/>
      <c r="HK13525" s="9"/>
      <c r="HL13525" s="9"/>
      <c r="HM13525" s="9"/>
      <c r="HN13525" s="9"/>
      <c r="HO13525" s="9"/>
      <c r="HP13525" s="9"/>
      <c r="HQ13525" s="9"/>
      <c r="HR13525" s="9"/>
      <c r="HS13525" s="9"/>
      <c r="HT13525" s="9"/>
      <c r="HU13525" s="9"/>
      <c r="HV13525" s="9"/>
      <c r="HW13525" s="9"/>
      <c r="HX13525" s="9"/>
      <c r="HY13525" s="9"/>
      <c r="HZ13525" s="9"/>
      <c r="IA13525" s="9"/>
      <c r="IB13525" s="9"/>
      <c r="IC13525" s="9"/>
      <c r="ID13525" s="9"/>
      <c r="IE13525" s="9"/>
      <c r="IF13525" s="9"/>
      <c r="IG13525" s="9"/>
      <c r="IH13525" s="9"/>
      <c r="II13525" s="9"/>
      <c r="IJ13525" s="9"/>
      <c r="IK13525" s="10"/>
      <c r="IL13525" s="11"/>
      <c r="IM13525" s="11"/>
      <c r="IN13525" s="11"/>
      <c r="IO13525" s="11"/>
      <c r="IP13525" s="11"/>
      <c r="IQ13525" s="11"/>
      <c r="IR13525" s="11"/>
      <c r="IS13525" s="11"/>
      <c r="IT13525" s="11"/>
      <c r="IU13525" s="11"/>
      <c r="IV13525" s="11"/>
      <c r="IW13525" s="11"/>
      <c r="IX13525" s="11"/>
      <c r="IY13525" s="11"/>
      <c r="IZ13525" s="11"/>
      <c r="JA13525" s="11"/>
      <c r="JB13525" s="11"/>
      <c r="JC13525" s="11"/>
      <c r="JD13525" s="11"/>
      <c r="JE13525" s="11"/>
      <c r="JF13525" s="11"/>
      <c r="JG13525" s="11"/>
      <c r="JH13525" s="11"/>
      <c r="JI13525" s="11"/>
      <c r="JJ13525" s="11"/>
      <c r="JK13525" s="11"/>
      <c r="JL13525" s="11"/>
      <c r="JM13525" s="11"/>
      <c r="JN13525" s="11"/>
      <c r="JO13525" s="11"/>
      <c r="JP13525" s="11"/>
      <c r="JQ13525" s="11"/>
      <c r="JR13525" s="11"/>
      <c r="JS13525" s="11"/>
      <c r="JT13525" s="11"/>
      <c r="JU13525" s="11"/>
      <c r="JV13525" s="11"/>
      <c r="JW13525" s="11"/>
      <c r="JX13525" s="11"/>
      <c r="JY13525" s="11"/>
      <c r="JZ13525" s="11"/>
      <c r="KA13525" s="11"/>
      <c r="KB13525" s="11"/>
      <c r="KC13525" s="11"/>
      <c r="KD13525" s="11"/>
      <c r="KE13525" s="11"/>
      <c r="KF13525" s="11"/>
      <c r="KG13525" s="11"/>
      <c r="KH13525" s="11"/>
      <c r="KI13525" s="11"/>
      <c r="KJ13525" s="11"/>
      <c r="KK13525" s="11"/>
      <c r="KL13525" s="11"/>
      <c r="KM13525" s="11"/>
      <c r="KN13525" s="11"/>
      <c r="KO13525" s="11"/>
      <c r="KP13525" s="11"/>
      <c r="KQ13525" s="11"/>
      <c r="KR13525" s="11"/>
      <c r="KS13525" s="11"/>
      <c r="KT13525" s="11"/>
      <c r="KU13525" s="11"/>
      <c r="KV13525" s="11"/>
      <c r="KW13525" s="11"/>
      <c r="KX13525" s="11"/>
      <c r="KY13525" s="11"/>
      <c r="KZ13525" s="11"/>
      <c r="LA13525" s="11"/>
      <c r="LB13525" s="11"/>
      <c r="LC13525" s="11"/>
      <c r="LD13525" s="11"/>
      <c r="LE13525" s="11"/>
      <c r="LF13525" s="11"/>
      <c r="LG13525" s="11"/>
      <c r="LH13525" s="11"/>
      <c r="LI13525" s="11"/>
      <c r="LJ13525" s="11"/>
      <c r="LK13525" s="11"/>
      <c r="LL13525" s="11"/>
      <c r="LM13525" s="11"/>
      <c r="LN13525" s="11"/>
      <c r="LO13525" s="11"/>
      <c r="LP13525" s="11"/>
      <c r="LQ13525" s="11"/>
      <c r="LR13525" s="11"/>
      <c r="LS13525" s="11"/>
      <c r="LT13525" s="11"/>
      <c r="LU13525" s="11"/>
      <c r="LV13525" s="11"/>
      <c r="LW13525" s="11"/>
      <c r="LX13525" s="11"/>
      <c r="LY13525" s="11"/>
      <c r="LZ13525" s="11"/>
      <c r="MA13525" s="11"/>
      <c r="MB13525" s="11"/>
      <c r="MC13525" s="11"/>
      <c r="MD13525" s="11"/>
      <c r="ME13525" s="11"/>
      <c r="MF13525" s="11"/>
      <c r="MG13525" s="11"/>
      <c r="MH13525" s="11"/>
      <c r="MI13525" s="11"/>
      <c r="MJ13525" s="11"/>
      <c r="MK13525" s="11"/>
      <c r="ML13525" s="11"/>
      <c r="MM13525" s="11"/>
      <c r="MN13525" s="11"/>
      <c r="MO13525" s="11"/>
      <c r="MP13525" s="11"/>
      <c r="MQ13525" s="11"/>
      <c r="MR13525" s="11"/>
      <c r="MS13525" s="11"/>
      <c r="MT13525" s="11"/>
      <c r="MU13525" s="11"/>
      <c r="MV13525" s="11"/>
      <c r="MW13525" s="11"/>
      <c r="MX13525" s="11"/>
      <c r="MY13525" s="11"/>
      <c r="MZ13525" s="11"/>
      <c r="NA13525" s="11"/>
      <c r="NB13525" s="11"/>
      <c r="NC13525" s="11"/>
      <c r="ND13525" s="11"/>
      <c r="NE13525" s="11"/>
      <c r="NF13525" s="11"/>
      <c r="NG13525" s="11"/>
      <c r="NH13525" s="11"/>
      <c r="NI13525" s="11"/>
      <c r="NJ13525" s="11"/>
      <c r="NK13525" s="11"/>
      <c r="NL13525" s="11"/>
      <c r="NM13525" s="11"/>
    </row>
    <row r="13526" spans="1:377" s="12" customFormat="1" ht="25.8" x14ac:dyDescent="0.5">
      <c r="A13526" s="230"/>
      <c r="B13526" s="279"/>
      <c r="C13526" s="280"/>
      <c r="D13526" s="317"/>
      <c r="E13526" s="34"/>
      <c r="F13526" s="34"/>
      <c r="G13526" s="34"/>
      <c r="H13526" s="9"/>
      <c r="I13526" s="9"/>
      <c r="J13526" s="9"/>
      <c r="K13526" s="9"/>
      <c r="L13526" s="9"/>
      <c r="M13526" s="9"/>
      <c r="N13526" s="9"/>
      <c r="O13526" s="9"/>
      <c r="P13526" s="9"/>
      <c r="Q13526" s="9"/>
      <c r="R13526" s="9"/>
      <c r="S13526" s="9"/>
      <c r="T13526" s="9"/>
      <c r="U13526" s="9"/>
      <c r="V13526" s="9"/>
      <c r="W13526" s="9"/>
      <c r="X13526" s="9"/>
      <c r="Y13526" s="9"/>
      <c r="Z13526" s="334"/>
      <c r="AA13526" s="34"/>
      <c r="AB13526" s="34"/>
      <c r="AC13526" s="34"/>
      <c r="AD13526" s="34"/>
      <c r="AE13526" s="34"/>
      <c r="AF13526" s="34"/>
      <c r="AG13526" s="34"/>
      <c r="AH13526" s="34"/>
      <c r="AI13526" s="334"/>
      <c r="AJ13526" s="9"/>
      <c r="AK13526" s="9"/>
      <c r="AL13526" s="9"/>
      <c r="AM13526" s="9"/>
      <c r="AN13526" s="9"/>
      <c r="AO13526" s="9"/>
      <c r="AP13526" s="9"/>
      <c r="AQ13526" s="9"/>
      <c r="AR13526" s="9"/>
      <c r="AS13526" s="9"/>
      <c r="AT13526" s="9"/>
      <c r="AU13526" s="9"/>
      <c r="AV13526" s="9"/>
      <c r="AW13526" s="9"/>
      <c r="AX13526" s="9"/>
      <c r="AY13526" s="9"/>
      <c r="AZ13526" s="9"/>
      <c r="BA13526" s="9"/>
      <c r="BB13526" s="9"/>
      <c r="BC13526" s="9"/>
      <c r="BD13526" s="9"/>
      <c r="BE13526" s="9"/>
      <c r="BF13526" s="9"/>
      <c r="BG13526" s="9"/>
      <c r="BH13526" s="9"/>
      <c r="BI13526" s="9"/>
      <c r="BJ13526" s="9"/>
      <c r="BK13526" s="9"/>
      <c r="BL13526" s="9"/>
      <c r="BM13526" s="9"/>
      <c r="BN13526" s="9"/>
      <c r="BO13526" s="9"/>
      <c r="BP13526" s="9"/>
      <c r="BQ13526" s="9"/>
      <c r="BR13526" s="9"/>
      <c r="BS13526" s="9"/>
      <c r="BT13526" s="9"/>
      <c r="BU13526" s="9"/>
      <c r="BV13526" s="9"/>
      <c r="BW13526" s="9"/>
      <c r="BX13526" s="9"/>
      <c r="BY13526" s="334"/>
      <c r="BZ13526" s="34"/>
      <c r="CA13526" s="34"/>
      <c r="CB13526" s="34"/>
      <c r="CC13526" s="34"/>
      <c r="CD13526" s="34"/>
      <c r="CE13526" s="34"/>
      <c r="CF13526" s="34"/>
      <c r="CG13526" s="34"/>
      <c r="CH13526" s="34"/>
      <c r="CI13526" s="34"/>
      <c r="CJ13526" s="34"/>
      <c r="CK13526" s="34"/>
      <c r="CL13526" s="34"/>
      <c r="CM13526" s="34"/>
      <c r="CN13526" s="34"/>
      <c r="CO13526" s="34"/>
      <c r="CP13526" s="34"/>
      <c r="CQ13526" s="34"/>
      <c r="CR13526" s="34"/>
      <c r="CS13526" s="34"/>
      <c r="CT13526" s="34"/>
      <c r="CU13526" s="34"/>
      <c r="CV13526" s="34"/>
      <c r="CW13526" s="34"/>
      <c r="CX13526" s="34"/>
      <c r="CY13526" s="334"/>
      <c r="CZ13526" s="9"/>
      <c r="DA13526" s="9"/>
      <c r="DB13526" s="9"/>
      <c r="DC13526" s="9"/>
      <c r="DD13526" s="9"/>
      <c r="DE13526" s="9"/>
      <c r="DF13526" s="9"/>
      <c r="DG13526" s="9"/>
      <c r="DH13526" s="9"/>
      <c r="DI13526" s="9"/>
      <c r="DJ13526" s="9"/>
      <c r="DK13526" s="9"/>
      <c r="DL13526" s="9"/>
      <c r="DM13526" s="9"/>
      <c r="DN13526" s="9"/>
      <c r="DO13526" s="9"/>
      <c r="DP13526" s="334"/>
      <c r="DQ13526" s="9"/>
      <c r="DR13526" s="9"/>
      <c r="DS13526" s="9"/>
      <c r="DT13526" s="9"/>
      <c r="DU13526" s="9"/>
      <c r="DV13526" s="9"/>
      <c r="DW13526" s="9"/>
      <c r="DX13526" s="9"/>
      <c r="DY13526" s="9"/>
      <c r="DZ13526" s="9"/>
      <c r="EA13526" s="9"/>
      <c r="EB13526" s="9"/>
      <c r="EC13526" s="9"/>
      <c r="ED13526" s="9"/>
      <c r="EE13526" s="9"/>
      <c r="EF13526" s="9"/>
      <c r="EG13526" s="9"/>
      <c r="EH13526" s="9"/>
      <c r="EI13526" s="9"/>
      <c r="EJ13526" s="9"/>
      <c r="EK13526" s="9"/>
      <c r="EL13526" s="9"/>
      <c r="EM13526" s="9"/>
      <c r="EN13526" s="9"/>
      <c r="EO13526" s="334"/>
      <c r="EP13526" s="9"/>
      <c r="EQ13526" s="9"/>
      <c r="ER13526" s="9"/>
      <c r="ES13526" s="9"/>
      <c r="ET13526" s="9"/>
      <c r="EU13526" s="9"/>
      <c r="EV13526" s="237"/>
      <c r="EW13526" s="9"/>
      <c r="EX13526" s="9"/>
      <c r="EY13526" s="9"/>
      <c r="EZ13526" s="9"/>
      <c r="FA13526" s="410"/>
      <c r="FB13526" s="9"/>
      <c r="FC13526" s="9"/>
      <c r="FD13526" s="9"/>
      <c r="FE13526" s="9"/>
      <c r="FF13526" s="9"/>
      <c r="FG13526" s="9"/>
      <c r="FH13526" s="9"/>
      <c r="FI13526" s="9"/>
      <c r="FJ13526" s="9"/>
      <c r="FK13526" s="9"/>
      <c r="FL13526" s="9"/>
      <c r="FM13526" s="9"/>
      <c r="FN13526" s="9"/>
      <c r="FO13526" s="9"/>
      <c r="FP13526" s="9"/>
      <c r="FQ13526" s="9"/>
      <c r="FR13526" s="9"/>
      <c r="FS13526" s="9"/>
      <c r="FT13526" s="334"/>
      <c r="FU13526" s="9"/>
      <c r="FV13526" s="9"/>
      <c r="FW13526" s="9"/>
      <c r="FX13526" s="9"/>
      <c r="FY13526" s="9"/>
      <c r="FZ13526" s="9"/>
      <c r="GA13526" s="9"/>
      <c r="GB13526" s="9"/>
      <c r="GC13526" s="9"/>
      <c r="GD13526" s="9"/>
      <c r="GE13526" s="9"/>
      <c r="GF13526" s="9"/>
      <c r="GG13526" s="9"/>
      <c r="GH13526" s="9"/>
      <c r="GI13526" s="9"/>
      <c r="GJ13526" s="9"/>
      <c r="GK13526" s="9"/>
      <c r="GL13526" s="9"/>
      <c r="GM13526" s="9"/>
      <c r="GN13526" s="9"/>
      <c r="GO13526" s="9"/>
      <c r="GP13526" s="9"/>
      <c r="GQ13526" s="9"/>
      <c r="GR13526" s="9"/>
      <c r="GS13526" s="9"/>
      <c r="GT13526" s="9"/>
      <c r="GU13526" s="9"/>
      <c r="GV13526" s="9"/>
      <c r="GW13526" s="9"/>
      <c r="GX13526" s="9"/>
      <c r="GY13526" s="9"/>
      <c r="GZ13526" s="9"/>
      <c r="HA13526" s="9"/>
      <c r="HB13526" s="9"/>
      <c r="HC13526" s="9"/>
      <c r="HD13526" s="9"/>
      <c r="HE13526" s="9"/>
      <c r="HF13526" s="9"/>
      <c r="HG13526" s="9"/>
      <c r="HH13526" s="9"/>
      <c r="HI13526" s="9"/>
      <c r="HJ13526" s="9"/>
      <c r="HK13526" s="9"/>
      <c r="HL13526" s="9"/>
      <c r="HM13526" s="9"/>
      <c r="HN13526" s="9"/>
      <c r="HO13526" s="9"/>
      <c r="HP13526" s="9"/>
      <c r="HQ13526" s="9"/>
      <c r="HR13526" s="9"/>
      <c r="HS13526" s="9"/>
      <c r="HT13526" s="9"/>
      <c r="HU13526" s="9"/>
      <c r="HV13526" s="9"/>
      <c r="HW13526" s="9"/>
      <c r="HX13526" s="9"/>
      <c r="HY13526" s="9"/>
      <c r="HZ13526" s="9"/>
      <c r="IA13526" s="9"/>
      <c r="IB13526" s="9"/>
      <c r="IC13526" s="9"/>
      <c r="ID13526" s="9"/>
      <c r="IE13526" s="9"/>
      <c r="IF13526" s="9"/>
      <c r="IG13526" s="9"/>
      <c r="IH13526" s="9"/>
      <c r="II13526" s="9"/>
      <c r="IJ13526" s="9"/>
      <c r="IK13526" s="10"/>
      <c r="IL13526" s="11"/>
      <c r="IM13526" s="11"/>
      <c r="IN13526" s="11"/>
      <c r="IO13526" s="11"/>
      <c r="IP13526" s="11"/>
      <c r="IQ13526" s="11"/>
      <c r="IR13526" s="11"/>
      <c r="IS13526" s="11"/>
      <c r="IT13526" s="11"/>
      <c r="IU13526" s="11"/>
      <c r="IV13526" s="11"/>
      <c r="IW13526" s="11"/>
      <c r="IX13526" s="11"/>
      <c r="IY13526" s="11"/>
      <c r="IZ13526" s="11"/>
      <c r="JA13526" s="11"/>
      <c r="JB13526" s="11"/>
      <c r="JC13526" s="11"/>
      <c r="JD13526" s="11"/>
      <c r="JE13526" s="11"/>
      <c r="JF13526" s="11"/>
      <c r="JG13526" s="11"/>
      <c r="JH13526" s="11"/>
      <c r="JI13526" s="11"/>
      <c r="JJ13526" s="11"/>
      <c r="JK13526" s="11"/>
      <c r="JL13526" s="11"/>
      <c r="JM13526" s="11"/>
      <c r="JN13526" s="11"/>
      <c r="JO13526" s="11"/>
      <c r="JP13526" s="11"/>
      <c r="JQ13526" s="11"/>
      <c r="JR13526" s="11"/>
      <c r="JS13526" s="11"/>
      <c r="JT13526" s="11"/>
      <c r="JU13526" s="11"/>
      <c r="JV13526" s="11"/>
      <c r="JW13526" s="11"/>
      <c r="JX13526" s="11"/>
      <c r="JY13526" s="11"/>
      <c r="JZ13526" s="11"/>
      <c r="KA13526" s="11"/>
      <c r="KB13526" s="11"/>
      <c r="KC13526" s="11"/>
      <c r="KD13526" s="11"/>
      <c r="KE13526" s="11"/>
      <c r="KF13526" s="11"/>
      <c r="KG13526" s="11"/>
      <c r="KH13526" s="11"/>
      <c r="KI13526" s="11"/>
      <c r="KJ13526" s="11"/>
      <c r="KK13526" s="11"/>
      <c r="KL13526" s="11"/>
      <c r="KM13526" s="11"/>
      <c r="KN13526" s="11"/>
      <c r="KO13526" s="11"/>
      <c r="KP13526" s="11"/>
      <c r="KQ13526" s="11"/>
      <c r="KR13526" s="11"/>
      <c r="KS13526" s="11"/>
      <c r="KT13526" s="11"/>
      <c r="KU13526" s="11"/>
      <c r="KV13526" s="11"/>
      <c r="KW13526" s="11"/>
      <c r="KX13526" s="11"/>
      <c r="KY13526" s="11"/>
      <c r="KZ13526" s="11"/>
      <c r="LA13526" s="11"/>
      <c r="LB13526" s="11"/>
      <c r="LC13526" s="11"/>
      <c r="LD13526" s="11"/>
      <c r="LE13526" s="11"/>
      <c r="LF13526" s="11"/>
      <c r="LG13526" s="11"/>
      <c r="LH13526" s="11"/>
      <c r="LI13526" s="11"/>
      <c r="LJ13526" s="11"/>
      <c r="LK13526" s="11"/>
      <c r="LL13526" s="11"/>
      <c r="LM13526" s="11"/>
      <c r="LN13526" s="11"/>
      <c r="LO13526" s="11"/>
      <c r="LP13526" s="11"/>
      <c r="LQ13526" s="11"/>
      <c r="LR13526" s="11"/>
      <c r="LS13526" s="11"/>
      <c r="LT13526" s="11"/>
      <c r="LU13526" s="11"/>
      <c r="LV13526" s="11"/>
      <c r="LW13526" s="11"/>
      <c r="LX13526" s="11"/>
      <c r="LY13526" s="11"/>
      <c r="LZ13526" s="11"/>
      <c r="MA13526" s="11"/>
      <c r="MB13526" s="11"/>
      <c r="MC13526" s="11"/>
      <c r="MD13526" s="11"/>
      <c r="ME13526" s="11"/>
      <c r="MF13526" s="11"/>
      <c r="MG13526" s="11"/>
      <c r="MH13526" s="11"/>
      <c r="MI13526" s="11"/>
      <c r="MJ13526" s="11"/>
      <c r="MK13526" s="11"/>
      <c r="ML13526" s="11"/>
      <c r="MM13526" s="11"/>
      <c r="MN13526" s="11"/>
      <c r="MO13526" s="11"/>
      <c r="MP13526" s="11"/>
      <c r="MQ13526" s="11"/>
      <c r="MR13526" s="11"/>
      <c r="MS13526" s="11"/>
      <c r="MT13526" s="11"/>
      <c r="MU13526" s="11"/>
      <c r="MV13526" s="11"/>
      <c r="MW13526" s="11"/>
      <c r="MX13526" s="11"/>
      <c r="MY13526" s="11"/>
      <c r="MZ13526" s="11"/>
      <c r="NA13526" s="11"/>
      <c r="NB13526" s="11"/>
      <c r="NC13526" s="11"/>
      <c r="ND13526" s="11"/>
      <c r="NE13526" s="11"/>
      <c r="NF13526" s="11"/>
      <c r="NG13526" s="11"/>
      <c r="NH13526" s="11"/>
      <c r="NI13526" s="11"/>
      <c r="NJ13526" s="11"/>
      <c r="NK13526" s="11"/>
      <c r="NL13526" s="11"/>
      <c r="NM13526" s="11"/>
    </row>
    <row r="13527" spans="1:377" s="12" customFormat="1" ht="25.8" x14ac:dyDescent="0.5">
      <c r="A13527" s="230"/>
      <c r="B13527" s="279"/>
      <c r="C13527" s="280"/>
      <c r="D13527" s="317"/>
      <c r="E13527" s="34"/>
      <c r="F13527" s="34"/>
      <c r="G13527" s="34"/>
      <c r="H13527" s="9"/>
      <c r="I13527" s="9"/>
      <c r="J13527" s="9"/>
      <c r="K13527" s="9"/>
      <c r="L13527" s="9"/>
      <c r="M13527" s="9"/>
      <c r="N13527" s="9"/>
      <c r="O13527" s="9"/>
      <c r="P13527" s="9"/>
      <c r="Q13527" s="9"/>
      <c r="R13527" s="9"/>
      <c r="S13527" s="9"/>
      <c r="T13527" s="9"/>
      <c r="U13527" s="9"/>
      <c r="V13527" s="9"/>
      <c r="W13527" s="9"/>
      <c r="X13527" s="9"/>
      <c r="Y13527" s="9"/>
      <c r="Z13527" s="334"/>
      <c r="AA13527" s="34"/>
      <c r="AB13527" s="34"/>
      <c r="AC13527" s="34"/>
      <c r="AD13527" s="34"/>
      <c r="AE13527" s="34"/>
      <c r="AF13527" s="34"/>
      <c r="AG13527" s="34"/>
      <c r="AH13527" s="34"/>
      <c r="AI13527" s="334"/>
      <c r="AJ13527" s="9"/>
      <c r="AK13527" s="9"/>
      <c r="AL13527" s="9"/>
      <c r="AM13527" s="9"/>
      <c r="AN13527" s="9"/>
      <c r="AO13527" s="9"/>
      <c r="AP13527" s="9"/>
      <c r="AQ13527" s="9"/>
      <c r="AR13527" s="9"/>
      <c r="AS13527" s="9"/>
      <c r="AT13527" s="9"/>
      <c r="AU13527" s="9"/>
      <c r="AV13527" s="9"/>
      <c r="AW13527" s="9"/>
      <c r="AX13527" s="9"/>
      <c r="AY13527" s="9"/>
      <c r="AZ13527" s="9"/>
      <c r="BA13527" s="9"/>
      <c r="BB13527" s="9"/>
      <c r="BC13527" s="9"/>
      <c r="BD13527" s="9"/>
      <c r="BE13527" s="9"/>
      <c r="BF13527" s="9"/>
      <c r="BG13527" s="9"/>
      <c r="BH13527" s="9"/>
      <c r="BI13527" s="9"/>
      <c r="BJ13527" s="9"/>
      <c r="BK13527" s="9"/>
      <c r="BL13527" s="9"/>
      <c r="BM13527" s="9"/>
      <c r="BN13527" s="9"/>
      <c r="BO13527" s="9"/>
      <c r="BP13527" s="9"/>
      <c r="BQ13527" s="9"/>
      <c r="BR13527" s="9"/>
      <c r="BS13527" s="9"/>
      <c r="BT13527" s="9"/>
      <c r="BU13527" s="9"/>
      <c r="BV13527" s="9"/>
      <c r="BW13527" s="9"/>
      <c r="BX13527" s="9"/>
      <c r="BY13527" s="334"/>
      <c r="BZ13527" s="34"/>
      <c r="CA13527" s="34"/>
      <c r="CB13527" s="34"/>
      <c r="CC13527" s="34"/>
      <c r="CD13527" s="34"/>
      <c r="CE13527" s="34"/>
      <c r="CF13527" s="34"/>
      <c r="CG13527" s="34"/>
      <c r="CH13527" s="34"/>
      <c r="CI13527" s="34"/>
      <c r="CJ13527" s="34"/>
      <c r="CK13527" s="34"/>
      <c r="CL13527" s="34"/>
      <c r="CM13527" s="34"/>
      <c r="CN13527" s="34"/>
      <c r="CO13527" s="34"/>
      <c r="CP13527" s="34"/>
      <c r="CQ13527" s="34"/>
      <c r="CR13527" s="34"/>
      <c r="CS13527" s="34"/>
      <c r="CT13527" s="34"/>
      <c r="CU13527" s="34"/>
      <c r="CV13527" s="34"/>
      <c r="CW13527" s="34"/>
      <c r="CX13527" s="34"/>
      <c r="CY13527" s="334"/>
      <c r="CZ13527" s="9"/>
      <c r="DA13527" s="9"/>
      <c r="DB13527" s="9"/>
      <c r="DC13527" s="9"/>
      <c r="DD13527" s="9"/>
      <c r="DE13527" s="9"/>
      <c r="DF13527" s="9"/>
      <c r="DG13527" s="9"/>
      <c r="DH13527" s="9"/>
      <c r="DI13527" s="9"/>
      <c r="DJ13527" s="9"/>
      <c r="DK13527" s="9"/>
      <c r="DL13527" s="9"/>
      <c r="DM13527" s="9"/>
      <c r="DN13527" s="9"/>
      <c r="DO13527" s="9"/>
      <c r="DP13527" s="334"/>
      <c r="DQ13527" s="9"/>
      <c r="DR13527" s="9"/>
      <c r="DS13527" s="9"/>
      <c r="DT13527" s="9"/>
      <c r="DU13527" s="9"/>
      <c r="DV13527" s="9"/>
      <c r="DW13527" s="9"/>
      <c r="DX13527" s="9"/>
      <c r="DY13527" s="9"/>
      <c r="DZ13527" s="9"/>
      <c r="EA13527" s="9"/>
      <c r="EB13527" s="9"/>
      <c r="EC13527" s="9"/>
      <c r="ED13527" s="9"/>
      <c r="EE13527" s="9"/>
      <c r="EF13527" s="9"/>
      <c r="EG13527" s="9"/>
      <c r="EH13527" s="9"/>
      <c r="EI13527" s="9"/>
      <c r="EJ13527" s="9"/>
      <c r="EK13527" s="9"/>
      <c r="EL13527" s="9"/>
      <c r="EM13527" s="9"/>
      <c r="EN13527" s="9"/>
      <c r="EO13527" s="334"/>
      <c r="EP13527" s="9"/>
      <c r="EQ13527" s="9"/>
      <c r="ER13527" s="9"/>
      <c r="ES13527" s="9"/>
      <c r="ET13527" s="9"/>
      <c r="EU13527" s="9"/>
      <c r="EV13527" s="237"/>
      <c r="EW13527" s="9"/>
      <c r="EX13527" s="9"/>
      <c r="EY13527" s="9"/>
      <c r="EZ13527" s="9"/>
      <c r="FA13527" s="410"/>
      <c r="FB13527" s="9"/>
      <c r="FC13527" s="9"/>
      <c r="FD13527" s="9"/>
      <c r="FE13527" s="9"/>
      <c r="FF13527" s="9"/>
      <c r="FG13527" s="9"/>
      <c r="FH13527" s="9"/>
      <c r="FI13527" s="9"/>
      <c r="FJ13527" s="9"/>
      <c r="FK13527" s="9"/>
      <c r="FL13527" s="9"/>
      <c r="FM13527" s="9"/>
      <c r="FN13527" s="9"/>
      <c r="FO13527" s="9"/>
      <c r="FP13527" s="9"/>
      <c r="FQ13527" s="9"/>
      <c r="FR13527" s="9"/>
      <c r="FS13527" s="9"/>
      <c r="FT13527" s="334"/>
      <c r="FU13527" s="9"/>
      <c r="FV13527" s="9"/>
      <c r="FW13527" s="9"/>
      <c r="FX13527" s="9"/>
      <c r="FY13527" s="9"/>
      <c r="FZ13527" s="9"/>
      <c r="GA13527" s="9"/>
      <c r="GB13527" s="9"/>
      <c r="GC13527" s="9"/>
      <c r="GD13527" s="9"/>
      <c r="GE13527" s="9"/>
      <c r="GF13527" s="9"/>
      <c r="GG13527" s="9"/>
      <c r="GH13527" s="9"/>
      <c r="GI13527" s="9"/>
      <c r="GJ13527" s="9"/>
      <c r="GK13527" s="9"/>
      <c r="GL13527" s="9"/>
      <c r="GM13527" s="9"/>
      <c r="GN13527" s="9"/>
      <c r="GO13527" s="9"/>
      <c r="GP13527" s="9"/>
      <c r="GQ13527" s="9"/>
      <c r="GR13527" s="9"/>
      <c r="GS13527" s="9"/>
      <c r="GT13527" s="9"/>
      <c r="GU13527" s="9"/>
      <c r="GV13527" s="9"/>
      <c r="GW13527" s="9"/>
      <c r="GX13527" s="9"/>
      <c r="GY13527" s="9"/>
      <c r="GZ13527" s="9"/>
      <c r="HA13527" s="9"/>
      <c r="HB13527" s="9"/>
      <c r="HC13527" s="9"/>
      <c r="HD13527" s="9"/>
      <c r="HE13527" s="9"/>
      <c r="HF13527" s="9"/>
      <c r="HG13527" s="9"/>
      <c r="HH13527" s="9"/>
      <c r="HI13527" s="9"/>
      <c r="HJ13527" s="9"/>
      <c r="HK13527" s="9"/>
      <c r="HL13527" s="9"/>
      <c r="HM13527" s="9"/>
      <c r="HN13527" s="9"/>
      <c r="HO13527" s="9"/>
      <c r="HP13527" s="9"/>
      <c r="HQ13527" s="9"/>
      <c r="HR13527" s="9"/>
      <c r="HS13527" s="9"/>
      <c r="HT13527" s="9"/>
      <c r="HU13527" s="9"/>
      <c r="HV13527" s="9"/>
      <c r="HW13527" s="9"/>
      <c r="HX13527" s="9"/>
      <c r="HY13527" s="9"/>
      <c r="HZ13527" s="9"/>
      <c r="IA13527" s="9"/>
      <c r="IB13527" s="9"/>
      <c r="IC13527" s="9"/>
      <c r="ID13527" s="9"/>
      <c r="IE13527" s="9"/>
      <c r="IF13527" s="9"/>
      <c r="IG13527" s="9"/>
      <c r="IH13527" s="9"/>
      <c r="II13527" s="9"/>
      <c r="IJ13527" s="9"/>
      <c r="IK13527" s="10"/>
      <c r="IL13527" s="11"/>
      <c r="IM13527" s="11"/>
      <c r="IN13527" s="11"/>
      <c r="IO13527" s="11"/>
      <c r="IP13527" s="11"/>
      <c r="IQ13527" s="11"/>
      <c r="IR13527" s="11"/>
      <c r="IS13527" s="11"/>
      <c r="IT13527" s="11"/>
      <c r="IU13527" s="11"/>
      <c r="IV13527" s="11"/>
      <c r="IW13527" s="11"/>
      <c r="IX13527" s="11"/>
      <c r="IY13527" s="11"/>
      <c r="IZ13527" s="11"/>
      <c r="JA13527" s="11"/>
      <c r="JB13527" s="11"/>
      <c r="JC13527" s="11"/>
      <c r="JD13527" s="11"/>
      <c r="JE13527" s="11"/>
      <c r="JF13527" s="11"/>
      <c r="JG13527" s="11"/>
      <c r="JH13527" s="11"/>
      <c r="JI13527" s="11"/>
      <c r="JJ13527" s="11"/>
      <c r="JK13527" s="11"/>
      <c r="JL13527" s="11"/>
      <c r="JM13527" s="11"/>
      <c r="JN13527" s="11"/>
      <c r="JO13527" s="11"/>
      <c r="JP13527" s="11"/>
      <c r="JQ13527" s="11"/>
      <c r="JR13527" s="11"/>
      <c r="JS13527" s="11"/>
      <c r="JT13527" s="11"/>
      <c r="JU13527" s="11"/>
      <c r="JV13527" s="11"/>
      <c r="JW13527" s="11"/>
      <c r="JX13527" s="11"/>
      <c r="JY13527" s="11"/>
      <c r="JZ13527" s="11"/>
      <c r="KA13527" s="11"/>
      <c r="KB13527" s="11"/>
      <c r="KC13527" s="11"/>
      <c r="KD13527" s="11"/>
      <c r="KE13527" s="11"/>
      <c r="KF13527" s="11"/>
      <c r="KG13527" s="11"/>
      <c r="KH13527" s="11"/>
      <c r="KI13527" s="11"/>
      <c r="KJ13527" s="11"/>
      <c r="KK13527" s="11"/>
      <c r="KL13527" s="11"/>
      <c r="KM13527" s="11"/>
      <c r="KN13527" s="11"/>
      <c r="KO13527" s="11"/>
      <c r="KP13527" s="11"/>
      <c r="KQ13527" s="11"/>
      <c r="KR13527" s="11"/>
      <c r="KS13527" s="11"/>
      <c r="KT13527" s="11"/>
      <c r="KU13527" s="11"/>
      <c r="KV13527" s="11"/>
      <c r="KW13527" s="11"/>
      <c r="KX13527" s="11"/>
      <c r="KY13527" s="11"/>
      <c r="KZ13527" s="11"/>
      <c r="LA13527" s="11"/>
      <c r="LB13527" s="11"/>
      <c r="LC13527" s="11"/>
      <c r="LD13527" s="11"/>
      <c r="LE13527" s="11"/>
      <c r="LF13527" s="11"/>
      <c r="LG13527" s="11"/>
      <c r="LH13527" s="11"/>
      <c r="LI13527" s="11"/>
      <c r="LJ13527" s="11"/>
      <c r="LK13527" s="11"/>
      <c r="LL13527" s="11"/>
      <c r="LM13527" s="11"/>
      <c r="LN13527" s="11"/>
      <c r="LO13527" s="11"/>
      <c r="LP13527" s="11"/>
      <c r="LQ13527" s="11"/>
      <c r="LR13527" s="11"/>
      <c r="LS13527" s="11"/>
      <c r="LT13527" s="11"/>
      <c r="LU13527" s="11"/>
      <c r="LV13527" s="11"/>
      <c r="LW13527" s="11"/>
      <c r="LX13527" s="11"/>
      <c r="LY13527" s="11"/>
      <c r="LZ13527" s="11"/>
      <c r="MA13527" s="11"/>
      <c r="MB13527" s="11"/>
      <c r="MC13527" s="11"/>
      <c r="MD13527" s="11"/>
      <c r="ME13527" s="11"/>
      <c r="MF13527" s="11"/>
      <c r="MG13527" s="11"/>
      <c r="MH13527" s="11"/>
      <c r="MI13527" s="11"/>
      <c r="MJ13527" s="11"/>
      <c r="MK13527" s="11"/>
      <c r="ML13527" s="11"/>
      <c r="MM13527" s="11"/>
      <c r="MN13527" s="11"/>
      <c r="MO13527" s="11"/>
      <c r="MP13527" s="11"/>
      <c r="MQ13527" s="11"/>
      <c r="MR13527" s="11"/>
      <c r="MS13527" s="11"/>
      <c r="MT13527" s="11"/>
      <c r="MU13527" s="11"/>
      <c r="MV13527" s="11"/>
      <c r="MW13527" s="11"/>
      <c r="MX13527" s="11"/>
      <c r="MY13527" s="11"/>
      <c r="MZ13527" s="11"/>
      <c r="NA13527" s="11"/>
      <c r="NB13527" s="11"/>
      <c r="NC13527" s="11"/>
      <c r="ND13527" s="11"/>
      <c r="NE13527" s="11"/>
      <c r="NF13527" s="11"/>
      <c r="NG13527" s="11"/>
      <c r="NH13527" s="11"/>
      <c r="NI13527" s="11"/>
      <c r="NJ13527" s="11"/>
      <c r="NK13527" s="11"/>
      <c r="NL13527" s="11"/>
      <c r="NM13527" s="11"/>
    </row>
    <row r="13528" spans="1:377" s="12" customFormat="1" ht="25.8" x14ac:dyDescent="0.5">
      <c r="A13528" s="230"/>
      <c r="B13528" s="279"/>
      <c r="C13528" s="280"/>
      <c r="D13528" s="317"/>
      <c r="E13528" s="34"/>
      <c r="F13528" s="34"/>
      <c r="G13528" s="34"/>
      <c r="H13528" s="9"/>
      <c r="I13528" s="9"/>
      <c r="J13528" s="9"/>
      <c r="K13528" s="9"/>
      <c r="L13528" s="9"/>
      <c r="M13528" s="9"/>
      <c r="N13528" s="9"/>
      <c r="O13528" s="9"/>
      <c r="P13528" s="9"/>
      <c r="Q13528" s="9"/>
      <c r="R13528" s="9"/>
      <c r="S13528" s="9"/>
      <c r="T13528" s="9"/>
      <c r="U13528" s="9"/>
      <c r="V13528" s="9"/>
      <c r="W13528" s="9"/>
      <c r="X13528" s="9"/>
      <c r="Y13528" s="9"/>
      <c r="Z13528" s="334"/>
      <c r="AA13528" s="34"/>
      <c r="AB13528" s="34"/>
      <c r="AC13528" s="34"/>
      <c r="AD13528" s="34"/>
      <c r="AE13528" s="34"/>
      <c r="AF13528" s="34"/>
      <c r="AG13528" s="34"/>
      <c r="AH13528" s="34"/>
      <c r="AI13528" s="334"/>
      <c r="AJ13528" s="9"/>
      <c r="AK13528" s="9"/>
      <c r="AL13528" s="9"/>
      <c r="AM13528" s="9"/>
      <c r="AN13528" s="9"/>
      <c r="AO13528" s="9"/>
      <c r="AP13528" s="9"/>
      <c r="AQ13528" s="9"/>
      <c r="AR13528" s="9"/>
      <c r="AS13528" s="9"/>
      <c r="AT13528" s="9"/>
      <c r="AU13528" s="9"/>
      <c r="AV13528" s="9"/>
      <c r="AW13528" s="9"/>
      <c r="AX13528" s="9"/>
      <c r="AY13528" s="9"/>
      <c r="AZ13528" s="9"/>
      <c r="BA13528" s="9"/>
      <c r="BB13528" s="9"/>
      <c r="BC13528" s="9"/>
      <c r="BD13528" s="9"/>
      <c r="BE13528" s="9"/>
      <c r="BF13528" s="9"/>
      <c r="BG13528" s="9"/>
      <c r="BH13528" s="9"/>
      <c r="BI13528" s="9"/>
      <c r="BJ13528" s="9"/>
      <c r="BK13528" s="9"/>
      <c r="BL13528" s="9"/>
      <c r="BM13528" s="9"/>
      <c r="BN13528" s="9"/>
      <c r="BO13528" s="9"/>
      <c r="BP13528" s="9"/>
      <c r="BQ13528" s="9"/>
      <c r="BR13528" s="9"/>
      <c r="BS13528" s="9"/>
      <c r="BT13528" s="9"/>
      <c r="BU13528" s="9"/>
      <c r="BV13528" s="9"/>
      <c r="BW13528" s="9"/>
      <c r="BX13528" s="9"/>
      <c r="BY13528" s="334"/>
      <c r="BZ13528" s="34"/>
      <c r="CA13528" s="34"/>
      <c r="CB13528" s="34"/>
      <c r="CC13528" s="34"/>
      <c r="CD13528" s="34"/>
      <c r="CE13528" s="34"/>
      <c r="CF13528" s="34"/>
      <c r="CG13528" s="34"/>
      <c r="CH13528" s="34"/>
      <c r="CI13528" s="34"/>
      <c r="CJ13528" s="34"/>
      <c r="CK13528" s="34"/>
      <c r="CL13528" s="34"/>
      <c r="CM13528" s="34"/>
      <c r="CN13528" s="34"/>
      <c r="CO13528" s="34"/>
      <c r="CP13528" s="34"/>
      <c r="CQ13528" s="34"/>
      <c r="CR13528" s="34"/>
      <c r="CS13528" s="34"/>
      <c r="CT13528" s="34"/>
      <c r="CU13528" s="34"/>
      <c r="CV13528" s="34"/>
      <c r="CW13528" s="34"/>
      <c r="CX13528" s="34"/>
      <c r="CY13528" s="334"/>
      <c r="CZ13528" s="9"/>
      <c r="DA13528" s="9"/>
      <c r="DB13528" s="9"/>
      <c r="DC13528" s="9"/>
      <c r="DD13528" s="9"/>
      <c r="DE13528" s="9"/>
      <c r="DF13528" s="9"/>
      <c r="DG13528" s="9"/>
      <c r="DH13528" s="9"/>
      <c r="DI13528" s="9"/>
      <c r="DJ13528" s="9"/>
      <c r="DK13528" s="9"/>
      <c r="DL13528" s="9"/>
      <c r="DM13528" s="9"/>
      <c r="DN13528" s="9"/>
      <c r="DO13528" s="9"/>
      <c r="DP13528" s="334"/>
      <c r="DQ13528" s="9"/>
      <c r="DR13528" s="9"/>
      <c r="DS13528" s="9"/>
      <c r="DT13528" s="9"/>
      <c r="DU13528" s="9"/>
      <c r="DV13528" s="9"/>
      <c r="DW13528" s="9"/>
      <c r="DX13528" s="9"/>
      <c r="DY13528" s="9"/>
      <c r="DZ13528" s="9"/>
      <c r="EA13528" s="9"/>
      <c r="EB13528" s="9"/>
      <c r="EC13528" s="9"/>
      <c r="ED13528" s="9"/>
      <c r="EE13528" s="9"/>
      <c r="EF13528" s="9"/>
      <c r="EG13528" s="9"/>
      <c r="EH13528" s="9"/>
      <c r="EI13528" s="9"/>
      <c r="EJ13528" s="9"/>
      <c r="EK13528" s="9"/>
      <c r="EL13528" s="9"/>
      <c r="EM13528" s="9"/>
      <c r="EN13528" s="9"/>
      <c r="EO13528" s="334"/>
      <c r="EP13528" s="9"/>
      <c r="EQ13528" s="9"/>
      <c r="ER13528" s="9"/>
      <c r="ES13528" s="9"/>
      <c r="ET13528" s="9"/>
      <c r="EU13528" s="9"/>
      <c r="EV13528" s="237"/>
      <c r="EW13528" s="9"/>
      <c r="EX13528" s="9"/>
      <c r="EY13528" s="9"/>
      <c r="EZ13528" s="9"/>
      <c r="FA13528" s="410"/>
      <c r="FB13528" s="9"/>
      <c r="FC13528" s="9"/>
      <c r="FD13528" s="9"/>
      <c r="FE13528" s="9"/>
      <c r="FF13528" s="9"/>
      <c r="FG13528" s="9"/>
      <c r="FH13528" s="9"/>
      <c r="FI13528" s="9"/>
      <c r="FJ13528" s="9"/>
      <c r="FK13528" s="9"/>
      <c r="FL13528" s="9"/>
      <c r="FM13528" s="9"/>
      <c r="FN13528" s="9"/>
      <c r="FO13528" s="9"/>
      <c r="FP13528" s="9"/>
      <c r="FQ13528" s="9"/>
      <c r="FR13528" s="9"/>
      <c r="FS13528" s="9"/>
      <c r="FT13528" s="334"/>
      <c r="FU13528" s="9"/>
      <c r="FV13528" s="9"/>
      <c r="FW13528" s="9"/>
      <c r="FX13528" s="9"/>
      <c r="FY13528" s="9"/>
      <c r="FZ13528" s="9"/>
      <c r="GA13528" s="9"/>
      <c r="GB13528" s="9"/>
      <c r="GC13528" s="9"/>
      <c r="GD13528" s="9"/>
      <c r="GE13528" s="9"/>
      <c r="GF13528" s="9"/>
      <c r="GG13528" s="9"/>
      <c r="GH13528" s="9"/>
      <c r="GI13528" s="9"/>
      <c r="GJ13528" s="9"/>
      <c r="GK13528" s="9"/>
      <c r="GL13528" s="9"/>
      <c r="GM13528" s="9"/>
      <c r="GN13528" s="9"/>
      <c r="GO13528" s="9"/>
      <c r="GP13528" s="9"/>
      <c r="GQ13528" s="9"/>
      <c r="GR13528" s="9"/>
      <c r="GS13528" s="9"/>
      <c r="GT13528" s="9"/>
      <c r="GU13528" s="9"/>
      <c r="GV13528" s="9"/>
      <c r="GW13528" s="9"/>
      <c r="GX13528" s="9"/>
      <c r="GY13528" s="9"/>
      <c r="GZ13528" s="9"/>
      <c r="HA13528" s="9"/>
      <c r="HB13528" s="9"/>
      <c r="HC13528" s="9"/>
      <c r="HD13528" s="9"/>
      <c r="HE13528" s="9"/>
      <c r="HF13528" s="9"/>
      <c r="HG13528" s="9"/>
      <c r="HH13528" s="9"/>
      <c r="HI13528" s="9"/>
      <c r="HJ13528" s="9"/>
      <c r="HK13528" s="9"/>
      <c r="HL13528" s="9"/>
      <c r="HM13528" s="9"/>
      <c r="HN13528" s="9"/>
      <c r="HO13528" s="9"/>
      <c r="HP13528" s="9"/>
      <c r="HQ13528" s="9"/>
      <c r="HR13528" s="9"/>
      <c r="HS13528" s="9"/>
      <c r="HT13528" s="9"/>
      <c r="HU13528" s="9"/>
      <c r="HV13528" s="9"/>
      <c r="HW13528" s="9"/>
      <c r="HX13528" s="9"/>
      <c r="HY13528" s="9"/>
      <c r="HZ13528" s="9"/>
      <c r="IA13528" s="9"/>
      <c r="IB13528" s="9"/>
      <c r="IC13528" s="9"/>
      <c r="ID13528" s="9"/>
      <c r="IE13528" s="9"/>
      <c r="IF13528" s="9"/>
      <c r="IG13528" s="9"/>
      <c r="IH13528" s="9"/>
      <c r="II13528" s="9"/>
      <c r="IJ13528" s="9"/>
      <c r="IK13528" s="10"/>
      <c r="IL13528" s="11"/>
      <c r="IM13528" s="11"/>
      <c r="IN13528" s="11"/>
      <c r="IO13528" s="11"/>
      <c r="IP13528" s="11"/>
      <c r="IQ13528" s="11"/>
      <c r="IR13528" s="11"/>
      <c r="IS13528" s="11"/>
      <c r="IT13528" s="11"/>
      <c r="IU13528" s="11"/>
      <c r="IV13528" s="11"/>
      <c r="IW13528" s="11"/>
      <c r="IX13528" s="11"/>
      <c r="IY13528" s="11"/>
      <c r="IZ13528" s="11"/>
      <c r="JA13528" s="11"/>
      <c r="JB13528" s="11"/>
      <c r="JC13528" s="11"/>
      <c r="JD13528" s="11"/>
      <c r="JE13528" s="11"/>
      <c r="JF13528" s="11"/>
      <c r="JG13528" s="11"/>
      <c r="JH13528" s="11"/>
      <c r="JI13528" s="11"/>
      <c r="JJ13528" s="11"/>
      <c r="JK13528" s="11"/>
      <c r="JL13528" s="11"/>
      <c r="JM13528" s="11"/>
      <c r="JN13528" s="11"/>
      <c r="JO13528" s="11"/>
      <c r="JP13528" s="11"/>
      <c r="JQ13528" s="11"/>
      <c r="JR13528" s="11"/>
      <c r="JS13528" s="11"/>
      <c r="JT13528" s="11"/>
      <c r="JU13528" s="11"/>
      <c r="JV13528" s="11"/>
      <c r="JW13528" s="11"/>
      <c r="JX13528" s="11"/>
      <c r="JY13528" s="11"/>
      <c r="JZ13528" s="11"/>
      <c r="KA13528" s="11"/>
      <c r="KB13528" s="11"/>
      <c r="KC13528" s="11"/>
      <c r="KD13528" s="11"/>
      <c r="KE13528" s="11"/>
      <c r="KF13528" s="11"/>
      <c r="KG13528" s="11"/>
      <c r="KH13528" s="11"/>
      <c r="KI13528" s="11"/>
      <c r="KJ13528" s="11"/>
      <c r="KK13528" s="11"/>
      <c r="KL13528" s="11"/>
      <c r="KM13528" s="11"/>
      <c r="KN13528" s="11"/>
      <c r="KO13528" s="11"/>
      <c r="KP13528" s="11"/>
      <c r="KQ13528" s="11"/>
      <c r="KR13528" s="11"/>
      <c r="KS13528" s="11"/>
      <c r="KT13528" s="11"/>
      <c r="KU13528" s="11"/>
      <c r="KV13528" s="11"/>
      <c r="KW13528" s="11"/>
      <c r="KX13528" s="11"/>
      <c r="KY13528" s="11"/>
      <c r="KZ13528" s="11"/>
      <c r="LA13528" s="11"/>
      <c r="LB13528" s="11"/>
      <c r="LC13528" s="11"/>
      <c r="LD13528" s="11"/>
      <c r="LE13528" s="11"/>
      <c r="LF13528" s="11"/>
      <c r="LG13528" s="11"/>
      <c r="LH13528" s="11"/>
      <c r="LI13528" s="11"/>
      <c r="LJ13528" s="11"/>
      <c r="LK13528" s="11"/>
      <c r="LL13528" s="11"/>
      <c r="LM13528" s="11"/>
      <c r="LN13528" s="11"/>
      <c r="LO13528" s="11"/>
      <c r="LP13528" s="11"/>
      <c r="LQ13528" s="11"/>
      <c r="LR13528" s="11"/>
      <c r="LS13528" s="11"/>
      <c r="LT13528" s="11"/>
      <c r="LU13528" s="11"/>
      <c r="LV13528" s="11"/>
      <c r="LW13528" s="11"/>
      <c r="LX13528" s="11"/>
      <c r="LY13528" s="11"/>
      <c r="LZ13528" s="11"/>
      <c r="MA13528" s="11"/>
      <c r="MB13528" s="11"/>
      <c r="MC13528" s="11"/>
      <c r="MD13528" s="11"/>
      <c r="ME13528" s="11"/>
      <c r="MF13528" s="11"/>
      <c r="MG13528" s="11"/>
      <c r="MH13528" s="11"/>
      <c r="MI13528" s="11"/>
      <c r="MJ13528" s="11"/>
      <c r="MK13528" s="11"/>
      <c r="ML13528" s="11"/>
      <c r="MM13528" s="11"/>
      <c r="MN13528" s="11"/>
      <c r="MO13528" s="11"/>
      <c r="MP13528" s="11"/>
      <c r="MQ13528" s="11"/>
      <c r="MR13528" s="11"/>
      <c r="MS13528" s="11"/>
      <c r="MT13528" s="11"/>
      <c r="MU13528" s="11"/>
      <c r="MV13528" s="11"/>
      <c r="MW13528" s="11"/>
      <c r="MX13528" s="11"/>
      <c r="MY13528" s="11"/>
      <c r="MZ13528" s="11"/>
      <c r="NA13528" s="11"/>
      <c r="NB13528" s="11"/>
      <c r="NC13528" s="11"/>
      <c r="ND13528" s="11"/>
      <c r="NE13528" s="11"/>
      <c r="NF13528" s="11"/>
      <c r="NG13528" s="11"/>
      <c r="NH13528" s="11"/>
      <c r="NI13528" s="11"/>
      <c r="NJ13528" s="11"/>
      <c r="NK13528" s="11"/>
      <c r="NL13528" s="11"/>
      <c r="NM13528" s="11"/>
    </row>
    <row r="13529" spans="1:377" s="12" customFormat="1" ht="25.8" x14ac:dyDescent="0.5">
      <c r="A13529" s="230"/>
      <c r="B13529" s="279"/>
      <c r="C13529" s="280"/>
      <c r="D13529" s="317"/>
      <c r="E13529" s="34"/>
      <c r="F13529" s="34"/>
      <c r="G13529" s="34"/>
      <c r="H13529" s="9"/>
      <c r="I13529" s="9"/>
      <c r="J13529" s="9"/>
      <c r="K13529" s="9"/>
      <c r="L13529" s="9"/>
      <c r="M13529" s="9"/>
      <c r="N13529" s="9"/>
      <c r="O13529" s="9"/>
      <c r="P13529" s="9"/>
      <c r="Q13529" s="9"/>
      <c r="R13529" s="9"/>
      <c r="S13529" s="9"/>
      <c r="T13529" s="9"/>
      <c r="U13529" s="9"/>
      <c r="V13529" s="9"/>
      <c r="W13529" s="9"/>
      <c r="X13529" s="9"/>
      <c r="Y13529" s="9"/>
      <c r="Z13529" s="334"/>
      <c r="AA13529" s="34"/>
      <c r="AB13529" s="34"/>
      <c r="AC13529" s="34"/>
      <c r="AD13529" s="34"/>
      <c r="AE13529" s="34"/>
      <c r="AF13529" s="34"/>
      <c r="AG13529" s="34"/>
      <c r="AH13529" s="34"/>
      <c r="AI13529" s="334"/>
      <c r="AJ13529" s="9"/>
      <c r="AK13529" s="9"/>
      <c r="AL13529" s="9"/>
      <c r="AM13529" s="9"/>
      <c r="AN13529" s="9"/>
      <c r="AO13529" s="9"/>
      <c r="AP13529" s="9"/>
      <c r="AQ13529" s="9"/>
      <c r="AR13529" s="9"/>
      <c r="AS13529" s="9"/>
      <c r="AT13529" s="9"/>
      <c r="AU13529" s="9"/>
      <c r="AV13529" s="9"/>
      <c r="AW13529" s="9"/>
      <c r="AX13529" s="9"/>
      <c r="AY13529" s="9"/>
      <c r="AZ13529" s="9"/>
      <c r="BA13529" s="9"/>
      <c r="BB13529" s="9"/>
      <c r="BC13529" s="9"/>
      <c r="BD13529" s="9"/>
      <c r="BE13529" s="9"/>
      <c r="BF13529" s="9"/>
      <c r="BG13529" s="9"/>
      <c r="BH13529" s="9"/>
      <c r="BI13529" s="9"/>
      <c r="BJ13529" s="9"/>
      <c r="BK13529" s="9"/>
      <c r="BL13529" s="9"/>
      <c r="BM13529" s="9"/>
      <c r="BN13529" s="9"/>
      <c r="BO13529" s="9"/>
      <c r="BP13529" s="9"/>
      <c r="BQ13529" s="9"/>
      <c r="BR13529" s="9"/>
      <c r="BS13529" s="9"/>
      <c r="BT13529" s="9"/>
      <c r="BU13529" s="9"/>
      <c r="BV13529" s="9"/>
      <c r="BW13529" s="9"/>
      <c r="BX13529" s="9"/>
      <c r="BY13529" s="334"/>
      <c r="BZ13529" s="34"/>
      <c r="CA13529" s="34"/>
      <c r="CB13529" s="34"/>
      <c r="CC13529" s="34"/>
      <c r="CD13529" s="34"/>
      <c r="CE13529" s="34"/>
      <c r="CF13529" s="34"/>
      <c r="CG13529" s="34"/>
      <c r="CH13529" s="34"/>
      <c r="CI13529" s="34"/>
      <c r="CJ13529" s="34"/>
      <c r="CK13529" s="34"/>
      <c r="CL13529" s="34"/>
      <c r="CM13529" s="34"/>
      <c r="CN13529" s="34"/>
      <c r="CO13529" s="34"/>
      <c r="CP13529" s="34"/>
      <c r="CQ13529" s="34"/>
      <c r="CR13529" s="34"/>
      <c r="CS13529" s="34"/>
      <c r="CT13529" s="34"/>
      <c r="CU13529" s="34"/>
      <c r="CV13529" s="34"/>
      <c r="CW13529" s="34"/>
      <c r="CX13529" s="34"/>
      <c r="CY13529" s="334"/>
      <c r="CZ13529" s="9"/>
      <c r="DA13529" s="9"/>
      <c r="DB13529" s="9"/>
      <c r="DC13529" s="9"/>
      <c r="DD13529" s="9"/>
      <c r="DE13529" s="9"/>
      <c r="DF13529" s="9"/>
      <c r="DG13529" s="9"/>
      <c r="DH13529" s="9"/>
      <c r="DI13529" s="9"/>
      <c r="DJ13529" s="9"/>
      <c r="DK13529" s="9"/>
      <c r="DL13529" s="9"/>
      <c r="DM13529" s="9"/>
      <c r="DN13529" s="9"/>
      <c r="DO13529" s="9"/>
      <c r="DP13529" s="334"/>
      <c r="DQ13529" s="9"/>
      <c r="DR13529" s="9"/>
      <c r="DS13529" s="9"/>
      <c r="DT13529" s="9"/>
      <c r="DU13529" s="9"/>
      <c r="DV13529" s="9"/>
      <c r="DW13529" s="9"/>
      <c r="DX13529" s="9"/>
      <c r="DY13529" s="9"/>
      <c r="DZ13529" s="9"/>
      <c r="EA13529" s="9"/>
      <c r="EB13529" s="9"/>
      <c r="EC13529" s="9"/>
      <c r="ED13529" s="9"/>
      <c r="EE13529" s="9"/>
      <c r="EF13529" s="9"/>
      <c r="EG13529" s="9"/>
      <c r="EH13529" s="9"/>
      <c r="EI13529" s="9"/>
      <c r="EJ13529" s="9"/>
      <c r="EK13529" s="9"/>
      <c r="EL13529" s="9"/>
      <c r="EM13529" s="9"/>
      <c r="EN13529" s="9"/>
      <c r="EO13529" s="334"/>
      <c r="EP13529" s="9"/>
      <c r="EQ13529" s="9"/>
      <c r="ER13529" s="9"/>
      <c r="ES13529" s="9"/>
      <c r="ET13529" s="9"/>
      <c r="EU13529" s="9"/>
      <c r="EV13529" s="237"/>
      <c r="EW13529" s="9"/>
      <c r="EX13529" s="9"/>
      <c r="EY13529" s="9"/>
      <c r="EZ13529" s="9"/>
      <c r="FA13529" s="410"/>
      <c r="FB13529" s="9"/>
      <c r="FC13529" s="9"/>
      <c r="FD13529" s="9"/>
      <c r="FE13529" s="9"/>
      <c r="FF13529" s="9"/>
      <c r="FG13529" s="9"/>
      <c r="FH13529" s="9"/>
      <c r="FI13529" s="9"/>
      <c r="FJ13529" s="9"/>
      <c r="FK13529" s="9"/>
      <c r="FL13529" s="9"/>
      <c r="FM13529" s="9"/>
      <c r="FN13529" s="9"/>
      <c r="FO13529" s="9"/>
      <c r="FP13529" s="9"/>
      <c r="FQ13529" s="9"/>
      <c r="FR13529" s="9"/>
      <c r="FS13529" s="9"/>
      <c r="FT13529" s="334"/>
      <c r="FU13529" s="9"/>
      <c r="FV13529" s="9"/>
      <c r="FW13529" s="9"/>
      <c r="FX13529" s="9"/>
      <c r="FY13529" s="9"/>
      <c r="FZ13529" s="9"/>
      <c r="GA13529" s="9"/>
      <c r="GB13529" s="9"/>
      <c r="GC13529" s="9"/>
      <c r="GD13529" s="9"/>
      <c r="GE13529" s="9"/>
      <c r="GF13529" s="9"/>
      <c r="GG13529" s="9"/>
      <c r="GH13529" s="9"/>
      <c r="GI13529" s="9"/>
      <c r="GJ13529" s="9"/>
      <c r="GK13529" s="9"/>
      <c r="GL13529" s="9"/>
      <c r="GM13529" s="9"/>
      <c r="GN13529" s="9"/>
      <c r="GO13529" s="9"/>
      <c r="GP13529" s="9"/>
      <c r="GQ13529" s="9"/>
      <c r="GR13529" s="9"/>
      <c r="GS13529" s="9"/>
      <c r="GT13529" s="9"/>
      <c r="GU13529" s="9"/>
      <c r="GV13529" s="9"/>
      <c r="GW13529" s="9"/>
      <c r="GX13529" s="9"/>
      <c r="GY13529" s="9"/>
      <c r="GZ13529" s="9"/>
      <c r="HA13529" s="9"/>
      <c r="HB13529" s="9"/>
      <c r="HC13529" s="9"/>
      <c r="HD13529" s="9"/>
      <c r="HE13529" s="9"/>
      <c r="HF13529" s="9"/>
      <c r="HG13529" s="9"/>
      <c r="HH13529" s="9"/>
      <c r="HI13529" s="9"/>
      <c r="HJ13529" s="9"/>
      <c r="HK13529" s="9"/>
      <c r="HL13529" s="9"/>
      <c r="HM13529" s="9"/>
      <c r="HN13529" s="9"/>
      <c r="HO13529" s="9"/>
      <c r="HP13529" s="9"/>
      <c r="HQ13529" s="9"/>
      <c r="HR13529" s="9"/>
      <c r="HS13529" s="9"/>
      <c r="HT13529" s="9"/>
      <c r="HU13529" s="9"/>
      <c r="HV13529" s="9"/>
      <c r="HW13529" s="9"/>
      <c r="HX13529" s="9"/>
      <c r="HY13529" s="9"/>
      <c r="HZ13529" s="9"/>
      <c r="IA13529" s="9"/>
      <c r="IB13529" s="9"/>
      <c r="IC13529" s="9"/>
      <c r="ID13529" s="9"/>
      <c r="IE13529" s="9"/>
      <c r="IF13529" s="9"/>
      <c r="IG13529" s="9"/>
      <c r="IH13529" s="9"/>
      <c r="II13529" s="9"/>
      <c r="IJ13529" s="9"/>
      <c r="IK13529" s="10"/>
      <c r="IL13529" s="11"/>
      <c r="IM13529" s="11"/>
      <c r="IN13529" s="11"/>
      <c r="IO13529" s="11"/>
      <c r="IP13529" s="11"/>
      <c r="IQ13529" s="11"/>
      <c r="IR13529" s="11"/>
      <c r="IS13529" s="11"/>
      <c r="IT13529" s="11"/>
      <c r="IU13529" s="11"/>
      <c r="IV13529" s="11"/>
      <c r="IW13529" s="11"/>
      <c r="IX13529" s="11"/>
      <c r="IY13529" s="11"/>
      <c r="IZ13529" s="11"/>
      <c r="JA13529" s="11"/>
      <c r="JB13529" s="11"/>
      <c r="JC13529" s="11"/>
      <c r="JD13529" s="11"/>
      <c r="JE13529" s="11"/>
      <c r="JF13529" s="11"/>
      <c r="JG13529" s="11"/>
      <c r="JH13529" s="11"/>
      <c r="JI13529" s="11"/>
      <c r="JJ13529" s="11"/>
      <c r="JK13529" s="11"/>
      <c r="JL13529" s="11"/>
      <c r="JM13529" s="11"/>
      <c r="JN13529" s="11"/>
      <c r="JO13529" s="11"/>
      <c r="JP13529" s="11"/>
      <c r="JQ13529" s="11"/>
      <c r="JR13529" s="11"/>
      <c r="JS13529" s="11"/>
      <c r="JT13529" s="11"/>
      <c r="JU13529" s="11"/>
      <c r="JV13529" s="11"/>
      <c r="JW13529" s="11"/>
      <c r="JX13529" s="11"/>
      <c r="JY13529" s="11"/>
      <c r="JZ13529" s="11"/>
      <c r="KA13529" s="11"/>
      <c r="KB13529" s="11"/>
      <c r="KC13529" s="11"/>
      <c r="KD13529" s="11"/>
      <c r="KE13529" s="11"/>
      <c r="KF13529" s="11"/>
      <c r="KG13529" s="11"/>
      <c r="KH13529" s="11"/>
      <c r="KI13529" s="11"/>
      <c r="KJ13529" s="11"/>
      <c r="KK13529" s="11"/>
      <c r="KL13529" s="11"/>
      <c r="KM13529" s="11"/>
      <c r="KN13529" s="11"/>
      <c r="KO13529" s="11"/>
      <c r="KP13529" s="11"/>
      <c r="KQ13529" s="11"/>
      <c r="KR13529" s="11"/>
      <c r="KS13529" s="11"/>
      <c r="KT13529" s="11"/>
      <c r="KU13529" s="11"/>
      <c r="KV13529" s="11"/>
      <c r="KW13529" s="11"/>
      <c r="KX13529" s="11"/>
      <c r="KY13529" s="11"/>
      <c r="KZ13529" s="11"/>
      <c r="LA13529" s="11"/>
      <c r="LB13529" s="11"/>
      <c r="LC13529" s="11"/>
      <c r="LD13529" s="11"/>
      <c r="LE13529" s="11"/>
      <c r="LF13529" s="11"/>
      <c r="LG13529" s="11"/>
      <c r="LH13529" s="11"/>
      <c r="LI13529" s="11"/>
      <c r="LJ13529" s="11"/>
      <c r="LK13529" s="11"/>
      <c r="LL13529" s="11"/>
      <c r="LM13529" s="11"/>
      <c r="LN13529" s="11"/>
      <c r="LO13529" s="11"/>
      <c r="LP13529" s="11"/>
      <c r="LQ13529" s="11"/>
      <c r="LR13529" s="11"/>
      <c r="LS13529" s="11"/>
      <c r="LT13529" s="11"/>
      <c r="LU13529" s="11"/>
      <c r="LV13529" s="11"/>
      <c r="LW13529" s="11"/>
      <c r="LX13529" s="11"/>
      <c r="LY13529" s="11"/>
      <c r="LZ13529" s="11"/>
      <c r="MA13529" s="11"/>
      <c r="MB13529" s="11"/>
      <c r="MC13529" s="11"/>
      <c r="MD13529" s="11"/>
      <c r="ME13529" s="11"/>
      <c r="MF13529" s="11"/>
      <c r="MG13529" s="11"/>
      <c r="MH13529" s="11"/>
      <c r="MI13529" s="11"/>
      <c r="MJ13529" s="11"/>
      <c r="MK13529" s="11"/>
      <c r="ML13529" s="11"/>
      <c r="MM13529" s="11"/>
      <c r="MN13529" s="11"/>
      <c r="MO13529" s="11"/>
      <c r="MP13529" s="11"/>
      <c r="MQ13529" s="11"/>
      <c r="MR13529" s="11"/>
      <c r="MS13529" s="11"/>
      <c r="MT13529" s="11"/>
      <c r="MU13529" s="11"/>
      <c r="MV13529" s="11"/>
      <c r="MW13529" s="11"/>
      <c r="MX13529" s="11"/>
      <c r="MY13529" s="11"/>
      <c r="MZ13529" s="11"/>
      <c r="NA13529" s="11"/>
      <c r="NB13529" s="11"/>
      <c r="NC13529" s="11"/>
      <c r="ND13529" s="11"/>
      <c r="NE13529" s="11"/>
      <c r="NF13529" s="11"/>
      <c r="NG13529" s="11"/>
      <c r="NH13529" s="11"/>
      <c r="NI13529" s="11"/>
      <c r="NJ13529" s="11"/>
      <c r="NK13529" s="11"/>
      <c r="NL13529" s="11"/>
      <c r="NM13529" s="11"/>
    </row>
    <row r="13530" spans="1:377" s="12" customFormat="1" ht="25.8" x14ac:dyDescent="0.5">
      <c r="A13530" s="230"/>
      <c r="B13530" s="279"/>
      <c r="C13530" s="280"/>
      <c r="D13530" s="317"/>
      <c r="E13530" s="34"/>
      <c r="F13530" s="34"/>
      <c r="G13530" s="34"/>
      <c r="H13530" s="9"/>
      <c r="I13530" s="9"/>
      <c r="J13530" s="9"/>
      <c r="K13530" s="9"/>
      <c r="L13530" s="9"/>
      <c r="M13530" s="9"/>
      <c r="N13530" s="9"/>
      <c r="O13530" s="9"/>
      <c r="P13530" s="9"/>
      <c r="Q13530" s="9"/>
      <c r="R13530" s="9"/>
      <c r="S13530" s="9"/>
      <c r="T13530" s="9"/>
      <c r="U13530" s="9"/>
      <c r="V13530" s="9"/>
      <c r="W13530" s="9"/>
      <c r="X13530" s="9"/>
      <c r="Y13530" s="9"/>
      <c r="Z13530" s="334"/>
      <c r="AA13530" s="34"/>
      <c r="AB13530" s="34"/>
      <c r="AC13530" s="34"/>
      <c r="AD13530" s="34"/>
      <c r="AE13530" s="34"/>
      <c r="AF13530" s="34"/>
      <c r="AG13530" s="34"/>
      <c r="AH13530" s="34"/>
      <c r="AI13530" s="334"/>
      <c r="AJ13530" s="9"/>
      <c r="AK13530" s="9"/>
      <c r="AL13530" s="9"/>
      <c r="AM13530" s="9"/>
      <c r="AN13530" s="9"/>
      <c r="AO13530" s="9"/>
      <c r="AP13530" s="9"/>
      <c r="AQ13530" s="9"/>
      <c r="AR13530" s="9"/>
      <c r="AS13530" s="9"/>
      <c r="AT13530" s="9"/>
      <c r="AU13530" s="9"/>
      <c r="AV13530" s="9"/>
      <c r="AW13530" s="9"/>
      <c r="AX13530" s="9"/>
      <c r="AY13530" s="9"/>
      <c r="AZ13530" s="9"/>
      <c r="BA13530" s="9"/>
      <c r="BB13530" s="9"/>
      <c r="BC13530" s="9"/>
      <c r="BD13530" s="9"/>
      <c r="BE13530" s="9"/>
      <c r="BF13530" s="9"/>
      <c r="BG13530" s="9"/>
      <c r="BH13530" s="9"/>
      <c r="BI13530" s="9"/>
      <c r="BJ13530" s="9"/>
      <c r="BK13530" s="9"/>
      <c r="BL13530" s="9"/>
      <c r="BM13530" s="9"/>
      <c r="BN13530" s="9"/>
      <c r="BO13530" s="9"/>
      <c r="BP13530" s="9"/>
      <c r="BQ13530" s="9"/>
      <c r="BR13530" s="9"/>
      <c r="BS13530" s="9"/>
      <c r="BT13530" s="9"/>
      <c r="BU13530" s="9"/>
      <c r="BV13530" s="9"/>
      <c r="BW13530" s="9"/>
      <c r="BX13530" s="9"/>
      <c r="BY13530" s="334"/>
      <c r="BZ13530" s="34"/>
      <c r="CA13530" s="34"/>
      <c r="CB13530" s="34"/>
      <c r="CC13530" s="34"/>
      <c r="CD13530" s="34"/>
      <c r="CE13530" s="34"/>
      <c r="CF13530" s="34"/>
      <c r="CG13530" s="34"/>
      <c r="CH13530" s="34"/>
      <c r="CI13530" s="34"/>
      <c r="CJ13530" s="34"/>
      <c r="CK13530" s="34"/>
      <c r="CL13530" s="34"/>
      <c r="CM13530" s="34"/>
      <c r="CN13530" s="34"/>
      <c r="CO13530" s="34"/>
      <c r="CP13530" s="34"/>
      <c r="CQ13530" s="34"/>
      <c r="CR13530" s="34"/>
      <c r="CS13530" s="34"/>
      <c r="CT13530" s="34"/>
      <c r="CU13530" s="34"/>
      <c r="CV13530" s="34"/>
      <c r="CW13530" s="34"/>
      <c r="CX13530" s="34"/>
      <c r="CY13530" s="334"/>
      <c r="CZ13530" s="9"/>
      <c r="DA13530" s="9"/>
      <c r="DB13530" s="9"/>
      <c r="DC13530" s="9"/>
      <c r="DD13530" s="9"/>
      <c r="DE13530" s="9"/>
      <c r="DF13530" s="9"/>
      <c r="DG13530" s="9"/>
      <c r="DH13530" s="9"/>
      <c r="DI13530" s="9"/>
      <c r="DJ13530" s="9"/>
      <c r="DK13530" s="9"/>
      <c r="DL13530" s="9"/>
      <c r="DM13530" s="9"/>
      <c r="DN13530" s="9"/>
      <c r="DO13530" s="9"/>
      <c r="DP13530" s="334"/>
      <c r="DQ13530" s="9"/>
      <c r="DR13530" s="9"/>
      <c r="DS13530" s="9"/>
      <c r="DT13530" s="9"/>
      <c r="DU13530" s="9"/>
      <c r="DV13530" s="9"/>
      <c r="DW13530" s="9"/>
      <c r="DX13530" s="9"/>
      <c r="DY13530" s="9"/>
      <c r="DZ13530" s="9"/>
      <c r="EA13530" s="9"/>
      <c r="EB13530" s="9"/>
      <c r="EC13530" s="9"/>
      <c r="ED13530" s="9"/>
      <c r="EE13530" s="9"/>
      <c r="EF13530" s="9"/>
      <c r="EG13530" s="9"/>
      <c r="EH13530" s="9"/>
      <c r="EI13530" s="9"/>
      <c r="EJ13530" s="9"/>
      <c r="EK13530" s="9"/>
      <c r="EL13530" s="9"/>
      <c r="EM13530" s="9"/>
      <c r="EN13530" s="9"/>
      <c r="EO13530" s="334"/>
      <c r="EP13530" s="9"/>
      <c r="EQ13530" s="9"/>
      <c r="ER13530" s="9"/>
      <c r="ES13530" s="9"/>
      <c r="ET13530" s="9"/>
      <c r="EU13530" s="9"/>
      <c r="EV13530" s="237"/>
      <c r="EW13530" s="9"/>
      <c r="EX13530" s="9"/>
      <c r="EY13530" s="9"/>
      <c r="EZ13530" s="9"/>
      <c r="FA13530" s="410"/>
      <c r="FB13530" s="9"/>
      <c r="FC13530" s="9"/>
      <c r="FD13530" s="9"/>
      <c r="FE13530" s="9"/>
      <c r="FF13530" s="9"/>
      <c r="FG13530" s="9"/>
      <c r="FH13530" s="9"/>
      <c r="FI13530" s="9"/>
      <c r="FJ13530" s="9"/>
      <c r="FK13530" s="9"/>
      <c r="FL13530" s="9"/>
      <c r="FM13530" s="9"/>
      <c r="FN13530" s="9"/>
      <c r="FO13530" s="9"/>
      <c r="FP13530" s="9"/>
      <c r="FQ13530" s="9"/>
      <c r="FR13530" s="9"/>
      <c r="FS13530" s="9"/>
      <c r="FT13530" s="334"/>
      <c r="FU13530" s="9"/>
      <c r="FV13530" s="9"/>
      <c r="FW13530" s="9"/>
      <c r="FX13530" s="9"/>
      <c r="FY13530" s="9"/>
      <c r="FZ13530" s="9"/>
      <c r="GA13530" s="9"/>
      <c r="GB13530" s="9"/>
      <c r="GC13530" s="9"/>
      <c r="GD13530" s="9"/>
      <c r="GE13530" s="9"/>
      <c r="GF13530" s="9"/>
      <c r="GG13530" s="9"/>
      <c r="GH13530" s="9"/>
      <c r="GI13530" s="9"/>
      <c r="GJ13530" s="9"/>
      <c r="GK13530" s="9"/>
      <c r="GL13530" s="9"/>
      <c r="GM13530" s="9"/>
      <c r="GN13530" s="9"/>
      <c r="GO13530" s="9"/>
      <c r="GP13530" s="9"/>
      <c r="GQ13530" s="9"/>
      <c r="GR13530" s="9"/>
      <c r="GS13530" s="9"/>
      <c r="GT13530" s="9"/>
      <c r="GU13530" s="9"/>
      <c r="GV13530" s="9"/>
      <c r="GW13530" s="9"/>
      <c r="GX13530" s="9"/>
      <c r="GY13530" s="9"/>
      <c r="GZ13530" s="9"/>
      <c r="HA13530" s="9"/>
      <c r="HB13530" s="9"/>
      <c r="HC13530" s="9"/>
      <c r="HD13530" s="9"/>
      <c r="HE13530" s="9"/>
      <c r="HF13530" s="9"/>
      <c r="HG13530" s="9"/>
      <c r="HH13530" s="9"/>
      <c r="HI13530" s="9"/>
      <c r="HJ13530" s="9"/>
      <c r="HK13530" s="9"/>
      <c r="HL13530" s="9"/>
      <c r="HM13530" s="9"/>
      <c r="HN13530" s="9"/>
      <c r="HO13530" s="9"/>
      <c r="HP13530" s="9"/>
      <c r="HQ13530" s="9"/>
      <c r="HR13530" s="9"/>
      <c r="HS13530" s="9"/>
      <c r="HT13530" s="9"/>
      <c r="HU13530" s="9"/>
      <c r="HV13530" s="9"/>
      <c r="HW13530" s="9"/>
      <c r="HX13530" s="9"/>
      <c r="HY13530" s="9"/>
      <c r="HZ13530" s="9"/>
      <c r="IA13530" s="9"/>
      <c r="IB13530" s="9"/>
      <c r="IC13530" s="9"/>
      <c r="ID13530" s="9"/>
      <c r="IE13530" s="9"/>
      <c r="IF13530" s="9"/>
      <c r="IG13530" s="9"/>
      <c r="IH13530" s="9"/>
      <c r="II13530" s="9"/>
      <c r="IJ13530" s="9"/>
      <c r="IK13530" s="10"/>
      <c r="IL13530" s="11"/>
      <c r="IM13530" s="11"/>
      <c r="IN13530" s="11"/>
      <c r="IO13530" s="11"/>
      <c r="IP13530" s="11"/>
      <c r="IQ13530" s="11"/>
      <c r="IR13530" s="11"/>
      <c r="IS13530" s="11"/>
      <c r="IT13530" s="11"/>
      <c r="IU13530" s="11"/>
      <c r="IV13530" s="11"/>
      <c r="IW13530" s="11"/>
      <c r="IX13530" s="11"/>
      <c r="IY13530" s="11"/>
      <c r="IZ13530" s="11"/>
      <c r="JA13530" s="11"/>
      <c r="JB13530" s="11"/>
      <c r="JC13530" s="11"/>
      <c r="JD13530" s="11"/>
      <c r="JE13530" s="11"/>
      <c r="JF13530" s="11"/>
      <c r="JG13530" s="11"/>
      <c r="JH13530" s="11"/>
      <c r="JI13530" s="11"/>
      <c r="JJ13530" s="11"/>
      <c r="JK13530" s="11"/>
      <c r="JL13530" s="11"/>
      <c r="JM13530" s="11"/>
      <c r="JN13530" s="11"/>
      <c r="JO13530" s="11"/>
      <c r="JP13530" s="11"/>
      <c r="JQ13530" s="11"/>
      <c r="JR13530" s="11"/>
      <c r="JS13530" s="11"/>
      <c r="JT13530" s="11"/>
      <c r="JU13530" s="11"/>
      <c r="JV13530" s="11"/>
      <c r="JW13530" s="11"/>
      <c r="JX13530" s="11"/>
      <c r="JY13530" s="11"/>
      <c r="JZ13530" s="11"/>
      <c r="KA13530" s="11"/>
      <c r="KB13530" s="11"/>
      <c r="KC13530" s="11"/>
      <c r="KD13530" s="11"/>
      <c r="KE13530" s="11"/>
      <c r="KF13530" s="11"/>
      <c r="KG13530" s="11"/>
      <c r="KH13530" s="11"/>
      <c r="KI13530" s="11"/>
      <c r="KJ13530" s="11"/>
      <c r="KK13530" s="11"/>
      <c r="KL13530" s="11"/>
      <c r="KM13530" s="11"/>
      <c r="KN13530" s="11"/>
      <c r="KO13530" s="11"/>
      <c r="KP13530" s="11"/>
      <c r="KQ13530" s="11"/>
      <c r="KR13530" s="11"/>
      <c r="KS13530" s="11"/>
      <c r="KT13530" s="11"/>
      <c r="KU13530" s="11"/>
      <c r="KV13530" s="11"/>
      <c r="KW13530" s="11"/>
      <c r="KX13530" s="11"/>
      <c r="KY13530" s="11"/>
      <c r="KZ13530" s="11"/>
      <c r="LA13530" s="11"/>
      <c r="LB13530" s="11"/>
      <c r="LC13530" s="11"/>
      <c r="LD13530" s="11"/>
      <c r="LE13530" s="11"/>
      <c r="LF13530" s="11"/>
      <c r="LG13530" s="11"/>
      <c r="LH13530" s="11"/>
      <c r="LI13530" s="11"/>
      <c r="LJ13530" s="11"/>
      <c r="LK13530" s="11"/>
      <c r="LL13530" s="11"/>
      <c r="LM13530" s="11"/>
      <c r="LN13530" s="11"/>
      <c r="LO13530" s="11"/>
      <c r="LP13530" s="11"/>
      <c r="LQ13530" s="11"/>
      <c r="LR13530" s="11"/>
      <c r="LS13530" s="11"/>
      <c r="LT13530" s="11"/>
      <c r="LU13530" s="11"/>
      <c r="LV13530" s="11"/>
      <c r="LW13530" s="11"/>
      <c r="LX13530" s="11"/>
      <c r="LY13530" s="11"/>
      <c r="LZ13530" s="11"/>
      <c r="MA13530" s="11"/>
      <c r="MB13530" s="11"/>
      <c r="MC13530" s="11"/>
      <c r="MD13530" s="11"/>
      <c r="ME13530" s="11"/>
      <c r="MF13530" s="11"/>
      <c r="MG13530" s="11"/>
      <c r="MH13530" s="11"/>
      <c r="MI13530" s="11"/>
      <c r="MJ13530" s="11"/>
      <c r="MK13530" s="11"/>
      <c r="ML13530" s="11"/>
      <c r="MM13530" s="11"/>
      <c r="MN13530" s="11"/>
      <c r="MO13530" s="11"/>
      <c r="MP13530" s="11"/>
      <c r="MQ13530" s="11"/>
      <c r="MR13530" s="11"/>
      <c r="MS13530" s="11"/>
      <c r="MT13530" s="11"/>
      <c r="MU13530" s="11"/>
      <c r="MV13530" s="11"/>
      <c r="MW13530" s="11"/>
      <c r="MX13530" s="11"/>
      <c r="MY13530" s="11"/>
      <c r="MZ13530" s="11"/>
      <c r="NA13530" s="11"/>
      <c r="NB13530" s="11"/>
      <c r="NC13530" s="11"/>
      <c r="ND13530" s="11"/>
      <c r="NE13530" s="11"/>
      <c r="NF13530" s="11"/>
      <c r="NG13530" s="11"/>
      <c r="NH13530" s="11"/>
      <c r="NI13530" s="11"/>
      <c r="NJ13530" s="11"/>
      <c r="NK13530" s="11"/>
      <c r="NL13530" s="11"/>
      <c r="NM13530" s="11"/>
    </row>
    <row r="13531" spans="1:377" s="12" customFormat="1" ht="25.8" x14ac:dyDescent="0.5">
      <c r="A13531" s="230"/>
      <c r="B13531" s="279"/>
      <c r="C13531" s="280"/>
      <c r="D13531" s="317"/>
      <c r="E13531" s="34"/>
      <c r="F13531" s="34"/>
      <c r="G13531" s="34"/>
      <c r="H13531" s="9"/>
      <c r="I13531" s="9"/>
      <c r="J13531" s="9"/>
      <c r="K13531" s="9"/>
      <c r="L13531" s="9"/>
      <c r="M13531" s="9"/>
      <c r="N13531" s="9"/>
      <c r="O13531" s="9"/>
      <c r="P13531" s="9"/>
      <c r="Q13531" s="9"/>
      <c r="R13531" s="9"/>
      <c r="S13531" s="9"/>
      <c r="T13531" s="9"/>
      <c r="U13531" s="9"/>
      <c r="V13531" s="9"/>
      <c r="W13531" s="9"/>
      <c r="X13531" s="9"/>
      <c r="Y13531" s="9"/>
      <c r="Z13531" s="334"/>
      <c r="AA13531" s="34"/>
      <c r="AB13531" s="34"/>
      <c r="AC13531" s="34"/>
      <c r="AD13531" s="34"/>
      <c r="AE13531" s="34"/>
      <c r="AF13531" s="34"/>
      <c r="AG13531" s="34"/>
      <c r="AH13531" s="34"/>
      <c r="AI13531" s="334"/>
      <c r="AJ13531" s="9"/>
      <c r="AK13531" s="9"/>
      <c r="AL13531" s="9"/>
      <c r="AM13531" s="9"/>
      <c r="AN13531" s="9"/>
      <c r="AO13531" s="9"/>
      <c r="AP13531" s="9"/>
      <c r="AQ13531" s="9"/>
      <c r="AR13531" s="9"/>
      <c r="AS13531" s="9"/>
      <c r="AT13531" s="9"/>
      <c r="AU13531" s="9"/>
      <c r="AV13531" s="9"/>
      <c r="AW13531" s="9"/>
      <c r="AX13531" s="9"/>
      <c r="AY13531" s="9"/>
      <c r="AZ13531" s="9"/>
      <c r="BA13531" s="9"/>
      <c r="BB13531" s="9"/>
      <c r="BC13531" s="9"/>
      <c r="BD13531" s="9"/>
      <c r="BE13531" s="9"/>
      <c r="BF13531" s="9"/>
      <c r="BG13531" s="9"/>
      <c r="BH13531" s="9"/>
      <c r="BI13531" s="9"/>
      <c r="BJ13531" s="9"/>
      <c r="BK13531" s="9"/>
      <c r="BL13531" s="9"/>
      <c r="BM13531" s="9"/>
      <c r="BN13531" s="9"/>
      <c r="BO13531" s="9"/>
      <c r="BP13531" s="9"/>
      <c r="BQ13531" s="9"/>
      <c r="BR13531" s="9"/>
      <c r="BS13531" s="9"/>
      <c r="BT13531" s="9"/>
      <c r="BU13531" s="9"/>
      <c r="BV13531" s="9"/>
      <c r="BW13531" s="9"/>
      <c r="BX13531" s="9"/>
      <c r="BY13531" s="334"/>
      <c r="BZ13531" s="34"/>
      <c r="CA13531" s="34"/>
      <c r="CB13531" s="34"/>
      <c r="CC13531" s="34"/>
      <c r="CD13531" s="34"/>
      <c r="CE13531" s="34"/>
      <c r="CF13531" s="34"/>
      <c r="CG13531" s="34"/>
      <c r="CH13531" s="34"/>
      <c r="CI13531" s="34"/>
      <c r="CJ13531" s="34"/>
      <c r="CK13531" s="34"/>
      <c r="CL13531" s="34"/>
      <c r="CM13531" s="34"/>
      <c r="CN13531" s="34"/>
      <c r="CO13531" s="34"/>
      <c r="CP13531" s="34"/>
      <c r="CQ13531" s="34"/>
      <c r="CR13531" s="34"/>
      <c r="CS13531" s="34"/>
      <c r="CT13531" s="34"/>
      <c r="CU13531" s="34"/>
      <c r="CV13531" s="34"/>
      <c r="CW13531" s="34"/>
      <c r="CX13531" s="34"/>
      <c r="CY13531" s="334"/>
      <c r="CZ13531" s="9"/>
      <c r="DA13531" s="9"/>
      <c r="DB13531" s="9"/>
      <c r="DC13531" s="9"/>
      <c r="DD13531" s="9"/>
      <c r="DE13531" s="9"/>
      <c r="DF13531" s="9"/>
      <c r="DG13531" s="9"/>
      <c r="DH13531" s="9"/>
      <c r="DI13531" s="9"/>
      <c r="DJ13531" s="9"/>
      <c r="DK13531" s="9"/>
      <c r="DL13531" s="9"/>
      <c r="DM13531" s="9"/>
      <c r="DN13531" s="9"/>
      <c r="DO13531" s="9"/>
      <c r="DP13531" s="334"/>
      <c r="DQ13531" s="9"/>
      <c r="DR13531" s="9"/>
      <c r="DS13531" s="9"/>
      <c r="DT13531" s="9"/>
      <c r="DU13531" s="9"/>
      <c r="DV13531" s="9"/>
      <c r="DW13531" s="9"/>
      <c r="DX13531" s="9"/>
      <c r="DY13531" s="9"/>
      <c r="DZ13531" s="9"/>
      <c r="EA13531" s="9"/>
      <c r="EB13531" s="9"/>
      <c r="EC13531" s="9"/>
      <c r="ED13531" s="9"/>
      <c r="EE13531" s="9"/>
      <c r="EF13531" s="9"/>
      <c r="EG13531" s="9"/>
      <c r="EH13531" s="9"/>
      <c r="EI13531" s="9"/>
      <c r="EJ13531" s="9"/>
      <c r="EK13531" s="9"/>
      <c r="EL13531" s="9"/>
      <c r="EM13531" s="9"/>
      <c r="EN13531" s="9"/>
      <c r="EO13531" s="334"/>
      <c r="EP13531" s="9"/>
      <c r="EQ13531" s="9"/>
      <c r="ER13531" s="9"/>
      <c r="ES13531" s="9"/>
      <c r="ET13531" s="9"/>
      <c r="EU13531" s="9"/>
      <c r="EV13531" s="237"/>
      <c r="EW13531" s="9"/>
      <c r="EX13531" s="9"/>
      <c r="EY13531" s="9"/>
      <c r="EZ13531" s="9"/>
      <c r="FA13531" s="410"/>
      <c r="FB13531" s="9"/>
      <c r="FC13531" s="9"/>
      <c r="FD13531" s="9"/>
      <c r="FE13531" s="9"/>
      <c r="FF13531" s="9"/>
      <c r="FG13531" s="9"/>
      <c r="FH13531" s="9"/>
      <c r="FI13531" s="9"/>
      <c r="FJ13531" s="9"/>
      <c r="FK13531" s="9"/>
      <c r="FL13531" s="9"/>
      <c r="FM13531" s="9"/>
      <c r="FN13531" s="9"/>
      <c r="FO13531" s="9"/>
      <c r="FP13531" s="9"/>
      <c r="FQ13531" s="9"/>
      <c r="FR13531" s="9"/>
      <c r="FS13531" s="9"/>
      <c r="FT13531" s="334"/>
      <c r="FU13531" s="9"/>
      <c r="FV13531" s="9"/>
      <c r="FW13531" s="9"/>
      <c r="FX13531" s="9"/>
      <c r="FY13531" s="9"/>
      <c r="FZ13531" s="9"/>
      <c r="GA13531" s="9"/>
      <c r="GB13531" s="9"/>
      <c r="GC13531" s="9"/>
      <c r="GD13531" s="9"/>
      <c r="GE13531" s="9"/>
      <c r="GF13531" s="9"/>
      <c r="GG13531" s="9"/>
      <c r="GH13531" s="9"/>
      <c r="GI13531" s="9"/>
      <c r="GJ13531" s="9"/>
      <c r="GK13531" s="9"/>
      <c r="GL13531" s="9"/>
      <c r="GM13531" s="9"/>
      <c r="GN13531" s="9"/>
      <c r="GO13531" s="9"/>
      <c r="GP13531" s="9"/>
      <c r="GQ13531" s="9"/>
      <c r="GR13531" s="9"/>
      <c r="GS13531" s="9"/>
      <c r="GT13531" s="9"/>
      <c r="GU13531" s="9"/>
      <c r="GV13531" s="9"/>
      <c r="GW13531" s="9"/>
      <c r="GX13531" s="9"/>
      <c r="GY13531" s="9"/>
      <c r="GZ13531" s="9"/>
      <c r="HA13531" s="9"/>
      <c r="HB13531" s="9"/>
      <c r="HC13531" s="9"/>
      <c r="HD13531" s="9"/>
      <c r="HE13531" s="9"/>
      <c r="HF13531" s="9"/>
      <c r="HG13531" s="9"/>
      <c r="HH13531" s="9"/>
      <c r="HI13531" s="9"/>
      <c r="HJ13531" s="9"/>
      <c r="HK13531" s="9"/>
      <c r="HL13531" s="9"/>
      <c r="HM13531" s="9"/>
      <c r="HN13531" s="9"/>
      <c r="HO13531" s="9"/>
      <c r="HP13531" s="9"/>
      <c r="HQ13531" s="9"/>
      <c r="HR13531" s="9"/>
      <c r="HS13531" s="9"/>
      <c r="HT13531" s="9"/>
      <c r="HU13531" s="9"/>
      <c r="HV13531" s="9"/>
      <c r="HW13531" s="9"/>
      <c r="HX13531" s="9"/>
      <c r="HY13531" s="9"/>
      <c r="HZ13531" s="9"/>
      <c r="IA13531" s="9"/>
      <c r="IB13531" s="9"/>
      <c r="IC13531" s="9"/>
      <c r="ID13531" s="9"/>
      <c r="IE13531" s="9"/>
      <c r="IF13531" s="9"/>
      <c r="IG13531" s="9"/>
      <c r="IH13531" s="9"/>
      <c r="II13531" s="9"/>
      <c r="IJ13531" s="9"/>
      <c r="IK13531" s="10"/>
      <c r="IL13531" s="11"/>
      <c r="IM13531" s="11"/>
      <c r="IN13531" s="11"/>
      <c r="IO13531" s="11"/>
      <c r="IP13531" s="11"/>
      <c r="IQ13531" s="11"/>
      <c r="IR13531" s="11"/>
      <c r="IS13531" s="11"/>
      <c r="IT13531" s="11"/>
      <c r="IU13531" s="11"/>
      <c r="IV13531" s="11"/>
      <c r="IW13531" s="11"/>
      <c r="IX13531" s="11"/>
      <c r="IY13531" s="11"/>
      <c r="IZ13531" s="11"/>
      <c r="JA13531" s="11"/>
      <c r="JB13531" s="11"/>
      <c r="JC13531" s="11"/>
      <c r="JD13531" s="11"/>
      <c r="JE13531" s="11"/>
      <c r="JF13531" s="11"/>
      <c r="JG13531" s="11"/>
      <c r="JH13531" s="11"/>
      <c r="JI13531" s="11"/>
      <c r="JJ13531" s="11"/>
      <c r="JK13531" s="11"/>
      <c r="JL13531" s="11"/>
      <c r="JM13531" s="11"/>
      <c r="JN13531" s="11"/>
      <c r="JO13531" s="11"/>
      <c r="JP13531" s="11"/>
      <c r="JQ13531" s="11"/>
      <c r="JR13531" s="11"/>
      <c r="JS13531" s="11"/>
      <c r="JT13531" s="11"/>
      <c r="JU13531" s="11"/>
      <c r="JV13531" s="11"/>
      <c r="JW13531" s="11"/>
      <c r="JX13531" s="11"/>
      <c r="JY13531" s="11"/>
      <c r="JZ13531" s="11"/>
      <c r="KA13531" s="11"/>
      <c r="KB13531" s="11"/>
      <c r="KC13531" s="11"/>
      <c r="KD13531" s="11"/>
      <c r="KE13531" s="11"/>
      <c r="KF13531" s="11"/>
      <c r="KG13531" s="11"/>
      <c r="KH13531" s="11"/>
      <c r="KI13531" s="11"/>
      <c r="KJ13531" s="11"/>
      <c r="KK13531" s="11"/>
      <c r="KL13531" s="11"/>
      <c r="KM13531" s="11"/>
      <c r="KN13531" s="11"/>
      <c r="KO13531" s="11"/>
      <c r="KP13531" s="11"/>
      <c r="KQ13531" s="11"/>
      <c r="KR13531" s="11"/>
      <c r="KS13531" s="11"/>
      <c r="KT13531" s="11"/>
      <c r="KU13531" s="11"/>
      <c r="KV13531" s="11"/>
      <c r="KW13531" s="11"/>
      <c r="KX13531" s="11"/>
      <c r="KY13531" s="11"/>
      <c r="KZ13531" s="11"/>
      <c r="LA13531" s="11"/>
      <c r="LB13531" s="11"/>
      <c r="LC13531" s="11"/>
      <c r="LD13531" s="11"/>
      <c r="LE13531" s="11"/>
      <c r="LF13531" s="11"/>
      <c r="LG13531" s="11"/>
      <c r="LH13531" s="11"/>
      <c r="LI13531" s="11"/>
      <c r="LJ13531" s="11"/>
      <c r="LK13531" s="11"/>
      <c r="LL13531" s="11"/>
      <c r="LM13531" s="11"/>
      <c r="LN13531" s="11"/>
      <c r="LO13531" s="11"/>
      <c r="LP13531" s="11"/>
      <c r="LQ13531" s="11"/>
      <c r="LR13531" s="11"/>
      <c r="LS13531" s="11"/>
      <c r="LT13531" s="11"/>
      <c r="LU13531" s="11"/>
      <c r="LV13531" s="11"/>
      <c r="LW13531" s="11"/>
      <c r="LX13531" s="11"/>
      <c r="LY13531" s="11"/>
      <c r="LZ13531" s="11"/>
      <c r="MA13531" s="11"/>
      <c r="MB13531" s="11"/>
      <c r="MC13531" s="11"/>
      <c r="MD13531" s="11"/>
      <c r="ME13531" s="11"/>
      <c r="MF13531" s="11"/>
      <c r="MG13531" s="11"/>
      <c r="MH13531" s="11"/>
      <c r="MI13531" s="11"/>
      <c r="MJ13531" s="11"/>
      <c r="MK13531" s="11"/>
      <c r="ML13531" s="11"/>
      <c r="MM13531" s="11"/>
      <c r="MN13531" s="11"/>
      <c r="MO13531" s="11"/>
      <c r="MP13531" s="11"/>
      <c r="MQ13531" s="11"/>
      <c r="MR13531" s="11"/>
      <c r="MS13531" s="11"/>
      <c r="MT13531" s="11"/>
      <c r="MU13531" s="11"/>
      <c r="MV13531" s="11"/>
      <c r="MW13531" s="11"/>
      <c r="MX13531" s="11"/>
      <c r="MY13531" s="11"/>
      <c r="MZ13531" s="11"/>
      <c r="NA13531" s="11"/>
      <c r="NB13531" s="11"/>
      <c r="NC13531" s="11"/>
      <c r="ND13531" s="11"/>
      <c r="NE13531" s="11"/>
      <c r="NF13531" s="11"/>
      <c r="NG13531" s="11"/>
      <c r="NH13531" s="11"/>
      <c r="NI13531" s="11"/>
      <c r="NJ13531" s="11"/>
      <c r="NK13531" s="11"/>
      <c r="NL13531" s="11"/>
      <c r="NM13531" s="11"/>
    </row>
    <row r="13532" spans="1:377" s="12" customFormat="1" ht="25.8" x14ac:dyDescent="0.5">
      <c r="A13532" s="230"/>
      <c r="B13532" s="279"/>
      <c r="C13532" s="280"/>
      <c r="D13532" s="317"/>
      <c r="E13532" s="34"/>
      <c r="F13532" s="34"/>
      <c r="G13532" s="34"/>
      <c r="H13532" s="9"/>
      <c r="I13532" s="9"/>
      <c r="J13532" s="9"/>
      <c r="K13532" s="9"/>
      <c r="L13532" s="9"/>
      <c r="M13532" s="9"/>
      <c r="N13532" s="9"/>
      <c r="O13532" s="9"/>
      <c r="P13532" s="9"/>
      <c r="Q13532" s="9"/>
      <c r="R13532" s="9"/>
      <c r="S13532" s="9"/>
      <c r="T13532" s="9"/>
      <c r="U13532" s="9"/>
      <c r="V13532" s="9"/>
      <c r="W13532" s="9"/>
      <c r="X13532" s="9"/>
      <c r="Y13532" s="9"/>
      <c r="Z13532" s="334"/>
      <c r="AA13532" s="34"/>
      <c r="AB13532" s="34"/>
      <c r="AC13532" s="34"/>
      <c r="AD13532" s="34"/>
      <c r="AE13532" s="34"/>
      <c r="AF13532" s="34"/>
      <c r="AG13532" s="34"/>
      <c r="AH13532" s="34"/>
      <c r="AI13532" s="334"/>
      <c r="AJ13532" s="9"/>
      <c r="AK13532" s="9"/>
      <c r="AL13532" s="9"/>
      <c r="AM13532" s="9"/>
      <c r="AN13532" s="9"/>
      <c r="AO13532" s="9"/>
      <c r="AP13532" s="9"/>
      <c r="AQ13532" s="9"/>
      <c r="AR13532" s="9"/>
      <c r="AS13532" s="9"/>
      <c r="AT13532" s="9"/>
      <c r="AU13532" s="9"/>
      <c r="AV13532" s="9"/>
      <c r="AW13532" s="9"/>
      <c r="AX13532" s="9"/>
      <c r="AY13532" s="9"/>
      <c r="AZ13532" s="9"/>
      <c r="BA13532" s="9"/>
      <c r="BB13532" s="9"/>
      <c r="BC13532" s="9"/>
      <c r="BD13532" s="9"/>
      <c r="BE13532" s="9"/>
      <c r="BF13532" s="9"/>
      <c r="BG13532" s="9"/>
      <c r="BH13532" s="9"/>
      <c r="BI13532" s="9"/>
      <c r="BJ13532" s="9"/>
      <c r="BK13532" s="9"/>
      <c r="BL13532" s="9"/>
      <c r="BM13532" s="9"/>
      <c r="BN13532" s="9"/>
      <c r="BO13532" s="9"/>
      <c r="BP13532" s="9"/>
      <c r="BQ13532" s="9"/>
      <c r="BR13532" s="9"/>
      <c r="BS13532" s="9"/>
      <c r="BT13532" s="9"/>
      <c r="BU13532" s="9"/>
      <c r="BV13532" s="9"/>
      <c r="BW13532" s="9"/>
      <c r="BX13532" s="9"/>
      <c r="BY13532" s="334"/>
      <c r="BZ13532" s="34"/>
      <c r="CA13532" s="34"/>
      <c r="CB13532" s="34"/>
      <c r="CC13532" s="34"/>
      <c r="CD13532" s="34"/>
      <c r="CE13532" s="34"/>
      <c r="CF13532" s="34"/>
      <c r="CG13532" s="34"/>
      <c r="CH13532" s="34"/>
      <c r="CI13532" s="34"/>
      <c r="CJ13532" s="34"/>
      <c r="CK13532" s="34"/>
      <c r="CL13532" s="34"/>
      <c r="CM13532" s="34"/>
      <c r="CN13532" s="34"/>
      <c r="CO13532" s="34"/>
      <c r="CP13532" s="34"/>
      <c r="CQ13532" s="34"/>
      <c r="CR13532" s="34"/>
      <c r="CS13532" s="34"/>
      <c r="CT13532" s="34"/>
      <c r="CU13532" s="34"/>
      <c r="CV13532" s="34"/>
      <c r="CW13532" s="34"/>
      <c r="CX13532" s="34"/>
      <c r="CY13532" s="334"/>
      <c r="CZ13532" s="9"/>
      <c r="DA13532" s="9"/>
      <c r="DB13532" s="9"/>
      <c r="DC13532" s="9"/>
      <c r="DD13532" s="9"/>
      <c r="DE13532" s="9"/>
      <c r="DF13532" s="9"/>
      <c r="DG13532" s="9"/>
      <c r="DH13532" s="9"/>
      <c r="DI13532" s="9"/>
      <c r="DJ13532" s="9"/>
      <c r="DK13532" s="9"/>
      <c r="DL13532" s="9"/>
      <c r="DM13532" s="9"/>
      <c r="DN13532" s="9"/>
      <c r="DO13532" s="9"/>
      <c r="DP13532" s="334"/>
      <c r="DQ13532" s="9"/>
      <c r="DR13532" s="9"/>
      <c r="DS13532" s="9"/>
      <c r="DT13532" s="9"/>
      <c r="DU13532" s="9"/>
      <c r="DV13532" s="9"/>
      <c r="DW13532" s="9"/>
      <c r="DX13532" s="9"/>
      <c r="DY13532" s="9"/>
      <c r="DZ13532" s="9"/>
      <c r="EA13532" s="9"/>
      <c r="EB13532" s="9"/>
      <c r="EC13532" s="9"/>
      <c r="ED13532" s="9"/>
      <c r="EE13532" s="9"/>
      <c r="EF13532" s="9"/>
      <c r="EG13532" s="9"/>
      <c r="EH13532" s="9"/>
      <c r="EI13532" s="9"/>
      <c r="EJ13532" s="9"/>
      <c r="EK13532" s="9"/>
      <c r="EL13532" s="9"/>
      <c r="EM13532" s="9"/>
      <c r="EN13532" s="9"/>
      <c r="EO13532" s="334"/>
      <c r="EP13532" s="9"/>
      <c r="EQ13532" s="9"/>
      <c r="ER13532" s="9"/>
      <c r="ES13532" s="9"/>
      <c r="ET13532" s="9"/>
      <c r="EU13532" s="9"/>
      <c r="EV13532" s="237"/>
      <c r="EW13532" s="9"/>
      <c r="EX13532" s="9"/>
      <c r="EY13532" s="9"/>
      <c r="EZ13532" s="9"/>
      <c r="FA13532" s="410"/>
      <c r="FB13532" s="9"/>
      <c r="FC13532" s="9"/>
      <c r="FD13532" s="9"/>
      <c r="FE13532" s="9"/>
      <c r="FF13532" s="9"/>
      <c r="FG13532" s="9"/>
      <c r="FH13532" s="9"/>
      <c r="FI13532" s="9"/>
      <c r="FJ13532" s="9"/>
      <c r="FK13532" s="9"/>
      <c r="FL13532" s="9"/>
      <c r="FM13532" s="9"/>
      <c r="FN13532" s="9"/>
      <c r="FO13532" s="9"/>
      <c r="FP13532" s="9"/>
      <c r="FQ13532" s="9"/>
      <c r="FR13532" s="9"/>
      <c r="FS13532" s="9"/>
      <c r="FT13532" s="334"/>
      <c r="FU13532" s="9"/>
      <c r="FV13532" s="9"/>
      <c r="FW13532" s="9"/>
      <c r="FX13532" s="9"/>
      <c r="FY13532" s="9"/>
      <c r="FZ13532" s="9"/>
      <c r="GA13532" s="9"/>
      <c r="GB13532" s="9"/>
      <c r="GC13532" s="9"/>
      <c r="GD13532" s="9"/>
      <c r="GE13532" s="9"/>
      <c r="GF13532" s="9"/>
      <c r="GG13532" s="9"/>
      <c r="GH13532" s="9"/>
      <c r="GI13532" s="9"/>
      <c r="GJ13532" s="9"/>
      <c r="GK13532" s="9"/>
      <c r="GL13532" s="9"/>
      <c r="GM13532" s="9"/>
      <c r="GN13532" s="9"/>
      <c r="GO13532" s="9"/>
      <c r="GP13532" s="9"/>
      <c r="GQ13532" s="9"/>
      <c r="GR13532" s="9"/>
      <c r="GS13532" s="9"/>
      <c r="GT13532" s="9"/>
      <c r="GU13532" s="9"/>
      <c r="GV13532" s="9"/>
      <c r="GW13532" s="9"/>
      <c r="GX13532" s="9"/>
      <c r="GY13532" s="9"/>
      <c r="GZ13532" s="9"/>
      <c r="HA13532" s="9"/>
      <c r="HB13532" s="9"/>
      <c r="HC13532" s="9"/>
      <c r="HD13532" s="9"/>
      <c r="HE13532" s="9"/>
      <c r="HF13532" s="9"/>
      <c r="HG13532" s="9"/>
      <c r="HH13532" s="9"/>
      <c r="HI13532" s="9"/>
      <c r="HJ13532" s="9"/>
      <c r="HK13532" s="9"/>
      <c r="HL13532" s="9"/>
      <c r="HM13532" s="9"/>
      <c r="HN13532" s="9"/>
      <c r="HO13532" s="9"/>
      <c r="HP13532" s="9"/>
      <c r="HQ13532" s="9"/>
      <c r="HR13532" s="9"/>
      <c r="HS13532" s="9"/>
      <c r="HT13532" s="9"/>
      <c r="HU13532" s="9"/>
      <c r="HV13532" s="9"/>
      <c r="HW13532" s="9"/>
      <c r="HX13532" s="9"/>
      <c r="HY13532" s="9"/>
      <c r="HZ13532" s="9"/>
      <c r="IA13532" s="9"/>
      <c r="IB13532" s="9"/>
      <c r="IC13532" s="9"/>
      <c r="ID13532" s="9"/>
      <c r="IE13532" s="9"/>
      <c r="IF13532" s="9"/>
      <c r="IG13532" s="9"/>
      <c r="IH13532" s="9"/>
      <c r="II13532" s="9"/>
      <c r="IJ13532" s="9"/>
      <c r="IK13532" s="10"/>
      <c r="IL13532" s="11"/>
      <c r="IM13532" s="11"/>
      <c r="IN13532" s="11"/>
      <c r="IO13532" s="11"/>
      <c r="IP13532" s="11"/>
      <c r="IQ13532" s="11"/>
      <c r="IR13532" s="11"/>
      <c r="IS13532" s="11"/>
      <c r="IT13532" s="11"/>
      <c r="IU13532" s="11"/>
      <c r="IV13532" s="11"/>
      <c r="IW13532" s="11"/>
      <c r="IX13532" s="11"/>
      <c r="IY13532" s="11"/>
      <c r="IZ13532" s="11"/>
      <c r="JA13532" s="11"/>
      <c r="JB13532" s="11"/>
      <c r="JC13532" s="11"/>
      <c r="JD13532" s="11"/>
      <c r="JE13532" s="11"/>
      <c r="JF13532" s="11"/>
      <c r="JG13532" s="11"/>
      <c r="JH13532" s="11"/>
      <c r="JI13532" s="11"/>
      <c r="JJ13532" s="11"/>
      <c r="JK13532" s="11"/>
      <c r="JL13532" s="11"/>
      <c r="JM13532" s="11"/>
      <c r="JN13532" s="11"/>
      <c r="JO13532" s="11"/>
      <c r="JP13532" s="11"/>
      <c r="JQ13532" s="11"/>
      <c r="JR13532" s="11"/>
      <c r="JS13532" s="11"/>
      <c r="JT13532" s="11"/>
      <c r="JU13532" s="11"/>
      <c r="JV13532" s="11"/>
      <c r="JW13532" s="11"/>
      <c r="JX13532" s="11"/>
      <c r="JY13532" s="11"/>
      <c r="JZ13532" s="11"/>
      <c r="KA13532" s="11"/>
      <c r="KB13532" s="11"/>
      <c r="KC13532" s="11"/>
      <c r="KD13532" s="11"/>
      <c r="KE13532" s="11"/>
      <c r="KF13532" s="11"/>
      <c r="KG13532" s="11"/>
      <c r="KH13532" s="11"/>
      <c r="KI13532" s="11"/>
      <c r="KJ13532" s="11"/>
      <c r="KK13532" s="11"/>
      <c r="KL13532" s="11"/>
      <c r="KM13532" s="11"/>
      <c r="KN13532" s="11"/>
      <c r="KO13532" s="11"/>
      <c r="KP13532" s="11"/>
      <c r="KQ13532" s="11"/>
      <c r="KR13532" s="11"/>
      <c r="KS13532" s="11"/>
      <c r="KT13532" s="11"/>
      <c r="KU13532" s="11"/>
      <c r="KV13532" s="11"/>
      <c r="KW13532" s="11"/>
      <c r="KX13532" s="11"/>
      <c r="KY13532" s="11"/>
      <c r="KZ13532" s="11"/>
      <c r="LA13532" s="11"/>
      <c r="LB13532" s="11"/>
      <c r="LC13532" s="11"/>
      <c r="LD13532" s="11"/>
      <c r="LE13532" s="11"/>
      <c r="LF13532" s="11"/>
      <c r="LG13532" s="11"/>
      <c r="LH13532" s="11"/>
      <c r="LI13532" s="11"/>
      <c r="LJ13532" s="11"/>
      <c r="LK13532" s="11"/>
      <c r="LL13532" s="11"/>
      <c r="LM13532" s="11"/>
      <c r="LN13532" s="11"/>
      <c r="LO13532" s="11"/>
      <c r="LP13532" s="11"/>
      <c r="LQ13532" s="11"/>
      <c r="LR13532" s="11"/>
      <c r="LS13532" s="11"/>
      <c r="LT13532" s="11"/>
      <c r="LU13532" s="11"/>
      <c r="LV13532" s="11"/>
      <c r="LW13532" s="11"/>
      <c r="LX13532" s="11"/>
      <c r="LY13532" s="11"/>
      <c r="LZ13532" s="11"/>
      <c r="MA13532" s="11"/>
      <c r="MB13532" s="11"/>
      <c r="MC13532" s="11"/>
      <c r="MD13532" s="11"/>
      <c r="ME13532" s="11"/>
      <c r="MF13532" s="11"/>
      <c r="MG13532" s="11"/>
      <c r="MH13532" s="11"/>
      <c r="MI13532" s="11"/>
      <c r="MJ13532" s="11"/>
      <c r="MK13532" s="11"/>
      <c r="ML13532" s="11"/>
      <c r="MM13532" s="11"/>
      <c r="MN13532" s="11"/>
      <c r="MO13532" s="11"/>
      <c r="MP13532" s="11"/>
      <c r="MQ13532" s="11"/>
      <c r="MR13532" s="11"/>
      <c r="MS13532" s="11"/>
      <c r="MT13532" s="11"/>
      <c r="MU13532" s="11"/>
      <c r="MV13532" s="11"/>
      <c r="MW13532" s="11"/>
      <c r="MX13532" s="11"/>
      <c r="MY13532" s="11"/>
      <c r="MZ13532" s="11"/>
      <c r="NA13532" s="11"/>
      <c r="NB13532" s="11"/>
      <c r="NC13532" s="11"/>
      <c r="ND13532" s="11"/>
      <c r="NE13532" s="11"/>
      <c r="NF13532" s="11"/>
      <c r="NG13532" s="11"/>
      <c r="NH13532" s="11"/>
      <c r="NI13532" s="11"/>
      <c r="NJ13532" s="11"/>
      <c r="NK13532" s="11"/>
      <c r="NL13532" s="11"/>
      <c r="NM13532" s="11"/>
    </row>
    <row r="13533" spans="1:377" s="12" customFormat="1" ht="25.8" x14ac:dyDescent="0.5">
      <c r="A13533" s="230"/>
      <c r="B13533" s="279"/>
      <c r="C13533" s="280"/>
      <c r="D13533" s="317"/>
      <c r="E13533" s="34"/>
      <c r="F13533" s="34"/>
      <c r="G13533" s="34"/>
      <c r="H13533" s="9"/>
      <c r="I13533" s="9"/>
      <c r="J13533" s="9"/>
      <c r="K13533" s="9"/>
      <c r="L13533" s="9"/>
      <c r="M13533" s="9"/>
      <c r="N13533" s="9"/>
      <c r="O13533" s="9"/>
      <c r="P13533" s="9"/>
      <c r="Q13533" s="9"/>
      <c r="R13533" s="9"/>
      <c r="S13533" s="9"/>
      <c r="T13533" s="9"/>
      <c r="U13533" s="9"/>
      <c r="V13533" s="9"/>
      <c r="W13533" s="9"/>
      <c r="X13533" s="9"/>
      <c r="Y13533" s="9"/>
      <c r="Z13533" s="334"/>
      <c r="AA13533" s="34"/>
      <c r="AB13533" s="34"/>
      <c r="AC13533" s="34"/>
      <c r="AD13533" s="34"/>
      <c r="AE13533" s="34"/>
      <c r="AF13533" s="34"/>
      <c r="AG13533" s="34"/>
      <c r="AH13533" s="34"/>
      <c r="AI13533" s="334"/>
      <c r="AJ13533" s="9"/>
      <c r="AK13533" s="9"/>
      <c r="AL13533" s="9"/>
      <c r="AM13533" s="9"/>
      <c r="AN13533" s="9"/>
      <c r="AO13533" s="9"/>
      <c r="AP13533" s="9"/>
      <c r="AQ13533" s="9"/>
      <c r="AR13533" s="9"/>
      <c r="AS13533" s="9"/>
      <c r="AT13533" s="9"/>
      <c r="AU13533" s="9"/>
      <c r="AV13533" s="9"/>
      <c r="AW13533" s="9"/>
      <c r="AX13533" s="9"/>
      <c r="AY13533" s="9"/>
      <c r="AZ13533" s="9"/>
      <c r="BA13533" s="9"/>
      <c r="BB13533" s="9"/>
      <c r="BC13533" s="9"/>
      <c r="BD13533" s="9"/>
      <c r="BE13533" s="9"/>
      <c r="BF13533" s="9"/>
      <c r="BG13533" s="9"/>
      <c r="BH13533" s="9"/>
      <c r="BI13533" s="9"/>
      <c r="BJ13533" s="9"/>
      <c r="BK13533" s="9"/>
      <c r="BL13533" s="9"/>
      <c r="BM13533" s="9"/>
      <c r="BN13533" s="9"/>
      <c r="BO13533" s="9"/>
      <c r="BP13533" s="9"/>
      <c r="BQ13533" s="9"/>
      <c r="BR13533" s="9"/>
      <c r="BS13533" s="9"/>
      <c r="BT13533" s="9"/>
      <c r="BU13533" s="9"/>
      <c r="BV13533" s="9"/>
      <c r="BW13533" s="9"/>
      <c r="BX13533" s="9"/>
      <c r="BY13533" s="334"/>
      <c r="BZ13533" s="34"/>
      <c r="CA13533" s="34"/>
      <c r="CB13533" s="34"/>
      <c r="CC13533" s="34"/>
      <c r="CD13533" s="34"/>
      <c r="CE13533" s="34"/>
      <c r="CF13533" s="34"/>
      <c r="CG13533" s="34"/>
      <c r="CH13533" s="34"/>
      <c r="CI13533" s="34"/>
      <c r="CJ13533" s="34"/>
      <c r="CK13533" s="34"/>
      <c r="CL13533" s="34"/>
      <c r="CM13533" s="34"/>
      <c r="CN13533" s="34"/>
      <c r="CO13533" s="34"/>
      <c r="CP13533" s="34"/>
      <c r="CQ13533" s="34"/>
      <c r="CR13533" s="34"/>
      <c r="CS13533" s="34"/>
      <c r="CT13533" s="34"/>
      <c r="CU13533" s="34"/>
      <c r="CV13533" s="34"/>
      <c r="CW13533" s="34"/>
      <c r="CX13533" s="34"/>
      <c r="CY13533" s="334"/>
      <c r="CZ13533" s="9"/>
      <c r="DA13533" s="9"/>
      <c r="DB13533" s="9"/>
      <c r="DC13533" s="9"/>
      <c r="DD13533" s="9"/>
      <c r="DE13533" s="9"/>
      <c r="DF13533" s="9"/>
      <c r="DG13533" s="9"/>
      <c r="DH13533" s="9"/>
      <c r="DI13533" s="9"/>
      <c r="DJ13533" s="9"/>
      <c r="DK13533" s="9"/>
      <c r="DL13533" s="9"/>
      <c r="DM13533" s="9"/>
      <c r="DN13533" s="9"/>
      <c r="DO13533" s="9"/>
      <c r="DP13533" s="334"/>
      <c r="DQ13533" s="9"/>
      <c r="DR13533" s="9"/>
      <c r="DS13533" s="9"/>
      <c r="DT13533" s="9"/>
      <c r="DU13533" s="9"/>
      <c r="DV13533" s="9"/>
      <c r="DW13533" s="9"/>
      <c r="DX13533" s="9"/>
      <c r="DY13533" s="9"/>
      <c r="DZ13533" s="9"/>
      <c r="EA13533" s="9"/>
      <c r="EB13533" s="9"/>
      <c r="EC13533" s="9"/>
      <c r="ED13533" s="9"/>
      <c r="EE13533" s="9"/>
      <c r="EF13533" s="9"/>
      <c r="EG13533" s="9"/>
      <c r="EH13533" s="9"/>
      <c r="EI13533" s="9"/>
      <c r="EJ13533" s="9"/>
      <c r="EK13533" s="9"/>
      <c r="EL13533" s="9"/>
      <c r="EM13533" s="9"/>
      <c r="EN13533" s="9"/>
      <c r="EO13533" s="334"/>
      <c r="EP13533" s="9"/>
      <c r="EQ13533" s="9"/>
      <c r="ER13533" s="9"/>
      <c r="ES13533" s="9"/>
      <c r="ET13533" s="9"/>
      <c r="EU13533" s="9"/>
      <c r="EV13533" s="237"/>
      <c r="EW13533" s="9"/>
      <c r="EX13533" s="9"/>
      <c r="EY13533" s="9"/>
      <c r="EZ13533" s="9"/>
      <c r="FA13533" s="410"/>
      <c r="FB13533" s="9"/>
      <c r="FC13533" s="9"/>
      <c r="FD13533" s="9"/>
      <c r="FE13533" s="9"/>
      <c r="FF13533" s="9"/>
      <c r="FG13533" s="9"/>
      <c r="FH13533" s="9"/>
      <c r="FI13533" s="9"/>
      <c r="FJ13533" s="9"/>
      <c r="FK13533" s="9"/>
      <c r="FL13533" s="9"/>
      <c r="FM13533" s="9"/>
      <c r="FN13533" s="9"/>
      <c r="FO13533" s="9"/>
      <c r="FP13533" s="9"/>
      <c r="FQ13533" s="9"/>
      <c r="FR13533" s="9"/>
      <c r="FS13533" s="9"/>
      <c r="FT13533" s="334"/>
      <c r="FU13533" s="9"/>
      <c r="FV13533" s="9"/>
      <c r="FW13533" s="9"/>
      <c r="FX13533" s="9"/>
      <c r="FY13533" s="9"/>
      <c r="FZ13533" s="9"/>
      <c r="GA13533" s="9"/>
      <c r="GB13533" s="9"/>
      <c r="GC13533" s="9"/>
      <c r="GD13533" s="9"/>
      <c r="GE13533" s="9"/>
      <c r="GF13533" s="9"/>
      <c r="GG13533" s="9"/>
      <c r="GH13533" s="9"/>
      <c r="GI13533" s="9"/>
      <c r="GJ13533" s="9"/>
      <c r="GK13533" s="9"/>
      <c r="GL13533" s="9"/>
      <c r="GM13533" s="9"/>
      <c r="GN13533" s="9"/>
      <c r="GO13533" s="9"/>
      <c r="GP13533" s="9"/>
      <c r="GQ13533" s="9"/>
      <c r="GR13533" s="9"/>
      <c r="GS13533" s="9"/>
      <c r="GT13533" s="9"/>
      <c r="GU13533" s="9"/>
      <c r="GV13533" s="9"/>
      <c r="GW13533" s="9"/>
      <c r="GX13533" s="9"/>
      <c r="GY13533" s="9"/>
      <c r="GZ13533" s="9"/>
      <c r="HA13533" s="9"/>
      <c r="HB13533" s="9"/>
      <c r="HC13533" s="9"/>
      <c r="HD13533" s="9"/>
      <c r="HE13533" s="9"/>
      <c r="HF13533" s="9"/>
      <c r="HG13533" s="9"/>
      <c r="HH13533" s="9"/>
      <c r="HI13533" s="9"/>
      <c r="HJ13533" s="9"/>
      <c r="HK13533" s="9"/>
      <c r="HL13533" s="9"/>
      <c r="HM13533" s="9"/>
      <c r="HN13533" s="9"/>
      <c r="HO13533" s="9"/>
      <c r="HP13533" s="9"/>
      <c r="HQ13533" s="9"/>
      <c r="HR13533" s="9"/>
      <c r="HS13533" s="9"/>
      <c r="HT13533" s="9"/>
      <c r="HU13533" s="9"/>
      <c r="HV13533" s="9"/>
      <c r="HW13533" s="9"/>
      <c r="HX13533" s="9"/>
      <c r="HY13533" s="9"/>
      <c r="HZ13533" s="9"/>
      <c r="IA13533" s="9"/>
      <c r="IB13533" s="9"/>
      <c r="IC13533" s="9"/>
      <c r="ID13533" s="9"/>
      <c r="IE13533" s="9"/>
      <c r="IF13533" s="9"/>
      <c r="IG13533" s="9"/>
      <c r="IH13533" s="9"/>
      <c r="II13533" s="9"/>
      <c r="IJ13533" s="9"/>
      <c r="IK13533" s="10"/>
      <c r="IL13533" s="11"/>
      <c r="IM13533" s="11"/>
      <c r="IN13533" s="11"/>
      <c r="IO13533" s="11"/>
      <c r="IP13533" s="11"/>
      <c r="IQ13533" s="11"/>
      <c r="IR13533" s="11"/>
      <c r="IS13533" s="11"/>
      <c r="IT13533" s="11"/>
      <c r="IU13533" s="11"/>
      <c r="IV13533" s="11"/>
      <c r="IW13533" s="11"/>
      <c r="IX13533" s="11"/>
      <c r="IY13533" s="11"/>
      <c r="IZ13533" s="11"/>
      <c r="JA13533" s="11"/>
      <c r="JB13533" s="11"/>
      <c r="JC13533" s="11"/>
      <c r="JD13533" s="11"/>
      <c r="JE13533" s="11"/>
      <c r="JF13533" s="11"/>
      <c r="JG13533" s="11"/>
      <c r="JH13533" s="11"/>
      <c r="JI13533" s="11"/>
      <c r="JJ13533" s="11"/>
      <c r="JK13533" s="11"/>
      <c r="JL13533" s="11"/>
      <c r="JM13533" s="11"/>
      <c r="JN13533" s="11"/>
      <c r="JO13533" s="11"/>
      <c r="JP13533" s="11"/>
      <c r="JQ13533" s="11"/>
      <c r="JR13533" s="11"/>
      <c r="JS13533" s="11"/>
      <c r="JT13533" s="11"/>
      <c r="JU13533" s="11"/>
      <c r="JV13533" s="11"/>
      <c r="JW13533" s="11"/>
      <c r="JX13533" s="11"/>
      <c r="JY13533" s="11"/>
      <c r="JZ13533" s="11"/>
      <c r="KA13533" s="11"/>
      <c r="KB13533" s="11"/>
      <c r="KC13533" s="11"/>
      <c r="KD13533" s="11"/>
      <c r="KE13533" s="11"/>
      <c r="KF13533" s="11"/>
      <c r="KG13533" s="11"/>
      <c r="KH13533" s="11"/>
      <c r="KI13533" s="11"/>
      <c r="KJ13533" s="11"/>
      <c r="KK13533" s="11"/>
      <c r="KL13533" s="11"/>
      <c r="KM13533" s="11"/>
      <c r="KN13533" s="11"/>
      <c r="KO13533" s="11"/>
      <c r="KP13533" s="11"/>
      <c r="KQ13533" s="11"/>
      <c r="KR13533" s="11"/>
      <c r="KS13533" s="11"/>
      <c r="KT13533" s="11"/>
      <c r="KU13533" s="11"/>
      <c r="KV13533" s="11"/>
      <c r="KW13533" s="11"/>
      <c r="KX13533" s="11"/>
      <c r="KY13533" s="11"/>
      <c r="KZ13533" s="11"/>
      <c r="LA13533" s="11"/>
      <c r="LB13533" s="11"/>
      <c r="LC13533" s="11"/>
      <c r="LD13533" s="11"/>
      <c r="LE13533" s="11"/>
      <c r="LF13533" s="11"/>
      <c r="LG13533" s="11"/>
      <c r="LH13533" s="11"/>
      <c r="LI13533" s="11"/>
      <c r="LJ13533" s="11"/>
      <c r="LK13533" s="11"/>
      <c r="LL13533" s="11"/>
      <c r="LM13533" s="11"/>
      <c r="LN13533" s="11"/>
      <c r="LO13533" s="11"/>
      <c r="LP13533" s="11"/>
      <c r="LQ13533" s="11"/>
      <c r="LR13533" s="11"/>
      <c r="LS13533" s="11"/>
      <c r="LT13533" s="11"/>
      <c r="LU13533" s="11"/>
      <c r="LV13533" s="11"/>
      <c r="LW13533" s="11"/>
      <c r="LX13533" s="11"/>
      <c r="LY13533" s="11"/>
      <c r="LZ13533" s="11"/>
      <c r="MA13533" s="11"/>
      <c r="MB13533" s="11"/>
      <c r="MC13533" s="11"/>
      <c r="MD13533" s="11"/>
      <c r="ME13533" s="11"/>
      <c r="MF13533" s="11"/>
      <c r="MG13533" s="11"/>
      <c r="MH13533" s="11"/>
      <c r="MI13533" s="11"/>
      <c r="MJ13533" s="11"/>
      <c r="MK13533" s="11"/>
      <c r="ML13533" s="11"/>
      <c r="MM13533" s="11"/>
      <c r="MN13533" s="11"/>
      <c r="MO13533" s="11"/>
      <c r="MP13533" s="11"/>
      <c r="MQ13533" s="11"/>
      <c r="MR13533" s="11"/>
      <c r="MS13533" s="11"/>
      <c r="MT13533" s="11"/>
      <c r="MU13533" s="11"/>
      <c r="MV13533" s="11"/>
      <c r="MW13533" s="11"/>
      <c r="MX13533" s="11"/>
      <c r="MY13533" s="11"/>
      <c r="MZ13533" s="11"/>
      <c r="NA13533" s="11"/>
      <c r="NB13533" s="11"/>
      <c r="NC13533" s="11"/>
      <c r="ND13533" s="11"/>
      <c r="NE13533" s="11"/>
      <c r="NF13533" s="11"/>
      <c r="NG13533" s="11"/>
      <c r="NH13533" s="11"/>
      <c r="NI13533" s="11"/>
      <c r="NJ13533" s="11"/>
      <c r="NK13533" s="11"/>
      <c r="NL13533" s="11"/>
      <c r="NM13533" s="11"/>
    </row>
    <row r="13534" spans="1:377" s="12" customFormat="1" ht="25.8" x14ac:dyDescent="0.5">
      <c r="A13534" s="230"/>
      <c r="B13534" s="279"/>
      <c r="C13534" s="280"/>
      <c r="D13534" s="317"/>
      <c r="E13534" s="34"/>
      <c r="F13534" s="34"/>
      <c r="G13534" s="34"/>
      <c r="H13534" s="9"/>
      <c r="I13534" s="9"/>
      <c r="J13534" s="9"/>
      <c r="K13534" s="9"/>
      <c r="L13534" s="9"/>
      <c r="M13534" s="9"/>
      <c r="N13534" s="9"/>
      <c r="O13534" s="9"/>
      <c r="P13534" s="9"/>
      <c r="Q13534" s="9"/>
      <c r="R13534" s="9"/>
      <c r="S13534" s="9"/>
      <c r="T13534" s="9"/>
      <c r="U13534" s="9"/>
      <c r="V13534" s="9"/>
      <c r="W13534" s="9"/>
      <c r="X13534" s="9"/>
      <c r="Y13534" s="9"/>
      <c r="Z13534" s="334"/>
      <c r="AA13534" s="34"/>
      <c r="AB13534" s="34"/>
      <c r="AC13534" s="34"/>
      <c r="AD13534" s="34"/>
      <c r="AE13534" s="34"/>
      <c r="AF13534" s="34"/>
      <c r="AG13534" s="34"/>
      <c r="AH13534" s="34"/>
      <c r="AI13534" s="334"/>
      <c r="AJ13534" s="9"/>
      <c r="AK13534" s="9"/>
      <c r="AL13534" s="9"/>
      <c r="AM13534" s="9"/>
      <c r="AN13534" s="9"/>
      <c r="AO13534" s="9"/>
      <c r="AP13534" s="9"/>
      <c r="AQ13534" s="9"/>
      <c r="AR13534" s="9"/>
      <c r="AS13534" s="9"/>
      <c r="AT13534" s="9"/>
      <c r="AU13534" s="9"/>
      <c r="AV13534" s="9"/>
      <c r="AW13534" s="9"/>
      <c r="AX13534" s="9"/>
      <c r="AY13534" s="9"/>
      <c r="AZ13534" s="9"/>
      <c r="BA13534" s="9"/>
      <c r="BB13534" s="9"/>
      <c r="BC13534" s="9"/>
      <c r="BD13534" s="9"/>
      <c r="BE13534" s="9"/>
      <c r="BF13534" s="9"/>
      <c r="BG13534" s="9"/>
      <c r="BH13534" s="9"/>
      <c r="BI13534" s="9"/>
      <c r="BJ13534" s="9"/>
      <c r="BK13534" s="9"/>
      <c r="BL13534" s="9"/>
      <c r="BM13534" s="9"/>
      <c r="BN13534" s="9"/>
      <c r="BO13534" s="9"/>
      <c r="BP13534" s="9"/>
      <c r="BQ13534" s="9"/>
      <c r="BR13534" s="9"/>
      <c r="BS13534" s="9"/>
      <c r="BT13534" s="9"/>
      <c r="BU13534" s="9"/>
      <c r="BV13534" s="9"/>
      <c r="BW13534" s="9"/>
      <c r="BX13534" s="9"/>
      <c r="BY13534" s="334"/>
      <c r="BZ13534" s="34"/>
      <c r="CA13534" s="34"/>
      <c r="CB13534" s="34"/>
      <c r="CC13534" s="34"/>
      <c r="CD13534" s="34"/>
      <c r="CE13534" s="34"/>
      <c r="CF13534" s="34"/>
      <c r="CG13534" s="34"/>
      <c r="CH13534" s="34"/>
      <c r="CI13534" s="34"/>
      <c r="CJ13534" s="34"/>
      <c r="CK13534" s="34"/>
      <c r="CL13534" s="34"/>
      <c r="CM13534" s="34"/>
      <c r="CN13534" s="34"/>
      <c r="CO13534" s="34"/>
      <c r="CP13534" s="34"/>
      <c r="CQ13534" s="34"/>
      <c r="CR13534" s="34"/>
      <c r="CS13534" s="34"/>
      <c r="CT13534" s="34"/>
      <c r="CU13534" s="34"/>
      <c r="CV13534" s="34"/>
      <c r="CW13534" s="34"/>
      <c r="CX13534" s="34"/>
      <c r="CY13534" s="334"/>
      <c r="CZ13534" s="9"/>
      <c r="DA13534" s="9"/>
      <c r="DB13534" s="9"/>
      <c r="DC13534" s="9"/>
      <c r="DD13534" s="9"/>
      <c r="DE13534" s="9"/>
      <c r="DF13534" s="9"/>
      <c r="DG13534" s="9"/>
      <c r="DH13534" s="9"/>
      <c r="DI13534" s="9"/>
      <c r="DJ13534" s="9"/>
      <c r="DK13534" s="9"/>
      <c r="DL13534" s="9"/>
      <c r="DM13534" s="9"/>
      <c r="DN13534" s="9"/>
      <c r="DO13534" s="9"/>
      <c r="DP13534" s="334"/>
      <c r="DQ13534" s="9"/>
      <c r="DR13534" s="9"/>
      <c r="DS13534" s="9"/>
      <c r="DT13534" s="9"/>
      <c r="DU13534" s="9"/>
      <c r="DV13534" s="9"/>
      <c r="DW13534" s="9"/>
      <c r="DX13534" s="9"/>
      <c r="DY13534" s="9"/>
      <c r="DZ13534" s="9"/>
      <c r="EA13534" s="9"/>
      <c r="EB13534" s="9"/>
      <c r="EC13534" s="9"/>
      <c r="ED13534" s="9"/>
      <c r="EE13534" s="9"/>
      <c r="EF13534" s="9"/>
      <c r="EG13534" s="9"/>
      <c r="EH13534" s="9"/>
      <c r="EI13534" s="9"/>
      <c r="EJ13534" s="9"/>
      <c r="EK13534" s="9"/>
      <c r="EL13534" s="9"/>
      <c r="EM13534" s="9"/>
      <c r="EN13534" s="9"/>
      <c r="EO13534" s="334"/>
      <c r="EP13534" s="9"/>
      <c r="EQ13534" s="9"/>
      <c r="ER13534" s="9"/>
      <c r="ES13534" s="9"/>
      <c r="ET13534" s="9"/>
      <c r="EU13534" s="9"/>
      <c r="EV13534" s="237"/>
      <c r="EW13534" s="9"/>
      <c r="EX13534" s="9"/>
      <c r="EY13534" s="9"/>
      <c r="EZ13534" s="9"/>
      <c r="FA13534" s="410"/>
      <c r="FB13534" s="9"/>
      <c r="FC13534" s="9"/>
      <c r="FD13534" s="9"/>
      <c r="FE13534" s="9"/>
      <c r="FF13534" s="9"/>
      <c r="FG13534" s="9"/>
      <c r="FH13534" s="9"/>
      <c r="FI13534" s="9"/>
      <c r="FJ13534" s="9"/>
      <c r="FK13534" s="9"/>
      <c r="FL13534" s="9"/>
      <c r="FM13534" s="9"/>
      <c r="FN13534" s="9"/>
      <c r="FO13534" s="9"/>
      <c r="FP13534" s="9"/>
      <c r="FQ13534" s="9"/>
      <c r="FR13534" s="9"/>
      <c r="FS13534" s="9"/>
      <c r="FT13534" s="334"/>
      <c r="FU13534" s="9"/>
      <c r="FV13534" s="9"/>
      <c r="FW13534" s="9"/>
      <c r="FX13534" s="9"/>
      <c r="FY13534" s="9"/>
      <c r="FZ13534" s="9"/>
      <c r="GA13534" s="9"/>
      <c r="GB13534" s="9"/>
      <c r="GC13534" s="9"/>
      <c r="GD13534" s="9"/>
      <c r="GE13534" s="9"/>
      <c r="GF13534" s="9"/>
      <c r="GG13534" s="9"/>
      <c r="GH13534" s="9"/>
      <c r="GI13534" s="9"/>
      <c r="GJ13534" s="9"/>
      <c r="GK13534" s="9"/>
      <c r="GL13534" s="9"/>
      <c r="GM13534" s="9"/>
      <c r="GN13534" s="9"/>
      <c r="GO13534" s="9"/>
      <c r="GP13534" s="9"/>
      <c r="GQ13534" s="9"/>
      <c r="GR13534" s="9"/>
      <c r="GS13534" s="9"/>
      <c r="GT13534" s="9"/>
      <c r="GU13534" s="9"/>
      <c r="GV13534" s="9"/>
      <c r="GW13534" s="9"/>
      <c r="GX13534" s="9"/>
      <c r="GY13534" s="9"/>
      <c r="GZ13534" s="9"/>
      <c r="HA13534" s="9"/>
      <c r="HB13534" s="9"/>
      <c r="HC13534" s="9"/>
      <c r="HD13534" s="9"/>
      <c r="HE13534" s="9"/>
      <c r="HF13534" s="9"/>
      <c r="HG13534" s="9"/>
      <c r="HH13534" s="9"/>
      <c r="HI13534" s="9"/>
      <c r="HJ13534" s="9"/>
      <c r="HK13534" s="9"/>
      <c r="HL13534" s="9"/>
      <c r="HM13534" s="9"/>
      <c r="HN13534" s="9"/>
      <c r="HO13534" s="9"/>
      <c r="HP13534" s="9"/>
      <c r="HQ13534" s="9"/>
      <c r="HR13534" s="9"/>
      <c r="HS13534" s="9"/>
      <c r="HT13534" s="9"/>
      <c r="HU13534" s="9"/>
      <c r="HV13534" s="9"/>
      <c r="HW13534" s="9"/>
      <c r="HX13534" s="9"/>
      <c r="HY13534" s="9"/>
      <c r="HZ13534" s="9"/>
      <c r="IA13534" s="9"/>
      <c r="IB13534" s="9"/>
      <c r="IC13534" s="9"/>
      <c r="ID13534" s="9"/>
      <c r="IE13534" s="9"/>
      <c r="IF13534" s="9"/>
      <c r="IG13534" s="9"/>
      <c r="IH13534" s="9"/>
      <c r="II13534" s="9"/>
      <c r="IJ13534" s="9"/>
      <c r="IK13534" s="10"/>
      <c r="IL13534" s="11"/>
      <c r="IM13534" s="11"/>
      <c r="IN13534" s="11"/>
      <c r="IO13534" s="11"/>
      <c r="IP13534" s="11"/>
      <c r="IQ13534" s="11"/>
      <c r="IR13534" s="11"/>
      <c r="IS13534" s="11"/>
      <c r="IT13534" s="11"/>
      <c r="IU13534" s="11"/>
      <c r="IV13534" s="11"/>
      <c r="IW13534" s="11"/>
      <c r="IX13534" s="11"/>
      <c r="IY13534" s="11"/>
      <c r="IZ13534" s="11"/>
      <c r="JA13534" s="11"/>
      <c r="JB13534" s="11"/>
      <c r="JC13534" s="11"/>
      <c r="JD13534" s="11"/>
      <c r="JE13534" s="11"/>
      <c r="JF13534" s="11"/>
      <c r="JG13534" s="11"/>
      <c r="JH13534" s="11"/>
      <c r="JI13534" s="11"/>
      <c r="JJ13534" s="11"/>
      <c r="JK13534" s="11"/>
      <c r="JL13534" s="11"/>
      <c r="JM13534" s="11"/>
      <c r="JN13534" s="11"/>
      <c r="JO13534" s="11"/>
      <c r="JP13534" s="11"/>
      <c r="JQ13534" s="11"/>
      <c r="JR13534" s="11"/>
      <c r="JS13534" s="11"/>
      <c r="JT13534" s="11"/>
      <c r="JU13534" s="11"/>
      <c r="JV13534" s="11"/>
      <c r="JW13534" s="11"/>
      <c r="JX13534" s="11"/>
      <c r="JY13534" s="11"/>
      <c r="JZ13534" s="11"/>
      <c r="KA13534" s="11"/>
      <c r="KB13534" s="11"/>
      <c r="KC13534" s="11"/>
      <c r="KD13534" s="11"/>
      <c r="KE13534" s="11"/>
      <c r="KF13534" s="11"/>
      <c r="KG13534" s="11"/>
      <c r="KH13534" s="11"/>
      <c r="KI13534" s="11"/>
      <c r="KJ13534" s="11"/>
      <c r="KK13534" s="11"/>
      <c r="KL13534" s="11"/>
      <c r="KM13534" s="11"/>
      <c r="KN13534" s="11"/>
      <c r="KO13534" s="11"/>
      <c r="KP13534" s="11"/>
      <c r="KQ13534" s="11"/>
      <c r="KR13534" s="11"/>
      <c r="KS13534" s="11"/>
      <c r="KT13534" s="11"/>
      <c r="KU13534" s="11"/>
      <c r="KV13534" s="11"/>
      <c r="KW13534" s="11"/>
      <c r="KX13534" s="11"/>
      <c r="KY13534" s="11"/>
      <c r="KZ13534" s="11"/>
      <c r="LA13534" s="11"/>
      <c r="LB13534" s="11"/>
      <c r="LC13534" s="11"/>
      <c r="LD13534" s="11"/>
      <c r="LE13534" s="11"/>
      <c r="LF13534" s="11"/>
      <c r="LG13534" s="11"/>
      <c r="LH13534" s="11"/>
      <c r="LI13534" s="11"/>
      <c r="LJ13534" s="11"/>
      <c r="LK13534" s="11"/>
      <c r="LL13534" s="11"/>
      <c r="LM13534" s="11"/>
      <c r="LN13534" s="11"/>
      <c r="LO13534" s="11"/>
      <c r="LP13534" s="11"/>
      <c r="LQ13534" s="11"/>
      <c r="LR13534" s="11"/>
      <c r="LS13534" s="11"/>
      <c r="LT13534" s="11"/>
      <c r="LU13534" s="11"/>
      <c r="LV13534" s="11"/>
      <c r="LW13534" s="11"/>
      <c r="LX13534" s="11"/>
      <c r="LY13534" s="11"/>
      <c r="LZ13534" s="11"/>
      <c r="MA13534" s="11"/>
      <c r="MB13534" s="11"/>
      <c r="MC13534" s="11"/>
      <c r="MD13534" s="11"/>
      <c r="ME13534" s="11"/>
      <c r="MF13534" s="11"/>
      <c r="MG13534" s="11"/>
      <c r="MH13534" s="11"/>
      <c r="MI13534" s="11"/>
      <c r="MJ13534" s="11"/>
      <c r="MK13534" s="11"/>
      <c r="ML13534" s="11"/>
      <c r="MM13534" s="11"/>
      <c r="MN13534" s="11"/>
      <c r="MO13534" s="11"/>
      <c r="MP13534" s="11"/>
      <c r="MQ13534" s="11"/>
      <c r="MR13534" s="11"/>
      <c r="MS13534" s="11"/>
      <c r="MT13534" s="11"/>
      <c r="MU13534" s="11"/>
      <c r="MV13534" s="11"/>
      <c r="MW13534" s="11"/>
      <c r="MX13534" s="11"/>
      <c r="MY13534" s="11"/>
      <c r="MZ13534" s="11"/>
      <c r="NA13534" s="11"/>
      <c r="NB13534" s="11"/>
      <c r="NC13534" s="11"/>
      <c r="ND13534" s="11"/>
      <c r="NE13534" s="11"/>
      <c r="NF13534" s="11"/>
      <c r="NG13534" s="11"/>
      <c r="NH13534" s="11"/>
      <c r="NI13534" s="11"/>
      <c r="NJ13534" s="11"/>
      <c r="NK13534" s="11"/>
      <c r="NL13534" s="11"/>
      <c r="NM13534" s="11"/>
    </row>
    <row r="13535" spans="1:377" s="12" customFormat="1" ht="25.8" x14ac:dyDescent="0.5">
      <c r="A13535" s="230"/>
      <c r="B13535" s="279"/>
      <c r="C13535" s="280"/>
      <c r="D13535" s="317"/>
      <c r="E13535" s="34"/>
      <c r="F13535" s="34"/>
      <c r="G13535" s="34"/>
      <c r="H13535" s="9"/>
      <c r="I13535" s="9"/>
      <c r="J13535" s="9"/>
      <c r="K13535" s="9"/>
      <c r="L13535" s="9"/>
      <c r="M13535" s="9"/>
      <c r="N13535" s="9"/>
      <c r="O13535" s="9"/>
      <c r="P13535" s="9"/>
      <c r="Q13535" s="9"/>
      <c r="R13535" s="9"/>
      <c r="S13535" s="9"/>
      <c r="T13535" s="9"/>
      <c r="U13535" s="9"/>
      <c r="V13535" s="9"/>
      <c r="W13535" s="9"/>
      <c r="X13535" s="9"/>
      <c r="Y13535" s="9"/>
      <c r="Z13535" s="334"/>
      <c r="AA13535" s="34"/>
      <c r="AB13535" s="34"/>
      <c r="AC13535" s="34"/>
      <c r="AD13535" s="34"/>
      <c r="AE13535" s="34"/>
      <c r="AF13535" s="34"/>
      <c r="AG13535" s="34"/>
      <c r="AH13535" s="34"/>
      <c r="AI13535" s="334"/>
      <c r="AJ13535" s="9"/>
      <c r="AK13535" s="9"/>
      <c r="AL13535" s="9"/>
      <c r="AM13535" s="9"/>
      <c r="AN13535" s="9"/>
      <c r="AO13535" s="9"/>
      <c r="AP13535" s="9"/>
      <c r="AQ13535" s="9"/>
      <c r="AR13535" s="9"/>
      <c r="AS13535" s="9"/>
      <c r="AT13535" s="9"/>
      <c r="AU13535" s="9"/>
      <c r="AV13535" s="9"/>
      <c r="AW13535" s="9"/>
      <c r="AX13535" s="9"/>
      <c r="AY13535" s="9"/>
      <c r="AZ13535" s="9"/>
      <c r="BA13535" s="9"/>
      <c r="BB13535" s="9"/>
      <c r="BC13535" s="9"/>
      <c r="BD13535" s="9"/>
      <c r="BE13535" s="9"/>
      <c r="BF13535" s="9"/>
      <c r="BG13535" s="9"/>
      <c r="BH13535" s="9"/>
      <c r="BI13535" s="9"/>
      <c r="BJ13535" s="9"/>
      <c r="BK13535" s="9"/>
      <c r="BL13535" s="9"/>
      <c r="BM13535" s="9"/>
      <c r="BN13535" s="9"/>
      <c r="BO13535" s="9"/>
      <c r="BP13535" s="9"/>
      <c r="BQ13535" s="9"/>
      <c r="BR13535" s="9"/>
      <c r="BS13535" s="9"/>
      <c r="BT13535" s="9"/>
      <c r="BU13535" s="9"/>
      <c r="BV13535" s="9"/>
      <c r="BW13535" s="9"/>
      <c r="BX13535" s="9"/>
      <c r="BY13535" s="334"/>
      <c r="BZ13535" s="34"/>
      <c r="CA13535" s="34"/>
      <c r="CB13535" s="34"/>
      <c r="CC13535" s="34"/>
      <c r="CD13535" s="34"/>
      <c r="CE13535" s="34"/>
      <c r="CF13535" s="34"/>
      <c r="CG13535" s="34"/>
      <c r="CH13535" s="34"/>
      <c r="CI13535" s="34"/>
      <c r="CJ13535" s="34"/>
      <c r="CK13535" s="34"/>
      <c r="CL13535" s="34"/>
      <c r="CM13535" s="34"/>
      <c r="CN13535" s="34"/>
      <c r="CO13535" s="34"/>
      <c r="CP13535" s="34"/>
      <c r="CQ13535" s="34"/>
      <c r="CR13535" s="34"/>
      <c r="CS13535" s="34"/>
      <c r="CT13535" s="34"/>
      <c r="CU13535" s="34"/>
      <c r="CV13535" s="34"/>
      <c r="CW13535" s="34"/>
      <c r="CX13535" s="34"/>
      <c r="CY13535" s="334"/>
      <c r="CZ13535" s="9"/>
      <c r="DA13535" s="9"/>
      <c r="DB13535" s="9"/>
      <c r="DC13535" s="9"/>
      <c r="DD13535" s="9"/>
      <c r="DE13535" s="9"/>
      <c r="DF13535" s="9"/>
      <c r="DG13535" s="9"/>
      <c r="DH13535" s="9"/>
      <c r="DI13535" s="9"/>
      <c r="DJ13535" s="9"/>
      <c r="DK13535" s="9"/>
      <c r="DL13535" s="9"/>
      <c r="DM13535" s="9"/>
      <c r="DN13535" s="9"/>
      <c r="DO13535" s="9"/>
      <c r="DP13535" s="334"/>
      <c r="DQ13535" s="9"/>
      <c r="DR13535" s="9"/>
      <c r="DS13535" s="9"/>
      <c r="DT13535" s="9"/>
      <c r="DU13535" s="9"/>
      <c r="DV13535" s="9"/>
      <c r="DW13535" s="9"/>
      <c r="DX13535" s="9"/>
      <c r="DY13535" s="9"/>
      <c r="DZ13535" s="9"/>
      <c r="EA13535" s="9"/>
      <c r="EB13535" s="9"/>
      <c r="EC13535" s="9"/>
      <c r="ED13535" s="9"/>
      <c r="EE13535" s="9"/>
      <c r="EF13535" s="9"/>
      <c r="EG13535" s="9"/>
      <c r="EH13535" s="9"/>
      <c r="EI13535" s="9"/>
      <c r="EJ13535" s="9"/>
      <c r="EK13535" s="9"/>
      <c r="EL13535" s="9"/>
      <c r="EM13535" s="9"/>
      <c r="EN13535" s="9"/>
      <c r="EO13535" s="334"/>
      <c r="EP13535" s="9"/>
      <c r="EQ13535" s="9"/>
      <c r="ER13535" s="9"/>
      <c r="ES13535" s="9"/>
      <c r="ET13535" s="9"/>
      <c r="EU13535" s="9"/>
      <c r="EV13535" s="237"/>
      <c r="EW13535" s="9"/>
      <c r="EX13535" s="9"/>
      <c r="EY13535" s="9"/>
      <c r="EZ13535" s="9"/>
      <c r="FA13535" s="410"/>
      <c r="FB13535" s="9"/>
      <c r="FC13535" s="9"/>
      <c r="FD13535" s="9"/>
      <c r="FE13535" s="9"/>
      <c r="FF13535" s="9"/>
      <c r="FG13535" s="9"/>
      <c r="FH13535" s="9"/>
      <c r="FI13535" s="9"/>
      <c r="FJ13535" s="9"/>
      <c r="FK13535" s="9"/>
      <c r="FL13535" s="9"/>
      <c r="FM13535" s="9"/>
      <c r="FN13535" s="9"/>
      <c r="FO13535" s="9"/>
      <c r="FP13535" s="9"/>
      <c r="FQ13535" s="9"/>
      <c r="FR13535" s="9"/>
      <c r="FS13535" s="9"/>
      <c r="FT13535" s="334"/>
      <c r="FU13535" s="9"/>
      <c r="FV13535" s="9"/>
      <c r="FW13535" s="9"/>
      <c r="FX13535" s="9"/>
      <c r="FY13535" s="9"/>
      <c r="FZ13535" s="9"/>
      <c r="GA13535" s="9"/>
      <c r="GB13535" s="9"/>
      <c r="GC13535" s="9"/>
      <c r="GD13535" s="9"/>
      <c r="GE13535" s="9"/>
      <c r="GF13535" s="9"/>
      <c r="GG13535" s="9"/>
      <c r="GH13535" s="9"/>
      <c r="GI13535" s="9"/>
      <c r="GJ13535" s="9"/>
      <c r="GK13535" s="9"/>
      <c r="GL13535" s="9"/>
      <c r="GM13535" s="9"/>
      <c r="GN13535" s="9"/>
      <c r="GO13535" s="9"/>
      <c r="GP13535" s="9"/>
      <c r="GQ13535" s="9"/>
      <c r="GR13535" s="9"/>
      <c r="GS13535" s="9"/>
      <c r="GT13535" s="9"/>
      <c r="GU13535" s="9"/>
      <c r="GV13535" s="9"/>
      <c r="GW13535" s="9"/>
      <c r="GX13535" s="9"/>
      <c r="GY13535" s="9"/>
      <c r="GZ13535" s="9"/>
      <c r="HA13535" s="9"/>
      <c r="HB13535" s="9"/>
      <c r="HC13535" s="9"/>
      <c r="HD13535" s="9"/>
      <c r="HE13535" s="9"/>
      <c r="HF13535" s="9"/>
      <c r="HG13535" s="9"/>
      <c r="HH13535" s="9"/>
      <c r="HI13535" s="9"/>
      <c r="HJ13535" s="9"/>
      <c r="HK13535" s="9"/>
      <c r="HL13535" s="9"/>
      <c r="HM13535" s="9"/>
      <c r="HN13535" s="9"/>
      <c r="HO13535" s="9"/>
      <c r="HP13535" s="9"/>
      <c r="HQ13535" s="9"/>
      <c r="HR13535" s="9"/>
      <c r="HS13535" s="9"/>
      <c r="HT13535" s="9"/>
      <c r="HU13535" s="9"/>
      <c r="HV13535" s="9"/>
      <c r="HW13535" s="9"/>
      <c r="HX13535" s="9"/>
      <c r="HY13535" s="9"/>
      <c r="HZ13535" s="9"/>
      <c r="IA13535" s="9"/>
      <c r="IB13535" s="9"/>
      <c r="IC13535" s="9"/>
      <c r="ID13535" s="9"/>
      <c r="IE13535" s="9"/>
      <c r="IF13535" s="9"/>
      <c r="IG13535" s="9"/>
      <c r="IH13535" s="9"/>
      <c r="II13535" s="9"/>
      <c r="IJ13535" s="9"/>
      <c r="IK13535" s="10"/>
      <c r="IL13535" s="11"/>
      <c r="IM13535" s="11"/>
      <c r="IN13535" s="11"/>
      <c r="IO13535" s="11"/>
      <c r="IP13535" s="11"/>
      <c r="IQ13535" s="11"/>
      <c r="IR13535" s="11"/>
      <c r="IS13535" s="11"/>
      <c r="IT13535" s="11"/>
      <c r="IU13535" s="11"/>
      <c r="IV13535" s="11"/>
      <c r="IW13535" s="11"/>
      <c r="IX13535" s="11"/>
      <c r="IY13535" s="11"/>
      <c r="IZ13535" s="11"/>
      <c r="JA13535" s="11"/>
      <c r="JB13535" s="11"/>
      <c r="JC13535" s="11"/>
      <c r="JD13535" s="11"/>
      <c r="JE13535" s="11"/>
      <c r="JF13535" s="11"/>
      <c r="JG13535" s="11"/>
      <c r="JH13535" s="11"/>
      <c r="JI13535" s="11"/>
      <c r="JJ13535" s="11"/>
      <c r="JK13535" s="11"/>
      <c r="JL13535" s="11"/>
      <c r="JM13535" s="11"/>
      <c r="JN13535" s="11"/>
      <c r="JO13535" s="11"/>
      <c r="JP13535" s="11"/>
      <c r="JQ13535" s="11"/>
      <c r="JR13535" s="11"/>
      <c r="JS13535" s="11"/>
      <c r="JT13535" s="11"/>
      <c r="JU13535" s="11"/>
      <c r="JV13535" s="11"/>
      <c r="JW13535" s="11"/>
      <c r="JX13535" s="11"/>
      <c r="JY13535" s="11"/>
      <c r="JZ13535" s="11"/>
      <c r="KA13535" s="11"/>
      <c r="KB13535" s="11"/>
      <c r="KC13535" s="11"/>
      <c r="KD13535" s="11"/>
      <c r="KE13535" s="11"/>
      <c r="KF13535" s="11"/>
      <c r="KG13535" s="11"/>
      <c r="KH13535" s="11"/>
      <c r="KI13535" s="11"/>
      <c r="KJ13535" s="11"/>
      <c r="KK13535" s="11"/>
      <c r="KL13535" s="11"/>
      <c r="KM13535" s="11"/>
      <c r="KN13535" s="11"/>
      <c r="KO13535" s="11"/>
      <c r="KP13535" s="11"/>
      <c r="KQ13535" s="11"/>
      <c r="KR13535" s="11"/>
      <c r="KS13535" s="11"/>
      <c r="KT13535" s="11"/>
      <c r="KU13535" s="11"/>
      <c r="KV13535" s="11"/>
      <c r="KW13535" s="11"/>
      <c r="KX13535" s="11"/>
      <c r="KY13535" s="11"/>
      <c r="KZ13535" s="11"/>
      <c r="LA13535" s="11"/>
      <c r="LB13535" s="11"/>
      <c r="LC13535" s="11"/>
      <c r="LD13535" s="11"/>
      <c r="LE13535" s="11"/>
      <c r="LF13535" s="11"/>
      <c r="LG13535" s="11"/>
      <c r="LH13535" s="11"/>
      <c r="LI13535" s="11"/>
      <c r="LJ13535" s="11"/>
      <c r="LK13535" s="11"/>
      <c r="LL13535" s="11"/>
      <c r="LM13535" s="11"/>
      <c r="LN13535" s="11"/>
      <c r="LO13535" s="11"/>
      <c r="LP13535" s="11"/>
      <c r="LQ13535" s="11"/>
      <c r="LR13535" s="11"/>
      <c r="LS13535" s="11"/>
      <c r="LT13535" s="11"/>
      <c r="LU13535" s="11"/>
      <c r="LV13535" s="11"/>
      <c r="LW13535" s="11"/>
      <c r="LX13535" s="11"/>
      <c r="LY13535" s="11"/>
      <c r="LZ13535" s="11"/>
      <c r="MA13535" s="11"/>
      <c r="MB13535" s="11"/>
      <c r="MC13535" s="11"/>
      <c r="MD13535" s="11"/>
      <c r="ME13535" s="11"/>
      <c r="MF13535" s="11"/>
      <c r="MG13535" s="11"/>
      <c r="MH13535" s="11"/>
      <c r="MI13535" s="11"/>
      <c r="MJ13535" s="11"/>
      <c r="MK13535" s="11"/>
      <c r="ML13535" s="11"/>
      <c r="MM13535" s="11"/>
      <c r="MN13535" s="11"/>
      <c r="MO13535" s="11"/>
      <c r="MP13535" s="11"/>
      <c r="MQ13535" s="11"/>
      <c r="MR13535" s="11"/>
      <c r="MS13535" s="11"/>
      <c r="MT13535" s="11"/>
      <c r="MU13535" s="11"/>
      <c r="MV13535" s="11"/>
      <c r="MW13535" s="11"/>
      <c r="MX13535" s="11"/>
      <c r="MY13535" s="11"/>
      <c r="MZ13535" s="11"/>
      <c r="NA13535" s="11"/>
      <c r="NB13535" s="11"/>
      <c r="NC13535" s="11"/>
      <c r="ND13535" s="11"/>
      <c r="NE13535" s="11"/>
      <c r="NF13535" s="11"/>
      <c r="NG13535" s="11"/>
      <c r="NH13535" s="11"/>
      <c r="NI13535" s="11"/>
      <c r="NJ13535" s="11"/>
      <c r="NK13535" s="11"/>
      <c r="NL13535" s="11"/>
      <c r="NM13535" s="11"/>
    </row>
    <row r="13536" spans="1:377" s="12" customFormat="1" ht="25.8" x14ac:dyDescent="0.5">
      <c r="A13536" s="230"/>
      <c r="B13536" s="279"/>
      <c r="C13536" s="280"/>
      <c r="D13536" s="317"/>
      <c r="E13536" s="34"/>
      <c r="F13536" s="34"/>
      <c r="G13536" s="34"/>
      <c r="H13536" s="9"/>
      <c r="I13536" s="9"/>
      <c r="J13536" s="9"/>
      <c r="K13536" s="9"/>
      <c r="L13536" s="9"/>
      <c r="M13536" s="9"/>
      <c r="N13536" s="9"/>
      <c r="O13536" s="9"/>
      <c r="P13536" s="9"/>
      <c r="Q13536" s="9"/>
      <c r="R13536" s="9"/>
      <c r="S13536" s="9"/>
      <c r="T13536" s="9"/>
      <c r="U13536" s="9"/>
      <c r="V13536" s="9"/>
      <c r="W13536" s="9"/>
      <c r="X13536" s="9"/>
      <c r="Y13536" s="9"/>
      <c r="Z13536" s="334"/>
      <c r="AA13536" s="34"/>
      <c r="AB13536" s="34"/>
      <c r="AC13536" s="34"/>
      <c r="AD13536" s="34"/>
      <c r="AE13536" s="34"/>
      <c r="AF13536" s="34"/>
      <c r="AG13536" s="34"/>
      <c r="AH13536" s="34"/>
      <c r="AI13536" s="334"/>
      <c r="AJ13536" s="9"/>
      <c r="AK13536" s="9"/>
      <c r="AL13536" s="9"/>
      <c r="AM13536" s="9"/>
      <c r="AN13536" s="9"/>
      <c r="AO13536" s="9"/>
      <c r="AP13536" s="9"/>
      <c r="AQ13536" s="9"/>
      <c r="AR13536" s="9"/>
      <c r="AS13536" s="9"/>
      <c r="AT13536" s="9"/>
      <c r="AU13536" s="9"/>
      <c r="AV13536" s="9"/>
      <c r="AW13536" s="9"/>
      <c r="AX13536" s="9"/>
      <c r="AY13536" s="9"/>
      <c r="AZ13536" s="9"/>
      <c r="BA13536" s="9"/>
      <c r="BB13536" s="9"/>
      <c r="BC13536" s="9"/>
      <c r="BD13536" s="9"/>
      <c r="BE13536" s="9"/>
      <c r="BF13536" s="9"/>
      <c r="BG13536" s="9"/>
      <c r="BH13536" s="9"/>
      <c r="BI13536" s="9"/>
      <c r="BJ13536" s="9"/>
      <c r="BK13536" s="9"/>
      <c r="BL13536" s="9"/>
      <c r="BM13536" s="9"/>
      <c r="BN13536" s="9"/>
      <c r="BO13536" s="9"/>
      <c r="BP13536" s="9"/>
      <c r="BQ13536" s="9"/>
      <c r="BR13536" s="9"/>
      <c r="BS13536" s="9"/>
      <c r="BT13536" s="9"/>
      <c r="BU13536" s="9"/>
      <c r="BV13536" s="9"/>
      <c r="BW13536" s="9"/>
      <c r="BX13536" s="9"/>
      <c r="BY13536" s="334"/>
      <c r="BZ13536" s="34"/>
      <c r="CA13536" s="34"/>
      <c r="CB13536" s="34"/>
      <c r="CC13536" s="34"/>
      <c r="CD13536" s="34"/>
      <c r="CE13536" s="34"/>
      <c r="CF13536" s="34"/>
      <c r="CG13536" s="34"/>
      <c r="CH13536" s="34"/>
      <c r="CI13536" s="34"/>
      <c r="CJ13536" s="34"/>
      <c r="CK13536" s="34"/>
      <c r="CL13536" s="34"/>
      <c r="CM13536" s="34"/>
      <c r="CN13536" s="34"/>
      <c r="CO13536" s="34"/>
      <c r="CP13536" s="34"/>
      <c r="CQ13536" s="34"/>
      <c r="CR13536" s="34"/>
      <c r="CS13536" s="34"/>
      <c r="CT13536" s="34"/>
      <c r="CU13536" s="34"/>
      <c r="CV13536" s="34"/>
      <c r="CW13536" s="34"/>
      <c r="CX13536" s="34"/>
      <c r="CY13536" s="334"/>
      <c r="CZ13536" s="9"/>
      <c r="DA13536" s="9"/>
      <c r="DB13536" s="9"/>
      <c r="DC13536" s="9"/>
      <c r="DD13536" s="9"/>
      <c r="DE13536" s="9"/>
      <c r="DF13536" s="9"/>
      <c r="DG13536" s="9"/>
      <c r="DH13536" s="9"/>
      <c r="DI13536" s="9"/>
      <c r="DJ13536" s="9"/>
      <c r="DK13536" s="9"/>
      <c r="DL13536" s="9"/>
      <c r="DM13536" s="9"/>
      <c r="DN13536" s="9"/>
      <c r="DO13536" s="9"/>
      <c r="DP13536" s="334"/>
      <c r="DQ13536" s="9"/>
      <c r="DR13536" s="9"/>
      <c r="DS13536" s="9"/>
      <c r="DT13536" s="9"/>
      <c r="DU13536" s="9"/>
      <c r="DV13536" s="9"/>
      <c r="DW13536" s="9"/>
      <c r="DX13536" s="9"/>
      <c r="DY13536" s="9"/>
      <c r="DZ13536" s="9"/>
      <c r="EA13536" s="9"/>
      <c r="EB13536" s="9"/>
      <c r="EC13536" s="9"/>
      <c r="ED13536" s="9"/>
      <c r="EE13536" s="9"/>
      <c r="EF13536" s="9"/>
      <c r="EG13536" s="9"/>
      <c r="EH13536" s="9"/>
      <c r="EI13536" s="9"/>
      <c r="EJ13536" s="9"/>
      <c r="EK13536" s="9"/>
      <c r="EL13536" s="9"/>
      <c r="EM13536" s="9"/>
      <c r="EN13536" s="9"/>
      <c r="EO13536" s="334"/>
      <c r="EP13536" s="9"/>
      <c r="EQ13536" s="9"/>
      <c r="ER13536" s="9"/>
      <c r="ES13536" s="9"/>
      <c r="ET13536" s="9"/>
      <c r="EU13536" s="9"/>
      <c r="EV13536" s="237"/>
      <c r="EW13536" s="9"/>
      <c r="EX13536" s="9"/>
      <c r="EY13536" s="9"/>
      <c r="EZ13536" s="9"/>
      <c r="FA13536" s="410"/>
      <c r="FB13536" s="9"/>
      <c r="FC13536" s="9"/>
      <c r="FD13536" s="9"/>
      <c r="FE13536" s="9"/>
      <c r="FF13536" s="9"/>
      <c r="FG13536" s="9"/>
      <c r="FH13536" s="9"/>
      <c r="FI13536" s="9"/>
      <c r="FJ13536" s="9"/>
      <c r="FK13536" s="9"/>
      <c r="FL13536" s="9"/>
      <c r="FM13536" s="9"/>
      <c r="FN13536" s="9"/>
      <c r="FO13536" s="9"/>
      <c r="FP13536" s="9"/>
      <c r="FQ13536" s="9"/>
      <c r="FR13536" s="9"/>
      <c r="FS13536" s="9"/>
      <c r="FT13536" s="334"/>
      <c r="FU13536" s="9"/>
      <c r="FV13536" s="9"/>
      <c r="FW13536" s="9"/>
      <c r="FX13536" s="9"/>
      <c r="FY13536" s="9"/>
      <c r="FZ13536" s="9"/>
      <c r="GA13536" s="9"/>
      <c r="GB13536" s="9"/>
      <c r="GC13536" s="9"/>
      <c r="GD13536" s="9"/>
      <c r="GE13536" s="9"/>
      <c r="GF13536" s="9"/>
      <c r="GG13536" s="9"/>
      <c r="GH13536" s="9"/>
      <c r="GI13536" s="9"/>
      <c r="GJ13536" s="9"/>
      <c r="GK13536" s="9"/>
      <c r="GL13536" s="9"/>
      <c r="GM13536" s="9"/>
      <c r="GN13536" s="9"/>
      <c r="GO13536" s="9"/>
      <c r="GP13536" s="9"/>
      <c r="GQ13536" s="9"/>
      <c r="GR13536" s="9"/>
      <c r="GS13536" s="9"/>
      <c r="GT13536" s="9"/>
      <c r="GU13536" s="9"/>
      <c r="GV13536" s="9"/>
      <c r="GW13536" s="9"/>
      <c r="GX13536" s="9"/>
      <c r="GY13536" s="9"/>
      <c r="GZ13536" s="9"/>
      <c r="HA13536" s="9"/>
      <c r="HB13536" s="9"/>
      <c r="HC13536" s="9"/>
      <c r="HD13536" s="9"/>
      <c r="HE13536" s="9"/>
      <c r="HF13536" s="9"/>
      <c r="HG13536" s="9"/>
      <c r="HH13536" s="9"/>
      <c r="HI13536" s="9"/>
      <c r="HJ13536" s="9"/>
      <c r="HK13536" s="9"/>
      <c r="HL13536" s="9"/>
      <c r="HM13536" s="9"/>
      <c r="HN13536" s="9"/>
      <c r="HO13536" s="9"/>
      <c r="HP13536" s="9"/>
      <c r="HQ13536" s="9"/>
      <c r="HR13536" s="9"/>
      <c r="HS13536" s="9"/>
      <c r="HT13536" s="9"/>
      <c r="HU13536" s="9"/>
      <c r="HV13536" s="9"/>
      <c r="HW13536" s="9"/>
      <c r="HX13536" s="9"/>
      <c r="HY13536" s="9"/>
      <c r="HZ13536" s="9"/>
      <c r="IA13536" s="9"/>
      <c r="IB13536" s="9"/>
      <c r="IC13536" s="9"/>
      <c r="ID13536" s="9"/>
      <c r="IE13536" s="9"/>
      <c r="IF13536" s="9"/>
      <c r="IG13536" s="9"/>
      <c r="IH13536" s="9"/>
      <c r="II13536" s="9"/>
      <c r="IJ13536" s="9"/>
      <c r="IK13536" s="10"/>
      <c r="IL13536" s="11"/>
      <c r="IM13536" s="11"/>
      <c r="IN13536" s="11"/>
      <c r="IO13536" s="11"/>
      <c r="IP13536" s="11"/>
      <c r="IQ13536" s="11"/>
      <c r="IR13536" s="11"/>
      <c r="IS13536" s="11"/>
      <c r="IT13536" s="11"/>
      <c r="IU13536" s="11"/>
      <c r="IV13536" s="11"/>
      <c r="IW13536" s="11"/>
      <c r="IX13536" s="11"/>
      <c r="IY13536" s="11"/>
      <c r="IZ13536" s="11"/>
      <c r="JA13536" s="11"/>
      <c r="JB13536" s="11"/>
      <c r="JC13536" s="11"/>
      <c r="JD13536" s="11"/>
      <c r="JE13536" s="11"/>
      <c r="JF13536" s="11"/>
      <c r="JG13536" s="11"/>
      <c r="JH13536" s="11"/>
      <c r="JI13536" s="11"/>
      <c r="JJ13536" s="11"/>
      <c r="JK13536" s="11"/>
      <c r="JL13536" s="11"/>
      <c r="JM13536" s="11"/>
      <c r="JN13536" s="11"/>
      <c r="JO13536" s="11"/>
      <c r="JP13536" s="11"/>
      <c r="JQ13536" s="11"/>
      <c r="JR13536" s="11"/>
      <c r="JS13536" s="11"/>
      <c r="JT13536" s="11"/>
      <c r="JU13536" s="11"/>
      <c r="JV13536" s="11"/>
      <c r="JW13536" s="11"/>
      <c r="JX13536" s="11"/>
      <c r="JY13536" s="11"/>
      <c r="JZ13536" s="11"/>
      <c r="KA13536" s="11"/>
      <c r="KB13536" s="11"/>
      <c r="KC13536" s="11"/>
      <c r="KD13536" s="11"/>
      <c r="KE13536" s="11"/>
      <c r="KF13536" s="11"/>
      <c r="KG13536" s="11"/>
      <c r="KH13536" s="11"/>
      <c r="KI13536" s="11"/>
      <c r="KJ13536" s="11"/>
      <c r="KK13536" s="11"/>
      <c r="KL13536" s="11"/>
      <c r="KM13536" s="11"/>
      <c r="KN13536" s="11"/>
      <c r="KO13536" s="11"/>
      <c r="KP13536" s="11"/>
      <c r="KQ13536" s="11"/>
      <c r="KR13536" s="11"/>
      <c r="KS13536" s="11"/>
      <c r="KT13536" s="11"/>
      <c r="KU13536" s="11"/>
      <c r="KV13536" s="11"/>
      <c r="KW13536" s="11"/>
      <c r="KX13536" s="11"/>
      <c r="KY13536" s="11"/>
      <c r="KZ13536" s="11"/>
      <c r="LA13536" s="11"/>
      <c r="LB13536" s="11"/>
      <c r="LC13536" s="11"/>
      <c r="LD13536" s="11"/>
      <c r="LE13536" s="11"/>
      <c r="LF13536" s="11"/>
      <c r="LG13536" s="11"/>
      <c r="LH13536" s="11"/>
      <c r="LI13536" s="11"/>
      <c r="LJ13536" s="11"/>
      <c r="LK13536" s="11"/>
      <c r="LL13536" s="11"/>
      <c r="LM13536" s="11"/>
      <c r="LN13536" s="11"/>
      <c r="LO13536" s="11"/>
      <c r="LP13536" s="11"/>
      <c r="LQ13536" s="11"/>
      <c r="LR13536" s="11"/>
      <c r="LS13536" s="11"/>
      <c r="LT13536" s="11"/>
      <c r="LU13536" s="11"/>
      <c r="LV13536" s="11"/>
      <c r="LW13536" s="11"/>
      <c r="LX13536" s="11"/>
      <c r="LY13536" s="11"/>
      <c r="LZ13536" s="11"/>
      <c r="MA13536" s="11"/>
      <c r="MB13536" s="11"/>
      <c r="MC13536" s="11"/>
      <c r="MD13536" s="11"/>
      <c r="ME13536" s="11"/>
      <c r="MF13536" s="11"/>
      <c r="MG13536" s="11"/>
      <c r="MH13536" s="11"/>
      <c r="MI13536" s="11"/>
      <c r="MJ13536" s="11"/>
      <c r="MK13536" s="11"/>
      <c r="ML13536" s="11"/>
      <c r="MM13536" s="11"/>
      <c r="MN13536" s="11"/>
      <c r="MO13536" s="11"/>
      <c r="MP13536" s="11"/>
      <c r="MQ13536" s="11"/>
      <c r="MR13536" s="11"/>
      <c r="MS13536" s="11"/>
      <c r="MT13536" s="11"/>
      <c r="MU13536" s="11"/>
      <c r="MV13536" s="11"/>
      <c r="MW13536" s="11"/>
      <c r="MX13536" s="11"/>
      <c r="MY13536" s="11"/>
      <c r="MZ13536" s="11"/>
      <c r="NA13536" s="11"/>
      <c r="NB13536" s="11"/>
      <c r="NC13536" s="11"/>
      <c r="ND13536" s="11"/>
      <c r="NE13536" s="11"/>
      <c r="NF13536" s="11"/>
      <c r="NG13536" s="11"/>
      <c r="NH13536" s="11"/>
      <c r="NI13536" s="11"/>
      <c r="NJ13536" s="11"/>
      <c r="NK13536" s="11"/>
      <c r="NL13536" s="11"/>
      <c r="NM13536" s="11"/>
    </row>
    <row r="13537" spans="1:377" s="12" customFormat="1" ht="25.8" x14ac:dyDescent="0.5">
      <c r="A13537" s="230"/>
      <c r="B13537" s="279"/>
      <c r="C13537" s="280"/>
      <c r="D13537" s="317"/>
      <c r="E13537" s="34"/>
      <c r="F13537" s="34"/>
      <c r="G13537" s="34"/>
      <c r="H13537" s="9"/>
      <c r="I13537" s="9"/>
      <c r="J13537" s="9"/>
      <c r="K13537" s="9"/>
      <c r="L13537" s="9"/>
      <c r="M13537" s="9"/>
      <c r="N13537" s="9"/>
      <c r="O13537" s="9"/>
      <c r="P13537" s="9"/>
      <c r="Q13537" s="9"/>
      <c r="R13537" s="9"/>
      <c r="S13537" s="9"/>
      <c r="T13537" s="9"/>
      <c r="U13537" s="9"/>
      <c r="V13537" s="9"/>
      <c r="W13537" s="9"/>
      <c r="X13537" s="9"/>
      <c r="Y13537" s="9"/>
      <c r="Z13537" s="334"/>
      <c r="AA13537" s="34"/>
      <c r="AB13537" s="34"/>
      <c r="AC13537" s="34"/>
      <c r="AD13537" s="34"/>
      <c r="AE13537" s="34"/>
      <c r="AF13537" s="34"/>
      <c r="AG13537" s="34"/>
      <c r="AH13537" s="34"/>
      <c r="AI13537" s="334"/>
      <c r="AJ13537" s="9"/>
      <c r="AK13537" s="9"/>
      <c r="AL13537" s="9"/>
      <c r="AM13537" s="9"/>
      <c r="AN13537" s="9"/>
      <c r="AO13537" s="9"/>
      <c r="AP13537" s="9"/>
      <c r="AQ13537" s="9"/>
      <c r="AR13537" s="9"/>
      <c r="AS13537" s="9"/>
      <c r="AT13537" s="9"/>
      <c r="AU13537" s="9"/>
      <c r="AV13537" s="9"/>
      <c r="AW13537" s="9"/>
      <c r="AX13537" s="9"/>
      <c r="AY13537" s="9"/>
      <c r="AZ13537" s="9"/>
      <c r="BA13537" s="9"/>
      <c r="BB13537" s="9"/>
      <c r="BC13537" s="9"/>
      <c r="BD13537" s="9"/>
      <c r="BE13537" s="9"/>
      <c r="BF13537" s="9"/>
      <c r="BG13537" s="9"/>
      <c r="BH13537" s="9"/>
      <c r="BI13537" s="9"/>
      <c r="BJ13537" s="9"/>
      <c r="BK13537" s="9"/>
      <c r="BL13537" s="9"/>
      <c r="BM13537" s="9"/>
      <c r="BN13537" s="9"/>
      <c r="BO13537" s="9"/>
      <c r="BP13537" s="9"/>
      <c r="BQ13537" s="9"/>
      <c r="BR13537" s="9"/>
      <c r="BS13537" s="9"/>
      <c r="BT13537" s="9"/>
      <c r="BU13537" s="9"/>
      <c r="BV13537" s="9"/>
      <c r="BW13537" s="9"/>
      <c r="BX13537" s="9"/>
      <c r="BY13537" s="334"/>
      <c r="BZ13537" s="34"/>
      <c r="CA13537" s="34"/>
      <c r="CB13537" s="34"/>
      <c r="CC13537" s="34"/>
      <c r="CD13537" s="34"/>
      <c r="CE13537" s="34"/>
      <c r="CF13537" s="34"/>
      <c r="CG13537" s="34"/>
      <c r="CH13537" s="34"/>
      <c r="CI13537" s="34"/>
      <c r="CJ13537" s="34"/>
      <c r="CK13537" s="34"/>
      <c r="CL13537" s="34"/>
      <c r="CM13537" s="34"/>
      <c r="CN13537" s="34"/>
      <c r="CO13537" s="34"/>
      <c r="CP13537" s="34"/>
      <c r="CQ13537" s="34"/>
      <c r="CR13537" s="34"/>
      <c r="CS13537" s="34"/>
      <c r="CT13537" s="34"/>
      <c r="CU13537" s="34"/>
      <c r="CV13537" s="34"/>
      <c r="CW13537" s="34"/>
      <c r="CX13537" s="34"/>
      <c r="CY13537" s="334"/>
      <c r="CZ13537" s="9"/>
      <c r="DA13537" s="9"/>
      <c r="DB13537" s="9"/>
      <c r="DC13537" s="9"/>
      <c r="DD13537" s="9"/>
      <c r="DE13537" s="9"/>
      <c r="DF13537" s="9"/>
      <c r="DG13537" s="9"/>
      <c r="DH13537" s="9"/>
      <c r="DI13537" s="9"/>
      <c r="DJ13537" s="9"/>
      <c r="DK13537" s="9"/>
      <c r="DL13537" s="9"/>
      <c r="DM13537" s="9"/>
      <c r="DN13537" s="9"/>
      <c r="DO13537" s="9"/>
      <c r="DP13537" s="334"/>
      <c r="DQ13537" s="9"/>
      <c r="DR13537" s="9"/>
      <c r="DS13537" s="9"/>
      <c r="DT13537" s="9"/>
      <c r="DU13537" s="9"/>
      <c r="DV13537" s="9"/>
      <c r="DW13537" s="9"/>
      <c r="DX13537" s="9"/>
      <c r="DY13537" s="9"/>
      <c r="DZ13537" s="9"/>
      <c r="EA13537" s="9"/>
      <c r="EB13537" s="9"/>
      <c r="EC13537" s="9"/>
      <c r="ED13537" s="9"/>
      <c r="EE13537" s="9"/>
      <c r="EF13537" s="9"/>
      <c r="EG13537" s="9"/>
      <c r="EH13537" s="9"/>
      <c r="EI13537" s="9"/>
      <c r="EJ13537" s="9"/>
      <c r="EK13537" s="9"/>
      <c r="EL13537" s="9"/>
      <c r="EM13537" s="9"/>
      <c r="EN13537" s="9"/>
      <c r="EO13537" s="334"/>
      <c r="EP13537" s="9"/>
      <c r="EQ13537" s="9"/>
      <c r="ER13537" s="9"/>
      <c r="ES13537" s="9"/>
      <c r="ET13537" s="9"/>
      <c r="EU13537" s="9"/>
      <c r="EV13537" s="237"/>
      <c r="EW13537" s="9"/>
      <c r="EX13537" s="9"/>
      <c r="EY13537" s="9"/>
      <c r="EZ13537" s="9"/>
      <c r="FA13537" s="410"/>
      <c r="FB13537" s="9"/>
      <c r="FC13537" s="9"/>
      <c r="FD13537" s="9"/>
      <c r="FE13537" s="9"/>
      <c r="FF13537" s="9"/>
      <c r="FG13537" s="9"/>
      <c r="FH13537" s="9"/>
      <c r="FI13537" s="9"/>
      <c r="FJ13537" s="9"/>
      <c r="FK13537" s="9"/>
      <c r="FL13537" s="9"/>
      <c r="FM13537" s="9"/>
      <c r="FN13537" s="9"/>
      <c r="FO13537" s="9"/>
      <c r="FP13537" s="9"/>
      <c r="FQ13537" s="9"/>
      <c r="FR13537" s="9"/>
      <c r="FS13537" s="9"/>
      <c r="FT13537" s="334"/>
      <c r="FU13537" s="9"/>
      <c r="FV13537" s="9"/>
      <c r="FW13537" s="9"/>
      <c r="FX13537" s="9"/>
      <c r="FY13537" s="9"/>
      <c r="FZ13537" s="9"/>
      <c r="GA13537" s="9"/>
      <c r="GB13537" s="9"/>
      <c r="GC13537" s="9"/>
      <c r="GD13537" s="9"/>
      <c r="GE13537" s="9"/>
      <c r="GF13537" s="9"/>
      <c r="GG13537" s="9"/>
      <c r="GH13537" s="9"/>
      <c r="GI13537" s="9"/>
      <c r="GJ13537" s="9"/>
      <c r="GK13537" s="9"/>
      <c r="GL13537" s="9"/>
      <c r="GM13537" s="9"/>
      <c r="GN13537" s="9"/>
      <c r="GO13537" s="9"/>
      <c r="GP13537" s="9"/>
      <c r="GQ13537" s="9"/>
      <c r="GR13537" s="9"/>
      <c r="GS13537" s="9"/>
      <c r="GT13537" s="9"/>
      <c r="GU13537" s="9"/>
      <c r="GV13537" s="9"/>
      <c r="GW13537" s="9"/>
      <c r="GX13537" s="9"/>
      <c r="GY13537" s="9"/>
      <c r="GZ13537" s="9"/>
      <c r="HA13537" s="9"/>
      <c r="HB13537" s="9"/>
      <c r="HC13537" s="9"/>
      <c r="HD13537" s="9"/>
      <c r="HE13537" s="9"/>
      <c r="HF13537" s="9"/>
      <c r="HG13537" s="9"/>
      <c r="HH13537" s="9"/>
      <c r="HI13537" s="9"/>
      <c r="HJ13537" s="9"/>
      <c r="HK13537" s="9"/>
      <c r="HL13537" s="9"/>
      <c r="HM13537" s="9"/>
      <c r="HN13537" s="9"/>
      <c r="HO13537" s="9"/>
      <c r="HP13537" s="9"/>
      <c r="HQ13537" s="9"/>
      <c r="HR13537" s="9"/>
      <c r="HS13537" s="9"/>
      <c r="HT13537" s="9"/>
      <c r="HU13537" s="9"/>
      <c r="HV13537" s="9"/>
      <c r="HW13537" s="9"/>
      <c r="HX13537" s="9"/>
      <c r="HY13537" s="9"/>
      <c r="HZ13537" s="9"/>
      <c r="IA13537" s="9"/>
      <c r="IB13537" s="9"/>
      <c r="IC13537" s="9"/>
      <c r="ID13537" s="9"/>
      <c r="IE13537" s="9"/>
      <c r="IF13537" s="9"/>
      <c r="IG13537" s="9"/>
      <c r="IH13537" s="9"/>
      <c r="II13537" s="9"/>
      <c r="IJ13537" s="9"/>
      <c r="IK13537" s="10"/>
      <c r="IL13537" s="11"/>
      <c r="IM13537" s="11"/>
      <c r="IN13537" s="11"/>
      <c r="IO13537" s="11"/>
      <c r="IP13537" s="11"/>
      <c r="IQ13537" s="11"/>
      <c r="IR13537" s="11"/>
      <c r="IS13537" s="11"/>
      <c r="IT13537" s="11"/>
      <c r="IU13537" s="11"/>
      <c r="IV13537" s="11"/>
      <c r="IW13537" s="11"/>
      <c r="IX13537" s="11"/>
      <c r="IY13537" s="11"/>
      <c r="IZ13537" s="11"/>
      <c r="JA13537" s="11"/>
      <c r="JB13537" s="11"/>
      <c r="JC13537" s="11"/>
      <c r="JD13537" s="11"/>
      <c r="JE13537" s="11"/>
      <c r="JF13537" s="11"/>
      <c r="JG13537" s="11"/>
      <c r="JH13537" s="11"/>
      <c r="JI13537" s="11"/>
      <c r="JJ13537" s="11"/>
      <c r="JK13537" s="11"/>
      <c r="JL13537" s="11"/>
      <c r="JM13537" s="11"/>
      <c r="JN13537" s="11"/>
      <c r="JO13537" s="11"/>
      <c r="JP13537" s="11"/>
      <c r="JQ13537" s="11"/>
      <c r="JR13537" s="11"/>
      <c r="JS13537" s="11"/>
      <c r="JT13537" s="11"/>
      <c r="JU13537" s="11"/>
      <c r="JV13537" s="11"/>
      <c r="JW13537" s="11"/>
      <c r="JX13537" s="11"/>
      <c r="JY13537" s="11"/>
      <c r="JZ13537" s="11"/>
      <c r="KA13537" s="11"/>
      <c r="KB13537" s="11"/>
      <c r="KC13537" s="11"/>
      <c r="KD13537" s="11"/>
      <c r="KE13537" s="11"/>
      <c r="KF13537" s="11"/>
      <c r="KG13537" s="11"/>
      <c r="KH13537" s="11"/>
      <c r="KI13537" s="11"/>
      <c r="KJ13537" s="11"/>
      <c r="KK13537" s="11"/>
      <c r="KL13537" s="11"/>
      <c r="KM13537" s="11"/>
      <c r="KN13537" s="11"/>
      <c r="KO13537" s="11"/>
      <c r="KP13537" s="11"/>
      <c r="KQ13537" s="11"/>
      <c r="KR13537" s="11"/>
      <c r="KS13537" s="11"/>
      <c r="KT13537" s="11"/>
      <c r="KU13537" s="11"/>
      <c r="KV13537" s="11"/>
      <c r="KW13537" s="11"/>
      <c r="KX13537" s="11"/>
      <c r="KY13537" s="11"/>
      <c r="KZ13537" s="11"/>
      <c r="LA13537" s="11"/>
      <c r="LB13537" s="11"/>
      <c r="LC13537" s="11"/>
      <c r="LD13537" s="11"/>
      <c r="LE13537" s="11"/>
      <c r="LF13537" s="11"/>
      <c r="LG13537" s="11"/>
      <c r="LH13537" s="11"/>
      <c r="LI13537" s="11"/>
      <c r="LJ13537" s="11"/>
      <c r="LK13537" s="11"/>
      <c r="LL13537" s="11"/>
      <c r="LM13537" s="11"/>
      <c r="LN13537" s="11"/>
      <c r="LO13537" s="11"/>
      <c r="LP13537" s="11"/>
      <c r="LQ13537" s="11"/>
      <c r="LR13537" s="11"/>
      <c r="LS13537" s="11"/>
      <c r="LT13537" s="11"/>
      <c r="LU13537" s="11"/>
      <c r="LV13537" s="11"/>
      <c r="LW13537" s="11"/>
      <c r="LX13537" s="11"/>
      <c r="LY13537" s="11"/>
      <c r="LZ13537" s="11"/>
      <c r="MA13537" s="11"/>
      <c r="MB13537" s="11"/>
      <c r="MC13537" s="11"/>
      <c r="MD13537" s="11"/>
      <c r="ME13537" s="11"/>
      <c r="MF13537" s="11"/>
      <c r="MG13537" s="11"/>
      <c r="MH13537" s="11"/>
      <c r="MI13537" s="11"/>
      <c r="MJ13537" s="11"/>
      <c r="MK13537" s="11"/>
      <c r="ML13537" s="11"/>
      <c r="MM13537" s="11"/>
      <c r="MN13537" s="11"/>
      <c r="MO13537" s="11"/>
      <c r="MP13537" s="11"/>
      <c r="MQ13537" s="11"/>
      <c r="MR13537" s="11"/>
      <c r="MS13537" s="11"/>
      <c r="MT13537" s="11"/>
      <c r="MU13537" s="11"/>
      <c r="MV13537" s="11"/>
      <c r="MW13537" s="11"/>
      <c r="MX13537" s="11"/>
      <c r="MY13537" s="11"/>
      <c r="MZ13537" s="11"/>
      <c r="NA13537" s="11"/>
      <c r="NB13537" s="11"/>
      <c r="NC13537" s="11"/>
      <c r="ND13537" s="11"/>
      <c r="NE13537" s="11"/>
      <c r="NF13537" s="11"/>
      <c r="NG13537" s="11"/>
      <c r="NH13537" s="11"/>
      <c r="NI13537" s="11"/>
      <c r="NJ13537" s="11"/>
      <c r="NK13537" s="11"/>
      <c r="NL13537" s="11"/>
      <c r="NM13537" s="11"/>
    </row>
    <row r="13538" spans="1:377" s="12" customFormat="1" ht="25.8" x14ac:dyDescent="0.5">
      <c r="A13538" s="230"/>
      <c r="B13538" s="279"/>
      <c r="C13538" s="280"/>
      <c r="D13538" s="317"/>
      <c r="E13538" s="34"/>
      <c r="F13538" s="34"/>
      <c r="G13538" s="34"/>
      <c r="H13538" s="9"/>
      <c r="I13538" s="9"/>
      <c r="J13538" s="9"/>
      <c r="K13538" s="9"/>
      <c r="L13538" s="9"/>
      <c r="M13538" s="9"/>
      <c r="N13538" s="9"/>
      <c r="O13538" s="9"/>
      <c r="P13538" s="9"/>
      <c r="Q13538" s="9"/>
      <c r="R13538" s="9"/>
      <c r="S13538" s="9"/>
      <c r="T13538" s="9"/>
      <c r="U13538" s="9"/>
      <c r="V13538" s="9"/>
      <c r="W13538" s="9"/>
      <c r="X13538" s="9"/>
      <c r="Y13538" s="9"/>
      <c r="Z13538" s="334"/>
      <c r="AA13538" s="34"/>
      <c r="AB13538" s="34"/>
      <c r="AC13538" s="34"/>
      <c r="AD13538" s="34"/>
      <c r="AE13538" s="34"/>
      <c r="AF13538" s="34"/>
      <c r="AG13538" s="34"/>
      <c r="AH13538" s="34"/>
      <c r="AI13538" s="334"/>
      <c r="AJ13538" s="9"/>
      <c r="AK13538" s="9"/>
      <c r="AL13538" s="9"/>
      <c r="AM13538" s="9"/>
      <c r="AN13538" s="9"/>
      <c r="AO13538" s="9"/>
      <c r="AP13538" s="9"/>
      <c r="AQ13538" s="9"/>
      <c r="AR13538" s="9"/>
      <c r="AS13538" s="9"/>
      <c r="AT13538" s="9"/>
      <c r="AU13538" s="9"/>
      <c r="AV13538" s="9"/>
      <c r="AW13538" s="9"/>
      <c r="AX13538" s="9"/>
      <c r="AY13538" s="9"/>
      <c r="AZ13538" s="9"/>
      <c r="BA13538" s="9"/>
      <c r="BB13538" s="9"/>
      <c r="BC13538" s="9"/>
      <c r="BD13538" s="9"/>
      <c r="BE13538" s="9"/>
      <c r="BF13538" s="9"/>
      <c r="BG13538" s="9"/>
      <c r="BH13538" s="9"/>
      <c r="BI13538" s="9"/>
      <c r="BJ13538" s="9"/>
      <c r="BK13538" s="9"/>
      <c r="BL13538" s="9"/>
      <c r="BM13538" s="9"/>
      <c r="BN13538" s="9"/>
      <c r="BO13538" s="9"/>
      <c r="BP13538" s="9"/>
      <c r="BQ13538" s="9"/>
      <c r="BR13538" s="9"/>
      <c r="BS13538" s="9"/>
      <c r="BT13538" s="9"/>
      <c r="BU13538" s="9"/>
      <c r="BV13538" s="9"/>
      <c r="BW13538" s="9"/>
      <c r="BX13538" s="9"/>
      <c r="BY13538" s="334"/>
      <c r="BZ13538" s="34"/>
      <c r="CA13538" s="34"/>
      <c r="CB13538" s="34"/>
      <c r="CC13538" s="34"/>
      <c r="CD13538" s="34"/>
      <c r="CE13538" s="34"/>
      <c r="CF13538" s="34"/>
      <c r="CG13538" s="34"/>
      <c r="CH13538" s="34"/>
      <c r="CI13538" s="34"/>
      <c r="CJ13538" s="34"/>
      <c r="CK13538" s="34"/>
      <c r="CL13538" s="34"/>
      <c r="CM13538" s="34"/>
      <c r="CN13538" s="34"/>
      <c r="CO13538" s="34"/>
      <c r="CP13538" s="34"/>
      <c r="CQ13538" s="34"/>
      <c r="CR13538" s="34"/>
      <c r="CS13538" s="34"/>
      <c r="CT13538" s="34"/>
      <c r="CU13538" s="34"/>
      <c r="CV13538" s="34"/>
      <c r="CW13538" s="34"/>
      <c r="CX13538" s="34"/>
      <c r="CY13538" s="334"/>
      <c r="CZ13538" s="9"/>
      <c r="DA13538" s="9"/>
      <c r="DB13538" s="9"/>
      <c r="DC13538" s="9"/>
      <c r="DD13538" s="9"/>
      <c r="DE13538" s="9"/>
      <c r="DF13538" s="9"/>
      <c r="DG13538" s="9"/>
      <c r="DH13538" s="9"/>
      <c r="DI13538" s="9"/>
      <c r="DJ13538" s="9"/>
      <c r="DK13538" s="9"/>
      <c r="DL13538" s="9"/>
      <c r="DM13538" s="9"/>
      <c r="DN13538" s="9"/>
      <c r="DO13538" s="9"/>
      <c r="DP13538" s="334"/>
      <c r="DQ13538" s="9"/>
      <c r="DR13538" s="9"/>
      <c r="DS13538" s="9"/>
      <c r="DT13538" s="9"/>
      <c r="DU13538" s="9"/>
      <c r="DV13538" s="9"/>
      <c r="DW13538" s="9"/>
      <c r="DX13538" s="9"/>
      <c r="DY13538" s="9"/>
      <c r="DZ13538" s="9"/>
      <c r="EA13538" s="9"/>
      <c r="EB13538" s="9"/>
      <c r="EC13538" s="9"/>
      <c r="ED13538" s="9"/>
      <c r="EE13538" s="9"/>
      <c r="EF13538" s="9"/>
      <c r="EG13538" s="9"/>
      <c r="EH13538" s="9"/>
      <c r="EI13538" s="9"/>
      <c r="EJ13538" s="9"/>
      <c r="EK13538" s="9"/>
      <c r="EL13538" s="9"/>
      <c r="EM13538" s="9"/>
      <c r="EN13538" s="9"/>
      <c r="EO13538" s="334"/>
      <c r="EP13538" s="9"/>
      <c r="EQ13538" s="9"/>
      <c r="ER13538" s="9"/>
      <c r="ES13538" s="9"/>
      <c r="ET13538" s="9"/>
      <c r="EU13538" s="9"/>
      <c r="EV13538" s="237"/>
      <c r="EW13538" s="9"/>
      <c r="EX13538" s="9"/>
      <c r="EY13538" s="9"/>
      <c r="EZ13538" s="9"/>
      <c r="FA13538" s="410"/>
      <c r="FB13538" s="9"/>
      <c r="FC13538" s="9"/>
      <c r="FD13538" s="9"/>
      <c r="FE13538" s="9"/>
      <c r="FF13538" s="9"/>
      <c r="FG13538" s="9"/>
      <c r="FH13538" s="9"/>
      <c r="FI13538" s="9"/>
      <c r="FJ13538" s="9"/>
      <c r="FK13538" s="9"/>
      <c r="FL13538" s="9"/>
      <c r="FM13538" s="9"/>
      <c r="FN13538" s="9"/>
      <c r="FO13538" s="9"/>
      <c r="FP13538" s="9"/>
      <c r="FQ13538" s="9"/>
      <c r="FR13538" s="9"/>
      <c r="FS13538" s="9"/>
      <c r="FT13538" s="334"/>
      <c r="FU13538" s="9"/>
      <c r="FV13538" s="9"/>
      <c r="FW13538" s="9"/>
      <c r="FX13538" s="9"/>
      <c r="FY13538" s="9"/>
      <c r="FZ13538" s="9"/>
      <c r="GA13538" s="9"/>
      <c r="GB13538" s="9"/>
      <c r="GC13538" s="9"/>
      <c r="GD13538" s="9"/>
      <c r="GE13538" s="9"/>
      <c r="GF13538" s="9"/>
      <c r="GG13538" s="9"/>
      <c r="GH13538" s="9"/>
      <c r="GI13538" s="9"/>
      <c r="GJ13538" s="9"/>
      <c r="GK13538" s="9"/>
      <c r="GL13538" s="9"/>
      <c r="GM13538" s="9"/>
      <c r="GN13538" s="9"/>
      <c r="GO13538" s="9"/>
      <c r="GP13538" s="9"/>
      <c r="GQ13538" s="9"/>
      <c r="GR13538" s="9"/>
      <c r="GS13538" s="9"/>
      <c r="GT13538" s="9"/>
      <c r="GU13538" s="9"/>
      <c r="GV13538" s="9"/>
      <c r="GW13538" s="9"/>
      <c r="GX13538" s="9"/>
      <c r="GY13538" s="9"/>
      <c r="GZ13538" s="9"/>
      <c r="HA13538" s="9"/>
      <c r="HB13538" s="9"/>
      <c r="HC13538" s="9"/>
      <c r="HD13538" s="9"/>
      <c r="HE13538" s="9"/>
      <c r="HF13538" s="9"/>
      <c r="HG13538" s="9"/>
      <c r="HH13538" s="9"/>
      <c r="HI13538" s="9"/>
      <c r="HJ13538" s="9"/>
      <c r="HK13538" s="9"/>
      <c r="HL13538" s="9"/>
      <c r="HM13538" s="9"/>
      <c r="HN13538" s="9"/>
      <c r="HO13538" s="9"/>
      <c r="HP13538" s="9"/>
      <c r="HQ13538" s="9"/>
      <c r="HR13538" s="9"/>
      <c r="HS13538" s="9"/>
      <c r="HT13538" s="9"/>
      <c r="HU13538" s="9"/>
      <c r="HV13538" s="9"/>
      <c r="HW13538" s="9"/>
      <c r="HX13538" s="9"/>
      <c r="HY13538" s="9"/>
      <c r="HZ13538" s="9"/>
      <c r="IA13538" s="9"/>
      <c r="IB13538" s="9"/>
      <c r="IC13538" s="9"/>
      <c r="ID13538" s="9"/>
      <c r="IE13538" s="9"/>
      <c r="IF13538" s="9"/>
      <c r="IG13538" s="9"/>
      <c r="IH13538" s="9"/>
      <c r="II13538" s="9"/>
      <c r="IJ13538" s="9"/>
      <c r="IK13538" s="10"/>
      <c r="IL13538" s="11"/>
      <c r="IM13538" s="11"/>
      <c r="IN13538" s="11"/>
      <c r="IO13538" s="11"/>
      <c r="IP13538" s="11"/>
      <c r="IQ13538" s="11"/>
      <c r="IR13538" s="11"/>
      <c r="IS13538" s="11"/>
      <c r="IT13538" s="11"/>
      <c r="IU13538" s="11"/>
      <c r="IV13538" s="11"/>
      <c r="IW13538" s="11"/>
      <c r="IX13538" s="11"/>
      <c r="IY13538" s="11"/>
      <c r="IZ13538" s="11"/>
      <c r="JA13538" s="11"/>
      <c r="JB13538" s="11"/>
      <c r="JC13538" s="11"/>
      <c r="JD13538" s="11"/>
      <c r="JE13538" s="11"/>
      <c r="JF13538" s="11"/>
      <c r="JG13538" s="11"/>
      <c r="JH13538" s="11"/>
      <c r="JI13538" s="11"/>
      <c r="JJ13538" s="11"/>
      <c r="JK13538" s="11"/>
      <c r="JL13538" s="11"/>
      <c r="JM13538" s="11"/>
      <c r="JN13538" s="11"/>
      <c r="JO13538" s="11"/>
      <c r="JP13538" s="11"/>
      <c r="JQ13538" s="11"/>
      <c r="JR13538" s="11"/>
      <c r="JS13538" s="11"/>
      <c r="JT13538" s="11"/>
      <c r="JU13538" s="11"/>
      <c r="JV13538" s="11"/>
      <c r="JW13538" s="11"/>
      <c r="JX13538" s="11"/>
      <c r="JY13538" s="11"/>
      <c r="JZ13538" s="11"/>
      <c r="KA13538" s="11"/>
      <c r="KB13538" s="11"/>
      <c r="KC13538" s="11"/>
      <c r="KD13538" s="11"/>
      <c r="KE13538" s="11"/>
      <c r="KF13538" s="11"/>
      <c r="KG13538" s="11"/>
      <c r="KH13538" s="11"/>
      <c r="KI13538" s="11"/>
      <c r="KJ13538" s="11"/>
      <c r="KK13538" s="11"/>
      <c r="KL13538" s="11"/>
      <c r="KM13538" s="11"/>
      <c r="KN13538" s="11"/>
      <c r="KO13538" s="11"/>
      <c r="KP13538" s="11"/>
      <c r="KQ13538" s="11"/>
      <c r="KR13538" s="11"/>
      <c r="KS13538" s="11"/>
      <c r="KT13538" s="11"/>
      <c r="KU13538" s="11"/>
      <c r="KV13538" s="11"/>
      <c r="KW13538" s="11"/>
      <c r="KX13538" s="11"/>
      <c r="KY13538" s="11"/>
      <c r="KZ13538" s="11"/>
      <c r="LA13538" s="11"/>
      <c r="LB13538" s="11"/>
      <c r="LC13538" s="11"/>
      <c r="LD13538" s="11"/>
      <c r="LE13538" s="11"/>
      <c r="LF13538" s="11"/>
      <c r="LG13538" s="11"/>
      <c r="LH13538" s="11"/>
      <c r="LI13538" s="11"/>
      <c r="LJ13538" s="11"/>
      <c r="LK13538" s="11"/>
      <c r="LL13538" s="11"/>
      <c r="LM13538" s="11"/>
      <c r="LN13538" s="11"/>
      <c r="LO13538" s="11"/>
      <c r="LP13538" s="11"/>
      <c r="LQ13538" s="11"/>
      <c r="LR13538" s="11"/>
      <c r="LS13538" s="11"/>
      <c r="LT13538" s="11"/>
      <c r="LU13538" s="11"/>
      <c r="LV13538" s="11"/>
      <c r="LW13538" s="11"/>
      <c r="LX13538" s="11"/>
      <c r="LY13538" s="11"/>
      <c r="LZ13538" s="11"/>
      <c r="MA13538" s="11"/>
      <c r="MB13538" s="11"/>
      <c r="MC13538" s="11"/>
      <c r="MD13538" s="11"/>
      <c r="ME13538" s="11"/>
      <c r="MF13538" s="11"/>
      <c r="MG13538" s="11"/>
      <c r="MH13538" s="11"/>
      <c r="MI13538" s="11"/>
      <c r="MJ13538" s="11"/>
      <c r="MK13538" s="11"/>
      <c r="ML13538" s="11"/>
      <c r="MM13538" s="11"/>
      <c r="MN13538" s="11"/>
      <c r="MO13538" s="11"/>
      <c r="MP13538" s="11"/>
      <c r="MQ13538" s="11"/>
      <c r="MR13538" s="11"/>
      <c r="MS13538" s="11"/>
      <c r="MT13538" s="11"/>
      <c r="MU13538" s="11"/>
      <c r="MV13538" s="11"/>
      <c r="MW13538" s="11"/>
      <c r="MX13538" s="11"/>
      <c r="MY13538" s="11"/>
      <c r="MZ13538" s="11"/>
      <c r="NA13538" s="11"/>
      <c r="NB13538" s="11"/>
      <c r="NC13538" s="11"/>
      <c r="ND13538" s="11"/>
      <c r="NE13538" s="11"/>
      <c r="NF13538" s="11"/>
      <c r="NG13538" s="11"/>
      <c r="NH13538" s="11"/>
      <c r="NI13538" s="11"/>
      <c r="NJ13538" s="11"/>
      <c r="NK13538" s="11"/>
      <c r="NL13538" s="11"/>
      <c r="NM13538" s="11"/>
    </row>
    <row r="13539" spans="1:377" s="12" customFormat="1" ht="25.8" x14ac:dyDescent="0.5">
      <c r="A13539" s="230"/>
      <c r="B13539" s="279"/>
      <c r="C13539" s="280"/>
      <c r="D13539" s="317"/>
      <c r="E13539" s="34"/>
      <c r="F13539" s="34"/>
      <c r="G13539" s="34"/>
      <c r="H13539" s="9"/>
      <c r="I13539" s="9"/>
      <c r="J13539" s="9"/>
      <c r="K13539" s="9"/>
      <c r="L13539" s="9"/>
      <c r="M13539" s="9"/>
      <c r="N13539" s="9"/>
      <c r="O13539" s="9"/>
      <c r="P13539" s="9"/>
      <c r="Q13539" s="9"/>
      <c r="R13539" s="9"/>
      <c r="S13539" s="9"/>
      <c r="T13539" s="9"/>
      <c r="U13539" s="9"/>
      <c r="V13539" s="9"/>
      <c r="W13539" s="9"/>
      <c r="X13539" s="9"/>
      <c r="Y13539" s="9"/>
      <c r="Z13539" s="334"/>
      <c r="AA13539" s="34"/>
      <c r="AB13539" s="34"/>
      <c r="AC13539" s="34"/>
      <c r="AD13539" s="34"/>
      <c r="AE13539" s="34"/>
      <c r="AF13539" s="34"/>
      <c r="AG13539" s="34"/>
      <c r="AH13539" s="34"/>
      <c r="AI13539" s="334"/>
      <c r="AJ13539" s="9"/>
      <c r="AK13539" s="9"/>
      <c r="AL13539" s="9"/>
      <c r="AM13539" s="9"/>
      <c r="AN13539" s="9"/>
      <c r="AO13539" s="9"/>
      <c r="AP13539" s="9"/>
      <c r="AQ13539" s="9"/>
      <c r="AR13539" s="9"/>
      <c r="AS13539" s="9"/>
      <c r="AT13539" s="9"/>
      <c r="AU13539" s="9"/>
      <c r="AV13539" s="9"/>
      <c r="AW13539" s="9"/>
      <c r="AX13539" s="9"/>
      <c r="AY13539" s="9"/>
      <c r="AZ13539" s="9"/>
      <c r="BA13539" s="9"/>
      <c r="BB13539" s="9"/>
      <c r="BC13539" s="9"/>
      <c r="BD13539" s="9"/>
      <c r="BE13539" s="9"/>
      <c r="BF13539" s="9"/>
      <c r="BG13539" s="9"/>
      <c r="BH13539" s="9"/>
      <c r="BI13539" s="9"/>
      <c r="BJ13539" s="9"/>
      <c r="BK13539" s="9"/>
      <c r="BL13539" s="9"/>
      <c r="BM13539" s="9"/>
      <c r="BN13539" s="9"/>
      <c r="BO13539" s="9"/>
      <c r="BP13539" s="9"/>
      <c r="BQ13539" s="9"/>
      <c r="BR13539" s="9"/>
      <c r="BS13539" s="9"/>
      <c r="BT13539" s="9"/>
      <c r="BU13539" s="9"/>
      <c r="BV13539" s="9"/>
      <c r="BW13539" s="9"/>
      <c r="BX13539" s="9"/>
      <c r="BY13539" s="334"/>
      <c r="BZ13539" s="34"/>
      <c r="CA13539" s="34"/>
      <c r="CB13539" s="34"/>
      <c r="CC13539" s="34"/>
      <c r="CD13539" s="34"/>
      <c r="CE13539" s="34"/>
      <c r="CF13539" s="34"/>
      <c r="CG13539" s="34"/>
      <c r="CH13539" s="34"/>
      <c r="CI13539" s="34"/>
      <c r="CJ13539" s="34"/>
      <c r="CK13539" s="34"/>
      <c r="CL13539" s="34"/>
      <c r="CM13539" s="34"/>
      <c r="CN13539" s="34"/>
      <c r="CO13539" s="34"/>
      <c r="CP13539" s="34"/>
      <c r="CQ13539" s="34"/>
      <c r="CR13539" s="34"/>
      <c r="CS13539" s="34"/>
      <c r="CT13539" s="34"/>
      <c r="CU13539" s="34"/>
      <c r="CV13539" s="34"/>
      <c r="CW13539" s="34"/>
      <c r="CX13539" s="34"/>
      <c r="CY13539" s="334"/>
      <c r="CZ13539" s="9"/>
      <c r="DA13539" s="9"/>
      <c r="DB13539" s="9"/>
      <c r="DC13539" s="9"/>
      <c r="DD13539" s="9"/>
      <c r="DE13539" s="9"/>
      <c r="DF13539" s="9"/>
      <c r="DG13539" s="9"/>
      <c r="DH13539" s="9"/>
      <c r="DI13539" s="9"/>
      <c r="DJ13539" s="9"/>
      <c r="DK13539" s="9"/>
      <c r="DL13539" s="9"/>
      <c r="DM13539" s="9"/>
      <c r="DN13539" s="9"/>
      <c r="DO13539" s="9"/>
      <c r="DP13539" s="334"/>
      <c r="DQ13539" s="9"/>
      <c r="DR13539" s="9"/>
      <c r="DS13539" s="9"/>
      <c r="DT13539" s="9"/>
      <c r="DU13539" s="9"/>
      <c r="DV13539" s="9"/>
      <c r="DW13539" s="9"/>
      <c r="DX13539" s="9"/>
      <c r="DY13539" s="9"/>
      <c r="DZ13539" s="9"/>
      <c r="EA13539" s="9"/>
      <c r="EB13539" s="9"/>
      <c r="EC13539" s="9"/>
      <c r="ED13539" s="9"/>
      <c r="EE13539" s="9"/>
      <c r="EF13539" s="9"/>
      <c r="EG13539" s="9"/>
      <c r="EH13539" s="9"/>
      <c r="EI13539" s="9"/>
      <c r="EJ13539" s="9"/>
      <c r="EK13539" s="9"/>
      <c r="EL13539" s="9"/>
      <c r="EM13539" s="9"/>
      <c r="EN13539" s="9"/>
      <c r="EO13539" s="334"/>
      <c r="EP13539" s="9"/>
      <c r="EQ13539" s="9"/>
      <c r="ER13539" s="9"/>
      <c r="ES13539" s="9"/>
      <c r="ET13539" s="9"/>
      <c r="EU13539" s="9"/>
      <c r="EV13539" s="237"/>
      <c r="EW13539" s="9"/>
      <c r="EX13539" s="9"/>
      <c r="EY13539" s="9"/>
      <c r="EZ13539" s="9"/>
      <c r="FA13539" s="410"/>
      <c r="FB13539" s="9"/>
      <c r="FC13539" s="9"/>
      <c r="FD13539" s="9"/>
      <c r="FE13539" s="9"/>
      <c r="FF13539" s="9"/>
      <c r="FG13539" s="9"/>
      <c r="FH13539" s="9"/>
      <c r="FI13539" s="9"/>
      <c r="FJ13539" s="9"/>
      <c r="FK13539" s="9"/>
      <c r="FL13539" s="9"/>
      <c r="FM13539" s="9"/>
      <c r="FN13539" s="9"/>
      <c r="FO13539" s="9"/>
      <c r="FP13539" s="9"/>
      <c r="FQ13539" s="9"/>
      <c r="FR13539" s="9"/>
      <c r="FS13539" s="9"/>
      <c r="FT13539" s="334"/>
      <c r="FU13539" s="9"/>
      <c r="FV13539" s="9"/>
      <c r="FW13539" s="9"/>
      <c r="FX13539" s="9"/>
      <c r="FY13539" s="9"/>
      <c r="FZ13539" s="9"/>
      <c r="GA13539" s="9"/>
      <c r="GB13539" s="9"/>
      <c r="GC13539" s="9"/>
      <c r="GD13539" s="9"/>
      <c r="GE13539" s="9"/>
      <c r="GF13539" s="9"/>
      <c r="GG13539" s="9"/>
      <c r="GH13539" s="9"/>
      <c r="GI13539" s="9"/>
      <c r="GJ13539" s="9"/>
      <c r="GK13539" s="9"/>
      <c r="GL13539" s="9"/>
      <c r="GM13539" s="9"/>
      <c r="GN13539" s="9"/>
      <c r="GO13539" s="9"/>
      <c r="GP13539" s="9"/>
      <c r="GQ13539" s="9"/>
      <c r="GR13539" s="9"/>
      <c r="GS13539" s="9"/>
      <c r="GT13539" s="9"/>
      <c r="GU13539" s="9"/>
      <c r="GV13539" s="9"/>
      <c r="GW13539" s="9"/>
      <c r="GX13539" s="9"/>
      <c r="GY13539" s="9"/>
      <c r="GZ13539" s="9"/>
      <c r="HA13539" s="9"/>
      <c r="HB13539" s="9"/>
      <c r="HC13539" s="9"/>
      <c r="HD13539" s="9"/>
      <c r="HE13539" s="9"/>
      <c r="HF13539" s="9"/>
      <c r="HG13539" s="9"/>
      <c r="HH13539" s="9"/>
      <c r="HI13539" s="9"/>
      <c r="HJ13539" s="9"/>
      <c r="HK13539" s="9"/>
      <c r="HL13539" s="9"/>
      <c r="HM13539" s="9"/>
      <c r="HN13539" s="9"/>
      <c r="HO13539" s="9"/>
      <c r="HP13539" s="9"/>
      <c r="HQ13539" s="9"/>
      <c r="HR13539" s="9"/>
      <c r="HS13539" s="9"/>
      <c r="HT13539" s="9"/>
      <c r="HU13539" s="9"/>
      <c r="HV13539" s="9"/>
      <c r="HW13539" s="9"/>
      <c r="HX13539" s="9"/>
      <c r="HY13539" s="9"/>
      <c r="HZ13539" s="9"/>
      <c r="IA13539" s="9"/>
      <c r="IB13539" s="9"/>
      <c r="IC13539" s="9"/>
      <c r="ID13539" s="9"/>
      <c r="IE13539" s="9"/>
      <c r="IF13539" s="9"/>
      <c r="IG13539" s="9"/>
      <c r="IH13539" s="9"/>
      <c r="II13539" s="9"/>
      <c r="IJ13539" s="9"/>
      <c r="IK13539" s="10"/>
      <c r="IL13539" s="11"/>
      <c r="IM13539" s="11"/>
      <c r="IN13539" s="11"/>
      <c r="IO13539" s="11"/>
      <c r="IP13539" s="11"/>
      <c r="IQ13539" s="11"/>
      <c r="IR13539" s="11"/>
      <c r="IS13539" s="11"/>
      <c r="IT13539" s="11"/>
      <c r="IU13539" s="11"/>
      <c r="IV13539" s="11"/>
      <c r="IW13539" s="11"/>
      <c r="IX13539" s="11"/>
      <c r="IY13539" s="11"/>
      <c r="IZ13539" s="11"/>
      <c r="JA13539" s="11"/>
      <c r="JB13539" s="11"/>
      <c r="JC13539" s="11"/>
      <c r="JD13539" s="11"/>
      <c r="JE13539" s="11"/>
      <c r="JF13539" s="11"/>
      <c r="JG13539" s="11"/>
      <c r="JH13539" s="11"/>
      <c r="JI13539" s="11"/>
      <c r="JJ13539" s="11"/>
      <c r="JK13539" s="11"/>
      <c r="JL13539" s="11"/>
      <c r="JM13539" s="11"/>
      <c r="JN13539" s="11"/>
      <c r="JO13539" s="11"/>
      <c r="JP13539" s="11"/>
      <c r="JQ13539" s="11"/>
      <c r="JR13539" s="11"/>
      <c r="JS13539" s="11"/>
      <c r="JT13539" s="11"/>
      <c r="JU13539" s="11"/>
      <c r="JV13539" s="11"/>
      <c r="JW13539" s="11"/>
      <c r="JX13539" s="11"/>
      <c r="JY13539" s="11"/>
      <c r="JZ13539" s="11"/>
      <c r="KA13539" s="11"/>
      <c r="KB13539" s="11"/>
      <c r="KC13539" s="11"/>
      <c r="KD13539" s="11"/>
      <c r="KE13539" s="11"/>
      <c r="KF13539" s="11"/>
      <c r="KG13539" s="11"/>
      <c r="KH13539" s="11"/>
      <c r="KI13539" s="11"/>
      <c r="KJ13539" s="11"/>
      <c r="KK13539" s="11"/>
      <c r="KL13539" s="11"/>
      <c r="KM13539" s="11"/>
      <c r="KN13539" s="11"/>
      <c r="KO13539" s="11"/>
      <c r="KP13539" s="11"/>
      <c r="KQ13539" s="11"/>
      <c r="KR13539" s="11"/>
      <c r="KS13539" s="11"/>
      <c r="KT13539" s="11"/>
      <c r="KU13539" s="11"/>
      <c r="KV13539" s="11"/>
      <c r="KW13539" s="11"/>
      <c r="KX13539" s="11"/>
      <c r="KY13539" s="11"/>
      <c r="KZ13539" s="11"/>
      <c r="LA13539" s="11"/>
      <c r="LB13539" s="11"/>
      <c r="LC13539" s="11"/>
      <c r="LD13539" s="11"/>
      <c r="LE13539" s="11"/>
      <c r="LF13539" s="11"/>
      <c r="LG13539" s="11"/>
      <c r="LH13539" s="11"/>
      <c r="LI13539" s="11"/>
      <c r="LJ13539" s="11"/>
      <c r="LK13539" s="11"/>
      <c r="LL13539" s="11"/>
      <c r="LM13539" s="11"/>
      <c r="LN13539" s="11"/>
      <c r="LO13539" s="11"/>
      <c r="LP13539" s="11"/>
      <c r="LQ13539" s="11"/>
      <c r="LR13539" s="11"/>
      <c r="LS13539" s="11"/>
      <c r="LT13539" s="11"/>
      <c r="LU13539" s="11"/>
      <c r="LV13539" s="11"/>
      <c r="LW13539" s="11"/>
      <c r="LX13539" s="11"/>
      <c r="LY13539" s="11"/>
      <c r="LZ13539" s="11"/>
      <c r="MA13539" s="11"/>
      <c r="MB13539" s="11"/>
      <c r="MC13539" s="11"/>
      <c r="MD13539" s="11"/>
      <c r="ME13539" s="11"/>
      <c r="MF13539" s="11"/>
      <c r="MG13539" s="11"/>
      <c r="MH13539" s="11"/>
      <c r="MI13539" s="11"/>
      <c r="MJ13539" s="11"/>
      <c r="MK13539" s="11"/>
      <c r="ML13539" s="11"/>
      <c r="MM13539" s="11"/>
      <c r="MN13539" s="11"/>
      <c r="MO13539" s="11"/>
      <c r="MP13539" s="11"/>
      <c r="MQ13539" s="11"/>
      <c r="MR13539" s="11"/>
      <c r="MS13539" s="11"/>
      <c r="MT13539" s="11"/>
      <c r="MU13539" s="11"/>
      <c r="MV13539" s="11"/>
      <c r="MW13539" s="11"/>
      <c r="MX13539" s="11"/>
      <c r="MY13539" s="11"/>
      <c r="MZ13539" s="11"/>
      <c r="NA13539" s="11"/>
      <c r="NB13539" s="11"/>
      <c r="NC13539" s="11"/>
      <c r="ND13539" s="11"/>
      <c r="NE13539" s="11"/>
      <c r="NF13539" s="11"/>
      <c r="NG13539" s="11"/>
      <c r="NH13539" s="11"/>
      <c r="NI13539" s="11"/>
      <c r="NJ13539" s="11"/>
      <c r="NK13539" s="11"/>
      <c r="NL13539" s="11"/>
      <c r="NM13539" s="11"/>
    </row>
    <row r="13540" spans="1:377" s="12" customFormat="1" ht="25.8" x14ac:dyDescent="0.5">
      <c r="A13540" s="230"/>
      <c r="B13540" s="279"/>
      <c r="C13540" s="280"/>
      <c r="D13540" s="317"/>
      <c r="E13540" s="34"/>
      <c r="F13540" s="34"/>
      <c r="G13540" s="34"/>
      <c r="H13540" s="9"/>
      <c r="I13540" s="9"/>
      <c r="J13540" s="9"/>
      <c r="K13540" s="9"/>
      <c r="L13540" s="9"/>
      <c r="M13540" s="9"/>
      <c r="N13540" s="9"/>
      <c r="O13540" s="9"/>
      <c r="P13540" s="9"/>
      <c r="Q13540" s="9"/>
      <c r="R13540" s="9"/>
      <c r="S13540" s="9"/>
      <c r="T13540" s="9"/>
      <c r="U13540" s="9"/>
      <c r="V13540" s="9"/>
      <c r="W13540" s="9"/>
      <c r="X13540" s="9"/>
      <c r="Y13540" s="9"/>
      <c r="Z13540" s="334"/>
      <c r="AA13540" s="34"/>
      <c r="AB13540" s="34"/>
      <c r="AC13540" s="34"/>
      <c r="AD13540" s="34"/>
      <c r="AE13540" s="34"/>
      <c r="AF13540" s="34"/>
      <c r="AG13540" s="34"/>
      <c r="AH13540" s="34"/>
      <c r="AI13540" s="334"/>
      <c r="AJ13540" s="9"/>
      <c r="AK13540" s="9"/>
      <c r="AL13540" s="9"/>
      <c r="AM13540" s="9"/>
      <c r="AN13540" s="9"/>
      <c r="AO13540" s="9"/>
      <c r="AP13540" s="9"/>
      <c r="AQ13540" s="9"/>
      <c r="AR13540" s="9"/>
      <c r="AS13540" s="9"/>
      <c r="AT13540" s="9"/>
      <c r="AU13540" s="9"/>
      <c r="AV13540" s="9"/>
      <c r="AW13540" s="9"/>
      <c r="AX13540" s="9"/>
      <c r="AY13540" s="9"/>
      <c r="AZ13540" s="9"/>
      <c r="BA13540" s="9"/>
      <c r="BB13540" s="9"/>
      <c r="BC13540" s="9"/>
      <c r="BD13540" s="9"/>
      <c r="BE13540" s="9"/>
      <c r="BF13540" s="9"/>
      <c r="BG13540" s="9"/>
      <c r="BH13540" s="9"/>
      <c r="BI13540" s="9"/>
      <c r="BJ13540" s="9"/>
      <c r="BK13540" s="9"/>
      <c r="BL13540" s="9"/>
      <c r="BM13540" s="9"/>
      <c r="BN13540" s="9"/>
      <c r="BO13540" s="9"/>
      <c r="BP13540" s="9"/>
      <c r="BQ13540" s="9"/>
      <c r="BR13540" s="9"/>
      <c r="BS13540" s="9"/>
      <c r="BT13540" s="9"/>
      <c r="BU13540" s="9"/>
      <c r="BV13540" s="9"/>
      <c r="BW13540" s="9"/>
      <c r="BX13540" s="9"/>
      <c r="BY13540" s="334"/>
      <c r="BZ13540" s="34"/>
      <c r="CA13540" s="34"/>
      <c r="CB13540" s="34"/>
      <c r="CC13540" s="34"/>
      <c r="CD13540" s="34"/>
      <c r="CE13540" s="34"/>
      <c r="CF13540" s="34"/>
      <c r="CG13540" s="34"/>
      <c r="CH13540" s="34"/>
      <c r="CI13540" s="34"/>
      <c r="CJ13540" s="34"/>
      <c r="CK13540" s="34"/>
      <c r="CL13540" s="34"/>
      <c r="CM13540" s="34"/>
      <c r="CN13540" s="34"/>
      <c r="CO13540" s="34"/>
      <c r="CP13540" s="34"/>
      <c r="CQ13540" s="34"/>
      <c r="CR13540" s="34"/>
      <c r="CS13540" s="34"/>
      <c r="CT13540" s="34"/>
      <c r="CU13540" s="34"/>
      <c r="CV13540" s="34"/>
      <c r="CW13540" s="34"/>
      <c r="CX13540" s="34"/>
      <c r="CY13540" s="334"/>
      <c r="CZ13540" s="9"/>
      <c r="DA13540" s="9"/>
      <c r="DB13540" s="9"/>
      <c r="DC13540" s="9"/>
      <c r="DD13540" s="9"/>
      <c r="DE13540" s="9"/>
      <c r="DF13540" s="9"/>
      <c r="DG13540" s="9"/>
      <c r="DH13540" s="9"/>
      <c r="DI13540" s="9"/>
      <c r="DJ13540" s="9"/>
      <c r="DK13540" s="9"/>
      <c r="DL13540" s="9"/>
      <c r="DM13540" s="9"/>
      <c r="DN13540" s="9"/>
      <c r="DO13540" s="9"/>
      <c r="DP13540" s="334"/>
      <c r="DQ13540" s="9"/>
      <c r="DR13540" s="9"/>
      <c r="DS13540" s="9"/>
      <c r="DT13540" s="9"/>
      <c r="DU13540" s="9"/>
      <c r="DV13540" s="9"/>
      <c r="DW13540" s="9"/>
      <c r="DX13540" s="9"/>
      <c r="DY13540" s="9"/>
      <c r="DZ13540" s="9"/>
      <c r="EA13540" s="9"/>
      <c r="EB13540" s="9"/>
      <c r="EC13540" s="9"/>
      <c r="ED13540" s="9"/>
      <c r="EE13540" s="9"/>
      <c r="EF13540" s="9"/>
      <c r="EG13540" s="9"/>
      <c r="EH13540" s="9"/>
      <c r="EI13540" s="9"/>
      <c r="EJ13540" s="9"/>
      <c r="EK13540" s="9"/>
      <c r="EL13540" s="9"/>
      <c r="EM13540" s="9"/>
      <c r="EN13540" s="9"/>
      <c r="EO13540" s="334"/>
      <c r="EP13540" s="9"/>
      <c r="EQ13540" s="9"/>
      <c r="ER13540" s="9"/>
      <c r="ES13540" s="9"/>
      <c r="ET13540" s="9"/>
      <c r="EU13540" s="9"/>
      <c r="EV13540" s="237"/>
      <c r="EW13540" s="9"/>
      <c r="EX13540" s="9"/>
      <c r="EY13540" s="9"/>
      <c r="EZ13540" s="9"/>
      <c r="FA13540" s="410"/>
      <c r="FB13540" s="9"/>
      <c r="FC13540" s="9"/>
      <c r="FD13540" s="9"/>
      <c r="FE13540" s="9"/>
      <c r="FF13540" s="9"/>
      <c r="FG13540" s="9"/>
      <c r="FH13540" s="9"/>
      <c r="FI13540" s="9"/>
      <c r="FJ13540" s="9"/>
      <c r="FK13540" s="9"/>
      <c r="FL13540" s="9"/>
      <c r="FM13540" s="9"/>
      <c r="FN13540" s="9"/>
      <c r="FO13540" s="9"/>
      <c r="FP13540" s="9"/>
      <c r="FQ13540" s="9"/>
      <c r="FR13540" s="9"/>
      <c r="FS13540" s="9"/>
      <c r="FT13540" s="334"/>
      <c r="FU13540" s="9"/>
      <c r="FV13540" s="9"/>
      <c r="FW13540" s="9"/>
      <c r="FX13540" s="9"/>
      <c r="FY13540" s="9"/>
      <c r="FZ13540" s="9"/>
      <c r="GA13540" s="9"/>
      <c r="GB13540" s="9"/>
      <c r="GC13540" s="9"/>
      <c r="GD13540" s="9"/>
      <c r="GE13540" s="9"/>
      <c r="GF13540" s="9"/>
      <c r="GG13540" s="9"/>
      <c r="GH13540" s="9"/>
      <c r="GI13540" s="9"/>
      <c r="GJ13540" s="9"/>
      <c r="GK13540" s="9"/>
      <c r="GL13540" s="9"/>
      <c r="GM13540" s="9"/>
      <c r="GN13540" s="9"/>
      <c r="GO13540" s="9"/>
      <c r="GP13540" s="9"/>
      <c r="GQ13540" s="9"/>
      <c r="GR13540" s="9"/>
      <c r="GS13540" s="9"/>
      <c r="GT13540" s="9"/>
      <c r="GU13540" s="9"/>
      <c r="GV13540" s="9"/>
      <c r="GW13540" s="9"/>
      <c r="GX13540" s="9"/>
      <c r="GY13540" s="9"/>
      <c r="GZ13540" s="9"/>
      <c r="HA13540" s="9"/>
      <c r="HB13540" s="9"/>
      <c r="HC13540" s="9"/>
      <c r="HD13540" s="9"/>
      <c r="HE13540" s="9"/>
      <c r="HF13540" s="9"/>
      <c r="HG13540" s="9"/>
      <c r="HH13540" s="9"/>
      <c r="HI13540" s="9"/>
      <c r="HJ13540" s="9"/>
      <c r="HK13540" s="9"/>
      <c r="HL13540" s="9"/>
      <c r="HM13540" s="9"/>
      <c r="HN13540" s="9"/>
      <c r="HO13540" s="9"/>
      <c r="HP13540" s="9"/>
      <c r="HQ13540" s="9"/>
      <c r="HR13540" s="9"/>
      <c r="HS13540" s="9"/>
      <c r="HT13540" s="9"/>
      <c r="HU13540" s="9"/>
      <c r="HV13540" s="9"/>
      <c r="HW13540" s="9"/>
      <c r="HX13540" s="9"/>
      <c r="HY13540" s="9"/>
      <c r="HZ13540" s="9"/>
      <c r="IA13540" s="9"/>
      <c r="IB13540" s="9"/>
      <c r="IC13540" s="9"/>
      <c r="ID13540" s="9"/>
      <c r="IE13540" s="9"/>
      <c r="IF13540" s="9"/>
      <c r="IG13540" s="9"/>
      <c r="IH13540" s="9"/>
      <c r="II13540" s="9"/>
      <c r="IJ13540" s="9"/>
      <c r="IK13540" s="10"/>
      <c r="IL13540" s="11"/>
      <c r="IM13540" s="11"/>
      <c r="IN13540" s="11"/>
      <c r="IO13540" s="11"/>
      <c r="IP13540" s="11"/>
      <c r="IQ13540" s="11"/>
      <c r="IR13540" s="11"/>
      <c r="IS13540" s="11"/>
      <c r="IT13540" s="11"/>
      <c r="IU13540" s="11"/>
      <c r="IV13540" s="11"/>
      <c r="IW13540" s="11"/>
      <c r="IX13540" s="11"/>
      <c r="IY13540" s="11"/>
      <c r="IZ13540" s="11"/>
      <c r="JA13540" s="11"/>
      <c r="JB13540" s="11"/>
      <c r="JC13540" s="11"/>
      <c r="JD13540" s="11"/>
      <c r="JE13540" s="11"/>
      <c r="JF13540" s="11"/>
      <c r="JG13540" s="11"/>
      <c r="JH13540" s="11"/>
      <c r="JI13540" s="11"/>
      <c r="JJ13540" s="11"/>
      <c r="JK13540" s="11"/>
      <c r="JL13540" s="11"/>
      <c r="JM13540" s="11"/>
      <c r="JN13540" s="11"/>
      <c r="JO13540" s="11"/>
      <c r="JP13540" s="11"/>
      <c r="JQ13540" s="11"/>
      <c r="JR13540" s="11"/>
      <c r="JS13540" s="11"/>
      <c r="JT13540" s="11"/>
      <c r="JU13540" s="11"/>
      <c r="JV13540" s="11"/>
      <c r="JW13540" s="11"/>
      <c r="JX13540" s="11"/>
      <c r="JY13540" s="11"/>
      <c r="JZ13540" s="11"/>
      <c r="KA13540" s="11"/>
      <c r="KB13540" s="11"/>
      <c r="KC13540" s="11"/>
      <c r="KD13540" s="11"/>
      <c r="KE13540" s="11"/>
      <c r="KF13540" s="11"/>
      <c r="KG13540" s="11"/>
      <c r="KH13540" s="11"/>
      <c r="KI13540" s="11"/>
      <c r="KJ13540" s="11"/>
      <c r="KK13540" s="11"/>
      <c r="KL13540" s="11"/>
      <c r="KM13540" s="11"/>
      <c r="KN13540" s="11"/>
      <c r="KO13540" s="11"/>
      <c r="KP13540" s="11"/>
      <c r="KQ13540" s="11"/>
      <c r="KR13540" s="11"/>
      <c r="KS13540" s="11"/>
      <c r="KT13540" s="11"/>
      <c r="KU13540" s="11"/>
      <c r="KV13540" s="11"/>
      <c r="KW13540" s="11"/>
      <c r="KX13540" s="11"/>
      <c r="KY13540" s="11"/>
      <c r="KZ13540" s="11"/>
      <c r="LA13540" s="11"/>
      <c r="LB13540" s="11"/>
      <c r="LC13540" s="11"/>
      <c r="LD13540" s="11"/>
      <c r="LE13540" s="11"/>
      <c r="LF13540" s="11"/>
      <c r="LG13540" s="11"/>
      <c r="LH13540" s="11"/>
      <c r="LI13540" s="11"/>
      <c r="LJ13540" s="11"/>
      <c r="LK13540" s="11"/>
      <c r="LL13540" s="11"/>
      <c r="LM13540" s="11"/>
      <c r="LN13540" s="11"/>
      <c r="LO13540" s="11"/>
      <c r="LP13540" s="11"/>
      <c r="LQ13540" s="11"/>
      <c r="LR13540" s="11"/>
      <c r="LS13540" s="11"/>
      <c r="LT13540" s="11"/>
      <c r="LU13540" s="11"/>
      <c r="LV13540" s="11"/>
      <c r="LW13540" s="11"/>
      <c r="LX13540" s="11"/>
      <c r="LY13540" s="11"/>
      <c r="LZ13540" s="11"/>
      <c r="MA13540" s="11"/>
      <c r="MB13540" s="11"/>
      <c r="MC13540" s="11"/>
      <c r="MD13540" s="11"/>
      <c r="ME13540" s="11"/>
      <c r="MF13540" s="11"/>
      <c r="MG13540" s="11"/>
      <c r="MH13540" s="11"/>
      <c r="MI13540" s="11"/>
      <c r="MJ13540" s="11"/>
      <c r="MK13540" s="11"/>
      <c r="ML13540" s="11"/>
      <c r="MM13540" s="11"/>
      <c r="MN13540" s="11"/>
      <c r="MO13540" s="11"/>
      <c r="MP13540" s="11"/>
      <c r="MQ13540" s="11"/>
      <c r="MR13540" s="11"/>
      <c r="MS13540" s="11"/>
      <c r="MT13540" s="11"/>
      <c r="MU13540" s="11"/>
      <c r="MV13540" s="11"/>
      <c r="MW13540" s="11"/>
      <c r="MX13540" s="11"/>
      <c r="MY13540" s="11"/>
      <c r="MZ13540" s="11"/>
      <c r="NA13540" s="11"/>
      <c r="NB13540" s="11"/>
      <c r="NC13540" s="11"/>
      <c r="ND13540" s="11"/>
      <c r="NE13540" s="11"/>
      <c r="NF13540" s="11"/>
      <c r="NG13540" s="11"/>
      <c r="NH13540" s="11"/>
      <c r="NI13540" s="11"/>
      <c r="NJ13540" s="11"/>
      <c r="NK13540" s="11"/>
      <c r="NL13540" s="11"/>
      <c r="NM13540" s="11"/>
    </row>
    <row r="13541" spans="1:377" s="12" customFormat="1" ht="25.8" x14ac:dyDescent="0.5">
      <c r="A13541" s="230"/>
      <c r="B13541" s="279"/>
      <c r="C13541" s="280"/>
      <c r="D13541" s="317"/>
      <c r="E13541" s="34"/>
      <c r="F13541" s="34"/>
      <c r="G13541" s="34"/>
      <c r="H13541" s="9"/>
      <c r="I13541" s="9"/>
      <c r="J13541" s="9"/>
      <c r="K13541" s="9"/>
      <c r="L13541" s="9"/>
      <c r="M13541" s="9"/>
      <c r="N13541" s="9"/>
      <c r="O13541" s="9"/>
      <c r="P13541" s="9"/>
      <c r="Q13541" s="9"/>
      <c r="R13541" s="9"/>
      <c r="S13541" s="9"/>
      <c r="T13541" s="9"/>
      <c r="U13541" s="9"/>
      <c r="V13541" s="9"/>
      <c r="W13541" s="9"/>
      <c r="X13541" s="9"/>
      <c r="Y13541" s="9"/>
      <c r="Z13541" s="334"/>
      <c r="AA13541" s="34"/>
      <c r="AB13541" s="34"/>
      <c r="AC13541" s="34"/>
      <c r="AD13541" s="34"/>
      <c r="AE13541" s="34"/>
      <c r="AF13541" s="34"/>
      <c r="AG13541" s="34"/>
      <c r="AH13541" s="34"/>
      <c r="AI13541" s="334"/>
      <c r="AJ13541" s="9"/>
      <c r="AK13541" s="9"/>
      <c r="AL13541" s="9"/>
      <c r="AM13541" s="9"/>
      <c r="AN13541" s="9"/>
      <c r="AO13541" s="9"/>
      <c r="AP13541" s="9"/>
      <c r="AQ13541" s="9"/>
      <c r="AR13541" s="9"/>
      <c r="AS13541" s="9"/>
      <c r="AT13541" s="9"/>
      <c r="AU13541" s="9"/>
      <c r="AV13541" s="9"/>
      <c r="AW13541" s="9"/>
      <c r="AX13541" s="9"/>
      <c r="AY13541" s="9"/>
      <c r="AZ13541" s="9"/>
      <c r="BA13541" s="9"/>
      <c r="BB13541" s="9"/>
      <c r="BC13541" s="9"/>
      <c r="BD13541" s="9"/>
      <c r="BE13541" s="9"/>
      <c r="BF13541" s="9"/>
      <c r="BG13541" s="9"/>
      <c r="BH13541" s="9"/>
      <c r="BI13541" s="9"/>
      <c r="BJ13541" s="9"/>
      <c r="BK13541" s="9"/>
      <c r="BL13541" s="9"/>
      <c r="BM13541" s="9"/>
      <c r="BN13541" s="9"/>
      <c r="BO13541" s="9"/>
      <c r="BP13541" s="9"/>
      <c r="BQ13541" s="9"/>
      <c r="BR13541" s="9"/>
      <c r="BS13541" s="9"/>
      <c r="BT13541" s="9"/>
      <c r="BU13541" s="9"/>
      <c r="BV13541" s="9"/>
      <c r="BW13541" s="9"/>
      <c r="BX13541" s="9"/>
      <c r="BY13541" s="334"/>
      <c r="BZ13541" s="34"/>
      <c r="CA13541" s="34"/>
      <c r="CB13541" s="34"/>
      <c r="CC13541" s="34"/>
      <c r="CD13541" s="34"/>
      <c r="CE13541" s="34"/>
      <c r="CF13541" s="34"/>
      <c r="CG13541" s="34"/>
      <c r="CH13541" s="34"/>
      <c r="CI13541" s="34"/>
      <c r="CJ13541" s="34"/>
      <c r="CK13541" s="34"/>
      <c r="CL13541" s="34"/>
      <c r="CM13541" s="34"/>
      <c r="CN13541" s="34"/>
      <c r="CO13541" s="34"/>
      <c r="CP13541" s="34"/>
      <c r="CQ13541" s="34"/>
      <c r="CR13541" s="34"/>
      <c r="CS13541" s="34"/>
      <c r="CT13541" s="34"/>
      <c r="CU13541" s="34"/>
      <c r="CV13541" s="34"/>
      <c r="CW13541" s="34"/>
      <c r="CX13541" s="34"/>
      <c r="CY13541" s="334"/>
      <c r="CZ13541" s="9"/>
      <c r="DA13541" s="9"/>
      <c r="DB13541" s="9"/>
      <c r="DC13541" s="9"/>
      <c r="DD13541" s="9"/>
      <c r="DE13541" s="9"/>
      <c r="DF13541" s="9"/>
      <c r="DG13541" s="9"/>
      <c r="DH13541" s="9"/>
      <c r="DI13541" s="9"/>
      <c r="DJ13541" s="9"/>
      <c r="DK13541" s="9"/>
      <c r="DL13541" s="9"/>
      <c r="DM13541" s="9"/>
      <c r="DN13541" s="9"/>
      <c r="DO13541" s="9"/>
      <c r="DP13541" s="334"/>
      <c r="DQ13541" s="9"/>
      <c r="DR13541" s="9"/>
      <c r="DS13541" s="9"/>
      <c r="DT13541" s="9"/>
      <c r="DU13541" s="9"/>
      <c r="DV13541" s="9"/>
      <c r="DW13541" s="9"/>
      <c r="DX13541" s="9"/>
      <c r="DY13541" s="9"/>
      <c r="DZ13541" s="9"/>
      <c r="EA13541" s="9"/>
      <c r="EB13541" s="9"/>
      <c r="EC13541" s="9"/>
      <c r="ED13541" s="9"/>
      <c r="EE13541" s="9"/>
      <c r="EF13541" s="9"/>
      <c r="EG13541" s="9"/>
      <c r="EH13541" s="9"/>
      <c r="EI13541" s="9"/>
      <c r="EJ13541" s="9"/>
      <c r="EK13541" s="9"/>
      <c r="EL13541" s="9"/>
      <c r="EM13541" s="9"/>
      <c r="EN13541" s="9"/>
      <c r="EO13541" s="334"/>
      <c r="EP13541" s="9"/>
      <c r="EQ13541" s="9"/>
      <c r="ER13541" s="9"/>
      <c r="ES13541" s="9"/>
      <c r="ET13541" s="9"/>
      <c r="EU13541" s="9"/>
      <c r="EV13541" s="237"/>
      <c r="EW13541" s="9"/>
      <c r="EX13541" s="9"/>
      <c r="EY13541" s="9"/>
      <c r="EZ13541" s="9"/>
      <c r="FA13541" s="410"/>
      <c r="FB13541" s="9"/>
      <c r="FC13541" s="9"/>
      <c r="FD13541" s="9"/>
      <c r="FE13541" s="9"/>
      <c r="FF13541" s="9"/>
      <c r="FG13541" s="9"/>
      <c r="FH13541" s="9"/>
      <c r="FI13541" s="9"/>
      <c r="FJ13541" s="9"/>
      <c r="FK13541" s="9"/>
      <c r="FL13541" s="9"/>
      <c r="FM13541" s="9"/>
      <c r="FN13541" s="9"/>
      <c r="FO13541" s="9"/>
      <c r="FP13541" s="9"/>
      <c r="FQ13541" s="9"/>
      <c r="FR13541" s="9"/>
      <c r="FS13541" s="9"/>
      <c r="FT13541" s="334"/>
      <c r="FU13541" s="9"/>
      <c r="FV13541" s="9"/>
      <c r="FW13541" s="9"/>
      <c r="FX13541" s="9"/>
      <c r="FY13541" s="9"/>
      <c r="FZ13541" s="9"/>
      <c r="GA13541" s="9"/>
      <c r="GB13541" s="9"/>
      <c r="GC13541" s="9"/>
      <c r="GD13541" s="9"/>
      <c r="GE13541" s="9"/>
      <c r="GF13541" s="9"/>
      <c r="GG13541" s="9"/>
      <c r="GH13541" s="9"/>
      <c r="GI13541" s="9"/>
      <c r="GJ13541" s="9"/>
      <c r="GK13541" s="9"/>
      <c r="GL13541" s="9"/>
      <c r="GM13541" s="9"/>
      <c r="GN13541" s="9"/>
      <c r="GO13541" s="9"/>
      <c r="GP13541" s="9"/>
      <c r="GQ13541" s="9"/>
      <c r="GR13541" s="9"/>
      <c r="GS13541" s="9"/>
      <c r="GT13541" s="9"/>
      <c r="GU13541" s="9"/>
      <c r="GV13541" s="9"/>
      <c r="GW13541" s="9"/>
      <c r="GX13541" s="9"/>
      <c r="GY13541" s="9"/>
      <c r="GZ13541" s="9"/>
      <c r="HA13541" s="9"/>
      <c r="HB13541" s="9"/>
      <c r="HC13541" s="9"/>
      <c r="HD13541" s="9"/>
      <c r="HE13541" s="9"/>
      <c r="HF13541" s="9"/>
      <c r="HG13541" s="9"/>
      <c r="HH13541" s="9"/>
      <c r="HI13541" s="9"/>
      <c r="HJ13541" s="9"/>
      <c r="HK13541" s="9"/>
      <c r="HL13541" s="9"/>
      <c r="HM13541" s="9"/>
      <c r="HN13541" s="9"/>
      <c r="HO13541" s="9"/>
      <c r="HP13541" s="9"/>
      <c r="HQ13541" s="9"/>
      <c r="HR13541" s="9"/>
      <c r="HS13541" s="9"/>
      <c r="HT13541" s="9"/>
      <c r="HU13541" s="9"/>
      <c r="HV13541" s="9"/>
      <c r="HW13541" s="9"/>
      <c r="HX13541" s="9"/>
      <c r="HY13541" s="9"/>
      <c r="HZ13541" s="9"/>
      <c r="IA13541" s="9"/>
      <c r="IB13541" s="9"/>
      <c r="IC13541" s="9"/>
      <c r="ID13541" s="9"/>
      <c r="IE13541" s="9"/>
      <c r="IF13541" s="9"/>
      <c r="IG13541" s="9"/>
      <c r="IH13541" s="9"/>
      <c r="II13541" s="9"/>
      <c r="IJ13541" s="9"/>
      <c r="IK13541" s="10"/>
      <c r="IL13541" s="11"/>
      <c r="IM13541" s="11"/>
      <c r="IN13541" s="11"/>
      <c r="IO13541" s="11"/>
      <c r="IP13541" s="11"/>
      <c r="IQ13541" s="11"/>
      <c r="IR13541" s="11"/>
      <c r="IS13541" s="11"/>
      <c r="IT13541" s="11"/>
      <c r="IU13541" s="11"/>
      <c r="IV13541" s="11"/>
      <c r="IW13541" s="11"/>
      <c r="IX13541" s="11"/>
      <c r="IY13541" s="11"/>
      <c r="IZ13541" s="11"/>
      <c r="JA13541" s="11"/>
      <c r="JB13541" s="11"/>
      <c r="JC13541" s="11"/>
      <c r="JD13541" s="11"/>
      <c r="JE13541" s="11"/>
      <c r="JF13541" s="11"/>
      <c r="JG13541" s="11"/>
      <c r="JH13541" s="11"/>
      <c r="JI13541" s="11"/>
      <c r="JJ13541" s="11"/>
      <c r="JK13541" s="11"/>
      <c r="JL13541" s="11"/>
      <c r="JM13541" s="11"/>
      <c r="JN13541" s="11"/>
      <c r="JO13541" s="11"/>
      <c r="JP13541" s="11"/>
      <c r="JQ13541" s="11"/>
      <c r="JR13541" s="11"/>
      <c r="JS13541" s="11"/>
      <c r="JT13541" s="11"/>
      <c r="JU13541" s="11"/>
      <c r="JV13541" s="11"/>
      <c r="JW13541" s="11"/>
      <c r="JX13541" s="11"/>
      <c r="JY13541" s="11"/>
      <c r="JZ13541" s="11"/>
      <c r="KA13541" s="11"/>
      <c r="KB13541" s="11"/>
      <c r="KC13541" s="11"/>
      <c r="KD13541" s="11"/>
      <c r="KE13541" s="11"/>
      <c r="KF13541" s="11"/>
      <c r="KG13541" s="11"/>
      <c r="KH13541" s="11"/>
      <c r="KI13541" s="11"/>
      <c r="KJ13541" s="11"/>
      <c r="KK13541" s="11"/>
      <c r="KL13541" s="11"/>
      <c r="KM13541" s="11"/>
      <c r="KN13541" s="11"/>
      <c r="KO13541" s="11"/>
      <c r="KP13541" s="11"/>
      <c r="KQ13541" s="11"/>
      <c r="KR13541" s="11"/>
      <c r="KS13541" s="11"/>
      <c r="KT13541" s="11"/>
      <c r="KU13541" s="11"/>
      <c r="KV13541" s="11"/>
      <c r="KW13541" s="11"/>
      <c r="KX13541" s="11"/>
      <c r="KY13541" s="11"/>
      <c r="KZ13541" s="11"/>
      <c r="LA13541" s="11"/>
      <c r="LB13541" s="11"/>
      <c r="LC13541" s="11"/>
      <c r="LD13541" s="11"/>
      <c r="LE13541" s="11"/>
      <c r="LF13541" s="11"/>
      <c r="LG13541" s="11"/>
      <c r="LH13541" s="11"/>
      <c r="LI13541" s="11"/>
      <c r="LJ13541" s="11"/>
      <c r="LK13541" s="11"/>
      <c r="LL13541" s="11"/>
      <c r="LM13541" s="11"/>
      <c r="LN13541" s="11"/>
      <c r="LO13541" s="11"/>
      <c r="LP13541" s="11"/>
      <c r="LQ13541" s="11"/>
      <c r="LR13541" s="11"/>
      <c r="LS13541" s="11"/>
      <c r="LT13541" s="11"/>
      <c r="LU13541" s="11"/>
      <c r="LV13541" s="11"/>
      <c r="LW13541" s="11"/>
      <c r="LX13541" s="11"/>
      <c r="LY13541" s="11"/>
      <c r="LZ13541" s="11"/>
      <c r="MA13541" s="11"/>
      <c r="MB13541" s="11"/>
      <c r="MC13541" s="11"/>
      <c r="MD13541" s="11"/>
      <c r="ME13541" s="11"/>
      <c r="MF13541" s="11"/>
      <c r="MG13541" s="11"/>
      <c r="MH13541" s="11"/>
      <c r="MI13541" s="11"/>
      <c r="MJ13541" s="11"/>
      <c r="MK13541" s="11"/>
      <c r="ML13541" s="11"/>
      <c r="MM13541" s="11"/>
      <c r="MN13541" s="11"/>
      <c r="MO13541" s="11"/>
      <c r="MP13541" s="11"/>
      <c r="MQ13541" s="11"/>
      <c r="MR13541" s="11"/>
      <c r="MS13541" s="11"/>
      <c r="MT13541" s="11"/>
      <c r="MU13541" s="11"/>
      <c r="MV13541" s="11"/>
      <c r="MW13541" s="11"/>
      <c r="MX13541" s="11"/>
      <c r="MY13541" s="11"/>
      <c r="MZ13541" s="11"/>
      <c r="NA13541" s="11"/>
      <c r="NB13541" s="11"/>
      <c r="NC13541" s="11"/>
      <c r="ND13541" s="11"/>
      <c r="NE13541" s="11"/>
      <c r="NF13541" s="11"/>
      <c r="NG13541" s="11"/>
      <c r="NH13541" s="11"/>
      <c r="NI13541" s="11"/>
      <c r="NJ13541" s="11"/>
      <c r="NK13541" s="11"/>
      <c r="NL13541" s="11"/>
      <c r="NM13541" s="11"/>
    </row>
    <row r="13542" spans="1:377" s="12" customFormat="1" ht="25.8" x14ac:dyDescent="0.5">
      <c r="A13542" s="230"/>
      <c r="B13542" s="279"/>
      <c r="C13542" s="280"/>
      <c r="D13542" s="317"/>
      <c r="E13542" s="34"/>
      <c r="F13542" s="34"/>
      <c r="G13542" s="34"/>
      <c r="H13542" s="9"/>
      <c r="I13542" s="9"/>
      <c r="J13542" s="9"/>
      <c r="K13542" s="9"/>
      <c r="L13542" s="9"/>
      <c r="M13542" s="9"/>
      <c r="N13542" s="9"/>
      <c r="O13542" s="9"/>
      <c r="P13542" s="9"/>
      <c r="Q13542" s="9"/>
      <c r="R13542" s="9"/>
      <c r="S13542" s="9"/>
      <c r="T13542" s="9"/>
      <c r="U13542" s="9"/>
      <c r="V13542" s="9"/>
      <c r="W13542" s="9"/>
      <c r="X13542" s="9"/>
      <c r="Y13542" s="9"/>
      <c r="Z13542" s="334"/>
      <c r="AA13542" s="34"/>
      <c r="AB13542" s="34"/>
      <c r="AC13542" s="34"/>
      <c r="AD13542" s="34"/>
      <c r="AE13542" s="34"/>
      <c r="AF13542" s="34"/>
      <c r="AG13542" s="34"/>
      <c r="AH13542" s="34"/>
      <c r="AI13542" s="334"/>
      <c r="AJ13542" s="9"/>
      <c r="AK13542" s="9"/>
      <c r="AL13542" s="9"/>
      <c r="AM13542" s="9"/>
      <c r="AN13542" s="9"/>
      <c r="AO13542" s="9"/>
      <c r="AP13542" s="9"/>
      <c r="AQ13542" s="9"/>
      <c r="AR13542" s="9"/>
      <c r="AS13542" s="9"/>
      <c r="AT13542" s="9"/>
      <c r="AU13542" s="9"/>
      <c r="AV13542" s="9"/>
      <c r="AW13542" s="9"/>
      <c r="AX13542" s="9"/>
      <c r="AY13542" s="9"/>
      <c r="AZ13542" s="9"/>
      <c r="BA13542" s="9"/>
      <c r="BB13542" s="9"/>
      <c r="BC13542" s="9"/>
      <c r="BD13542" s="9"/>
      <c r="BE13542" s="9"/>
      <c r="BF13542" s="9"/>
      <c r="BG13542" s="9"/>
      <c r="BH13542" s="9"/>
      <c r="BI13542" s="9"/>
      <c r="BJ13542" s="9"/>
      <c r="BK13542" s="9"/>
      <c r="BL13542" s="9"/>
      <c r="BM13542" s="9"/>
      <c r="BN13542" s="9"/>
      <c r="BO13542" s="9"/>
      <c r="BP13542" s="9"/>
      <c r="BQ13542" s="9"/>
      <c r="BR13542" s="9"/>
      <c r="BS13542" s="9"/>
      <c r="BT13542" s="9"/>
      <c r="BU13542" s="9"/>
      <c r="BV13542" s="9"/>
      <c r="BW13542" s="9"/>
      <c r="BX13542" s="9"/>
      <c r="BY13542" s="334"/>
      <c r="BZ13542" s="34"/>
      <c r="CA13542" s="34"/>
      <c r="CB13542" s="34"/>
      <c r="CC13542" s="34"/>
      <c r="CD13542" s="34"/>
      <c r="CE13542" s="34"/>
      <c r="CF13542" s="34"/>
      <c r="CG13542" s="34"/>
      <c r="CH13542" s="34"/>
      <c r="CI13542" s="34"/>
      <c r="CJ13542" s="34"/>
      <c r="CK13542" s="34"/>
      <c r="CL13542" s="34"/>
      <c r="CM13542" s="34"/>
      <c r="CN13542" s="34"/>
      <c r="CO13542" s="34"/>
      <c r="CP13542" s="34"/>
      <c r="CQ13542" s="34"/>
      <c r="CR13542" s="34"/>
      <c r="CS13542" s="34"/>
      <c r="CT13542" s="34"/>
      <c r="CU13542" s="34"/>
      <c r="CV13542" s="34"/>
      <c r="CW13542" s="34"/>
      <c r="CX13542" s="34"/>
      <c r="CY13542" s="334"/>
      <c r="CZ13542" s="9"/>
      <c r="DA13542" s="9"/>
      <c r="DB13542" s="9"/>
      <c r="DC13542" s="9"/>
      <c r="DD13542" s="9"/>
      <c r="DE13542" s="9"/>
      <c r="DF13542" s="9"/>
      <c r="DG13542" s="9"/>
      <c r="DH13542" s="9"/>
      <c r="DI13542" s="9"/>
      <c r="DJ13542" s="9"/>
      <c r="DK13542" s="9"/>
      <c r="DL13542" s="9"/>
      <c r="DM13542" s="9"/>
      <c r="DN13542" s="9"/>
      <c r="DO13542" s="9"/>
      <c r="DP13542" s="334"/>
      <c r="DQ13542" s="9"/>
      <c r="DR13542" s="9"/>
      <c r="DS13542" s="9"/>
      <c r="DT13542" s="9"/>
      <c r="DU13542" s="9"/>
      <c r="DV13542" s="9"/>
      <c r="DW13542" s="9"/>
      <c r="DX13542" s="9"/>
      <c r="DY13542" s="9"/>
      <c r="DZ13542" s="9"/>
      <c r="EA13542" s="9"/>
      <c r="EB13542" s="9"/>
      <c r="EC13542" s="9"/>
      <c r="ED13542" s="9"/>
      <c r="EE13542" s="9"/>
      <c r="EF13542" s="9"/>
      <c r="EG13542" s="9"/>
      <c r="EH13542" s="9"/>
      <c r="EI13542" s="9"/>
      <c r="EJ13542" s="9"/>
      <c r="EK13542" s="9"/>
      <c r="EL13542" s="9"/>
      <c r="EM13542" s="9"/>
      <c r="EN13542" s="9"/>
      <c r="EO13542" s="334"/>
      <c r="EP13542" s="9"/>
      <c r="EQ13542" s="9"/>
      <c r="ER13542" s="9"/>
      <c r="ES13542" s="9"/>
      <c r="ET13542" s="9"/>
      <c r="EU13542" s="9"/>
      <c r="EV13542" s="237"/>
      <c r="EW13542" s="9"/>
      <c r="EX13542" s="9"/>
      <c r="EY13542" s="9"/>
      <c r="EZ13542" s="9"/>
      <c r="FA13542" s="410"/>
      <c r="FB13542" s="9"/>
      <c r="FC13542" s="9"/>
      <c r="FD13542" s="9"/>
      <c r="FE13542" s="9"/>
      <c r="FF13542" s="9"/>
      <c r="FG13542" s="9"/>
      <c r="FH13542" s="9"/>
      <c r="FI13542" s="9"/>
      <c r="FJ13542" s="9"/>
      <c r="FK13542" s="9"/>
      <c r="FL13542" s="9"/>
      <c r="FM13542" s="9"/>
      <c r="FN13542" s="9"/>
      <c r="FO13542" s="9"/>
      <c r="FP13542" s="9"/>
      <c r="FQ13542" s="9"/>
      <c r="FR13542" s="9"/>
      <c r="FS13542" s="9"/>
      <c r="FT13542" s="334"/>
      <c r="FU13542" s="9"/>
      <c r="FV13542" s="9"/>
      <c r="FW13542" s="9"/>
      <c r="FX13542" s="9"/>
      <c r="FY13542" s="9"/>
      <c r="FZ13542" s="9"/>
      <c r="GA13542" s="9"/>
      <c r="GB13542" s="9"/>
      <c r="GC13542" s="9"/>
      <c r="GD13542" s="9"/>
      <c r="GE13542" s="9"/>
      <c r="GF13542" s="9"/>
      <c r="GG13542" s="9"/>
      <c r="GH13542" s="9"/>
      <c r="GI13542" s="9"/>
      <c r="GJ13542" s="9"/>
      <c r="GK13542" s="9"/>
      <c r="GL13542" s="9"/>
      <c r="GM13542" s="9"/>
      <c r="GN13542" s="9"/>
      <c r="GO13542" s="9"/>
      <c r="GP13542" s="9"/>
      <c r="GQ13542" s="9"/>
      <c r="GR13542" s="9"/>
      <c r="GS13542" s="9"/>
      <c r="GT13542" s="9"/>
      <c r="GU13542" s="9"/>
      <c r="GV13542" s="9"/>
      <c r="GW13542" s="9"/>
      <c r="GX13542" s="9"/>
      <c r="GY13542" s="9"/>
      <c r="GZ13542" s="9"/>
      <c r="HA13542" s="9"/>
      <c r="HB13542" s="9"/>
      <c r="HC13542" s="9"/>
      <c r="HD13542" s="9"/>
      <c r="HE13542" s="9"/>
      <c r="HF13542" s="9"/>
      <c r="HG13542" s="9"/>
      <c r="HH13542" s="9"/>
      <c r="HI13542" s="9"/>
      <c r="HJ13542" s="9"/>
      <c r="HK13542" s="9"/>
      <c r="HL13542" s="9"/>
      <c r="HM13542" s="9"/>
      <c r="HN13542" s="9"/>
      <c r="HO13542" s="9"/>
      <c r="HP13542" s="9"/>
      <c r="HQ13542" s="9"/>
      <c r="HR13542" s="9"/>
      <c r="HS13542" s="9"/>
      <c r="HT13542" s="9"/>
      <c r="HU13542" s="9"/>
      <c r="HV13542" s="9"/>
      <c r="HW13542" s="9"/>
      <c r="HX13542" s="9"/>
      <c r="HY13542" s="9"/>
      <c r="HZ13542" s="9"/>
      <c r="IA13542" s="9"/>
      <c r="IB13542" s="9"/>
      <c r="IC13542" s="9"/>
      <c r="ID13542" s="9"/>
      <c r="IE13542" s="9"/>
      <c r="IF13542" s="9"/>
      <c r="IG13542" s="9"/>
      <c r="IH13542" s="9"/>
      <c r="II13542" s="9"/>
      <c r="IJ13542" s="9"/>
      <c r="IK13542" s="10"/>
      <c r="IL13542" s="11"/>
      <c r="IM13542" s="11"/>
      <c r="IN13542" s="11"/>
      <c r="IO13542" s="11"/>
      <c r="IP13542" s="11"/>
      <c r="IQ13542" s="11"/>
      <c r="IR13542" s="11"/>
      <c r="IS13542" s="11"/>
      <c r="IT13542" s="11"/>
      <c r="IU13542" s="11"/>
      <c r="IV13542" s="11"/>
      <c r="IW13542" s="11"/>
      <c r="IX13542" s="11"/>
      <c r="IY13542" s="11"/>
      <c r="IZ13542" s="11"/>
      <c r="JA13542" s="11"/>
      <c r="JB13542" s="11"/>
      <c r="JC13542" s="11"/>
      <c r="JD13542" s="11"/>
      <c r="JE13542" s="11"/>
      <c r="JF13542" s="11"/>
      <c r="JG13542" s="11"/>
      <c r="JH13542" s="11"/>
      <c r="JI13542" s="11"/>
      <c r="JJ13542" s="11"/>
      <c r="JK13542" s="11"/>
      <c r="JL13542" s="11"/>
      <c r="JM13542" s="11"/>
      <c r="JN13542" s="11"/>
      <c r="JO13542" s="11"/>
      <c r="JP13542" s="11"/>
      <c r="JQ13542" s="11"/>
      <c r="JR13542" s="11"/>
      <c r="JS13542" s="11"/>
      <c r="JT13542" s="11"/>
      <c r="JU13542" s="11"/>
      <c r="JV13542" s="11"/>
      <c r="JW13542" s="11"/>
      <c r="JX13542" s="11"/>
      <c r="JY13542" s="11"/>
      <c r="JZ13542" s="11"/>
      <c r="KA13542" s="11"/>
      <c r="KB13542" s="11"/>
      <c r="KC13542" s="11"/>
      <c r="KD13542" s="11"/>
      <c r="KE13542" s="11"/>
      <c r="KF13542" s="11"/>
      <c r="KG13542" s="11"/>
      <c r="KH13542" s="11"/>
      <c r="KI13542" s="11"/>
      <c r="KJ13542" s="11"/>
      <c r="KK13542" s="11"/>
      <c r="KL13542" s="11"/>
      <c r="KM13542" s="11"/>
      <c r="KN13542" s="11"/>
      <c r="KO13542" s="11"/>
      <c r="KP13542" s="11"/>
      <c r="KQ13542" s="11"/>
      <c r="KR13542" s="11"/>
      <c r="KS13542" s="11"/>
      <c r="KT13542" s="11"/>
      <c r="KU13542" s="11"/>
      <c r="KV13542" s="11"/>
      <c r="KW13542" s="11"/>
      <c r="KX13542" s="11"/>
      <c r="KY13542" s="11"/>
      <c r="KZ13542" s="11"/>
      <c r="LA13542" s="11"/>
      <c r="LB13542" s="11"/>
      <c r="LC13542" s="11"/>
      <c r="LD13542" s="11"/>
      <c r="LE13542" s="11"/>
      <c r="LF13542" s="11"/>
      <c r="LG13542" s="11"/>
      <c r="LH13542" s="11"/>
      <c r="LI13542" s="11"/>
      <c r="LJ13542" s="11"/>
      <c r="LK13542" s="11"/>
      <c r="LL13542" s="11"/>
      <c r="LM13542" s="11"/>
      <c r="LN13542" s="11"/>
      <c r="LO13542" s="11"/>
      <c r="LP13542" s="11"/>
      <c r="LQ13542" s="11"/>
      <c r="LR13542" s="11"/>
      <c r="LS13542" s="11"/>
      <c r="LT13542" s="11"/>
      <c r="LU13542" s="11"/>
      <c r="LV13542" s="11"/>
      <c r="LW13542" s="11"/>
      <c r="LX13542" s="11"/>
      <c r="LY13542" s="11"/>
      <c r="LZ13542" s="11"/>
      <c r="MA13542" s="11"/>
      <c r="MB13542" s="11"/>
      <c r="MC13542" s="11"/>
      <c r="MD13542" s="11"/>
      <c r="ME13542" s="11"/>
      <c r="MF13542" s="11"/>
      <c r="MG13542" s="11"/>
      <c r="MH13542" s="11"/>
      <c r="MI13542" s="11"/>
      <c r="MJ13542" s="11"/>
      <c r="MK13542" s="11"/>
      <c r="ML13542" s="11"/>
      <c r="MM13542" s="11"/>
      <c r="MN13542" s="11"/>
      <c r="MO13542" s="11"/>
      <c r="MP13542" s="11"/>
      <c r="MQ13542" s="11"/>
      <c r="MR13542" s="11"/>
      <c r="MS13542" s="11"/>
      <c r="MT13542" s="11"/>
      <c r="MU13542" s="11"/>
      <c r="MV13542" s="11"/>
      <c r="MW13542" s="11"/>
      <c r="MX13542" s="11"/>
      <c r="MY13542" s="11"/>
      <c r="MZ13542" s="11"/>
      <c r="NA13542" s="11"/>
      <c r="NB13542" s="11"/>
      <c r="NC13542" s="11"/>
      <c r="ND13542" s="11"/>
      <c r="NE13542" s="11"/>
      <c r="NF13542" s="11"/>
      <c r="NG13542" s="11"/>
      <c r="NH13542" s="11"/>
      <c r="NI13542" s="11"/>
      <c r="NJ13542" s="11"/>
      <c r="NK13542" s="11"/>
      <c r="NL13542" s="11"/>
      <c r="NM13542" s="11"/>
    </row>
    <row r="13543" spans="1:377" s="12" customFormat="1" ht="25.8" x14ac:dyDescent="0.5">
      <c r="A13543" s="230"/>
      <c r="B13543" s="279"/>
      <c r="C13543" s="280"/>
      <c r="D13543" s="317"/>
      <c r="E13543" s="34"/>
      <c r="F13543" s="34"/>
      <c r="G13543" s="34"/>
      <c r="H13543" s="9"/>
      <c r="I13543" s="9"/>
      <c r="J13543" s="9"/>
      <c r="K13543" s="9"/>
      <c r="L13543" s="9"/>
      <c r="M13543" s="9"/>
      <c r="N13543" s="9"/>
      <c r="O13543" s="9"/>
      <c r="P13543" s="9"/>
      <c r="Q13543" s="9"/>
      <c r="R13543" s="9"/>
      <c r="S13543" s="9"/>
      <c r="T13543" s="9"/>
      <c r="U13543" s="9"/>
      <c r="V13543" s="9"/>
      <c r="W13543" s="9"/>
      <c r="X13543" s="9"/>
      <c r="Y13543" s="9"/>
      <c r="Z13543" s="334"/>
      <c r="AA13543" s="34"/>
      <c r="AB13543" s="34"/>
      <c r="AC13543" s="34"/>
      <c r="AD13543" s="34"/>
      <c r="AE13543" s="34"/>
      <c r="AF13543" s="34"/>
      <c r="AG13543" s="34"/>
      <c r="AH13543" s="34"/>
      <c r="AI13543" s="334"/>
      <c r="AJ13543" s="9"/>
      <c r="AK13543" s="9"/>
      <c r="AL13543" s="9"/>
      <c r="AM13543" s="9"/>
      <c r="AN13543" s="9"/>
      <c r="AO13543" s="9"/>
      <c r="AP13543" s="9"/>
      <c r="AQ13543" s="9"/>
      <c r="AR13543" s="9"/>
      <c r="AS13543" s="9"/>
      <c r="AT13543" s="9"/>
      <c r="AU13543" s="9"/>
      <c r="AV13543" s="9"/>
      <c r="AW13543" s="9"/>
      <c r="AX13543" s="9"/>
      <c r="AY13543" s="9"/>
      <c r="AZ13543" s="9"/>
      <c r="BA13543" s="9"/>
      <c r="BB13543" s="9"/>
      <c r="BC13543" s="9"/>
      <c r="BD13543" s="9"/>
      <c r="BE13543" s="9"/>
      <c r="BF13543" s="9"/>
      <c r="BG13543" s="9"/>
      <c r="BH13543" s="9"/>
      <c r="BI13543" s="9"/>
      <c r="BJ13543" s="9"/>
      <c r="BK13543" s="9"/>
      <c r="BL13543" s="9"/>
      <c r="BM13543" s="9"/>
      <c r="BN13543" s="9"/>
      <c r="BO13543" s="9"/>
      <c r="BP13543" s="9"/>
      <c r="BQ13543" s="9"/>
      <c r="BR13543" s="9"/>
      <c r="BS13543" s="9"/>
      <c r="BT13543" s="9"/>
      <c r="BU13543" s="9"/>
      <c r="BV13543" s="9"/>
      <c r="BW13543" s="9"/>
      <c r="BX13543" s="9"/>
      <c r="BY13543" s="334"/>
      <c r="BZ13543" s="34"/>
      <c r="CA13543" s="34"/>
      <c r="CB13543" s="34"/>
      <c r="CC13543" s="34"/>
      <c r="CD13543" s="34"/>
      <c r="CE13543" s="34"/>
      <c r="CF13543" s="34"/>
      <c r="CG13543" s="34"/>
      <c r="CH13543" s="34"/>
      <c r="CI13543" s="34"/>
      <c r="CJ13543" s="34"/>
      <c r="CK13543" s="34"/>
      <c r="CL13543" s="34"/>
      <c r="CM13543" s="34"/>
      <c r="CN13543" s="34"/>
      <c r="CO13543" s="34"/>
      <c r="CP13543" s="34"/>
      <c r="CQ13543" s="34"/>
      <c r="CR13543" s="34"/>
      <c r="CS13543" s="34"/>
      <c r="CT13543" s="34"/>
      <c r="CU13543" s="34"/>
      <c r="CV13543" s="34"/>
      <c r="CW13543" s="34"/>
      <c r="CX13543" s="34"/>
      <c r="CY13543" s="334"/>
      <c r="CZ13543" s="9"/>
      <c r="DA13543" s="9"/>
      <c r="DB13543" s="9"/>
      <c r="DC13543" s="9"/>
      <c r="DD13543" s="9"/>
      <c r="DE13543" s="9"/>
      <c r="DF13543" s="9"/>
      <c r="DG13543" s="9"/>
      <c r="DH13543" s="9"/>
      <c r="DI13543" s="9"/>
      <c r="DJ13543" s="9"/>
      <c r="DK13543" s="9"/>
      <c r="DL13543" s="9"/>
      <c r="DM13543" s="9"/>
      <c r="DN13543" s="9"/>
      <c r="DO13543" s="9"/>
      <c r="DP13543" s="334"/>
      <c r="DQ13543" s="9"/>
      <c r="DR13543" s="9"/>
      <c r="DS13543" s="9"/>
      <c r="DT13543" s="9"/>
      <c r="DU13543" s="9"/>
      <c r="DV13543" s="9"/>
      <c r="DW13543" s="9"/>
      <c r="DX13543" s="9"/>
      <c r="DY13543" s="9"/>
      <c r="DZ13543" s="9"/>
      <c r="EA13543" s="9"/>
      <c r="EB13543" s="9"/>
      <c r="EC13543" s="9"/>
      <c r="ED13543" s="9"/>
      <c r="EE13543" s="9"/>
      <c r="EF13543" s="9"/>
      <c r="EG13543" s="9"/>
      <c r="EH13543" s="9"/>
      <c r="EI13543" s="9"/>
      <c r="EJ13543" s="9"/>
      <c r="EK13543" s="9"/>
      <c r="EL13543" s="9"/>
      <c r="EM13543" s="9"/>
      <c r="EN13543" s="9"/>
      <c r="EO13543" s="334"/>
      <c r="EP13543" s="9"/>
      <c r="EQ13543" s="9"/>
      <c r="ER13543" s="9"/>
      <c r="ES13543" s="9"/>
      <c r="ET13543" s="9"/>
      <c r="EU13543" s="9"/>
      <c r="EV13543" s="237"/>
      <c r="EW13543" s="9"/>
      <c r="EX13543" s="9"/>
      <c r="EY13543" s="9"/>
      <c r="EZ13543" s="9"/>
      <c r="FA13543" s="410"/>
      <c r="FB13543" s="9"/>
      <c r="FC13543" s="9"/>
      <c r="FD13543" s="9"/>
      <c r="FE13543" s="9"/>
      <c r="FF13543" s="9"/>
      <c r="FG13543" s="9"/>
      <c r="FH13543" s="9"/>
      <c r="FI13543" s="9"/>
      <c r="FJ13543" s="9"/>
      <c r="FK13543" s="9"/>
      <c r="FL13543" s="9"/>
      <c r="FM13543" s="9"/>
      <c r="FN13543" s="9"/>
      <c r="FO13543" s="9"/>
      <c r="FP13543" s="9"/>
      <c r="FQ13543" s="9"/>
      <c r="FR13543" s="9"/>
      <c r="FS13543" s="9"/>
      <c r="FT13543" s="334"/>
      <c r="FU13543" s="9"/>
      <c r="FV13543" s="9"/>
      <c r="FW13543" s="9"/>
      <c r="FX13543" s="9"/>
      <c r="FY13543" s="9"/>
      <c r="FZ13543" s="9"/>
      <c r="GA13543" s="9"/>
      <c r="GB13543" s="9"/>
      <c r="GC13543" s="9"/>
      <c r="GD13543" s="9"/>
      <c r="GE13543" s="9"/>
      <c r="GF13543" s="9"/>
      <c r="GG13543" s="9"/>
      <c r="GH13543" s="9"/>
      <c r="GI13543" s="9"/>
      <c r="GJ13543" s="9"/>
      <c r="GK13543" s="9"/>
      <c r="GL13543" s="9"/>
      <c r="GM13543" s="9"/>
      <c r="GN13543" s="9"/>
      <c r="GO13543" s="9"/>
      <c r="GP13543" s="9"/>
      <c r="GQ13543" s="9"/>
      <c r="GR13543" s="9"/>
      <c r="GS13543" s="9"/>
      <c r="GT13543" s="9"/>
      <c r="GU13543" s="9"/>
      <c r="GV13543" s="9"/>
      <c r="GW13543" s="9"/>
      <c r="GX13543" s="9"/>
      <c r="GY13543" s="9"/>
      <c r="GZ13543" s="9"/>
      <c r="HA13543" s="9"/>
      <c r="HB13543" s="9"/>
      <c r="HC13543" s="9"/>
      <c r="HD13543" s="9"/>
      <c r="HE13543" s="9"/>
      <c r="HF13543" s="9"/>
      <c r="HG13543" s="9"/>
      <c r="HH13543" s="9"/>
      <c r="HI13543" s="9"/>
      <c r="HJ13543" s="9"/>
      <c r="HK13543" s="9"/>
      <c r="HL13543" s="9"/>
      <c r="HM13543" s="9"/>
      <c r="HN13543" s="9"/>
      <c r="HO13543" s="9"/>
      <c r="HP13543" s="9"/>
      <c r="HQ13543" s="9"/>
      <c r="HR13543" s="9"/>
      <c r="HS13543" s="9"/>
      <c r="HT13543" s="9"/>
      <c r="HU13543" s="9"/>
      <c r="HV13543" s="9"/>
      <c r="HW13543" s="9"/>
      <c r="HX13543" s="9"/>
      <c r="HY13543" s="9"/>
      <c r="HZ13543" s="9"/>
      <c r="IA13543" s="9"/>
      <c r="IB13543" s="9"/>
      <c r="IC13543" s="9"/>
      <c r="ID13543" s="9"/>
      <c r="IE13543" s="9"/>
      <c r="IF13543" s="9"/>
      <c r="IG13543" s="9"/>
      <c r="IH13543" s="9"/>
      <c r="II13543" s="9"/>
      <c r="IJ13543" s="9"/>
      <c r="IK13543" s="10"/>
      <c r="IL13543" s="11"/>
      <c r="IM13543" s="11"/>
      <c r="IN13543" s="11"/>
      <c r="IO13543" s="11"/>
      <c r="IP13543" s="11"/>
      <c r="IQ13543" s="11"/>
      <c r="IR13543" s="11"/>
      <c r="IS13543" s="11"/>
      <c r="IT13543" s="11"/>
      <c r="IU13543" s="11"/>
      <c r="IV13543" s="11"/>
      <c r="IW13543" s="11"/>
      <c r="IX13543" s="11"/>
      <c r="IY13543" s="11"/>
      <c r="IZ13543" s="11"/>
      <c r="JA13543" s="11"/>
      <c r="JB13543" s="11"/>
      <c r="JC13543" s="11"/>
      <c r="JD13543" s="11"/>
      <c r="JE13543" s="11"/>
      <c r="JF13543" s="11"/>
      <c r="JG13543" s="11"/>
      <c r="JH13543" s="11"/>
      <c r="JI13543" s="11"/>
      <c r="JJ13543" s="11"/>
      <c r="JK13543" s="11"/>
      <c r="JL13543" s="11"/>
      <c r="JM13543" s="11"/>
      <c r="JN13543" s="11"/>
      <c r="JO13543" s="11"/>
      <c r="JP13543" s="11"/>
      <c r="JQ13543" s="11"/>
      <c r="JR13543" s="11"/>
      <c r="JS13543" s="11"/>
      <c r="JT13543" s="11"/>
      <c r="JU13543" s="11"/>
      <c r="JV13543" s="11"/>
      <c r="JW13543" s="11"/>
      <c r="JX13543" s="11"/>
      <c r="JY13543" s="11"/>
      <c r="JZ13543" s="11"/>
      <c r="KA13543" s="11"/>
      <c r="KB13543" s="11"/>
      <c r="KC13543" s="11"/>
      <c r="KD13543" s="11"/>
      <c r="KE13543" s="11"/>
      <c r="KF13543" s="11"/>
      <c r="KG13543" s="11"/>
      <c r="KH13543" s="11"/>
      <c r="KI13543" s="11"/>
      <c r="KJ13543" s="11"/>
      <c r="KK13543" s="11"/>
      <c r="KL13543" s="11"/>
      <c r="KM13543" s="11"/>
      <c r="KN13543" s="11"/>
      <c r="KO13543" s="11"/>
      <c r="KP13543" s="11"/>
      <c r="KQ13543" s="11"/>
      <c r="KR13543" s="11"/>
      <c r="KS13543" s="11"/>
      <c r="KT13543" s="11"/>
      <c r="KU13543" s="11"/>
      <c r="KV13543" s="11"/>
      <c r="KW13543" s="11"/>
      <c r="KX13543" s="11"/>
      <c r="KY13543" s="11"/>
      <c r="KZ13543" s="11"/>
      <c r="LA13543" s="11"/>
      <c r="LB13543" s="11"/>
      <c r="LC13543" s="11"/>
      <c r="LD13543" s="11"/>
      <c r="LE13543" s="11"/>
      <c r="LF13543" s="11"/>
      <c r="LG13543" s="11"/>
      <c r="LH13543" s="11"/>
      <c r="LI13543" s="11"/>
      <c r="LJ13543" s="11"/>
      <c r="LK13543" s="11"/>
      <c r="LL13543" s="11"/>
      <c r="LM13543" s="11"/>
      <c r="LN13543" s="11"/>
      <c r="LO13543" s="11"/>
      <c r="LP13543" s="11"/>
      <c r="LQ13543" s="11"/>
      <c r="LR13543" s="11"/>
      <c r="LS13543" s="11"/>
      <c r="LT13543" s="11"/>
      <c r="LU13543" s="11"/>
      <c r="LV13543" s="11"/>
      <c r="LW13543" s="11"/>
      <c r="LX13543" s="11"/>
      <c r="LY13543" s="11"/>
      <c r="LZ13543" s="11"/>
      <c r="MA13543" s="11"/>
      <c r="MB13543" s="11"/>
      <c r="MC13543" s="11"/>
      <c r="MD13543" s="11"/>
      <c r="ME13543" s="11"/>
      <c r="MF13543" s="11"/>
      <c r="MG13543" s="11"/>
      <c r="MH13543" s="11"/>
      <c r="MI13543" s="11"/>
      <c r="MJ13543" s="11"/>
      <c r="MK13543" s="11"/>
      <c r="ML13543" s="11"/>
      <c r="MM13543" s="11"/>
      <c r="MN13543" s="11"/>
      <c r="MO13543" s="11"/>
      <c r="MP13543" s="11"/>
      <c r="MQ13543" s="11"/>
      <c r="MR13543" s="11"/>
      <c r="MS13543" s="11"/>
      <c r="MT13543" s="11"/>
      <c r="MU13543" s="11"/>
      <c r="MV13543" s="11"/>
      <c r="MW13543" s="11"/>
      <c r="MX13543" s="11"/>
      <c r="MY13543" s="11"/>
      <c r="MZ13543" s="11"/>
      <c r="NA13543" s="11"/>
      <c r="NB13543" s="11"/>
      <c r="NC13543" s="11"/>
      <c r="ND13543" s="11"/>
      <c r="NE13543" s="11"/>
      <c r="NF13543" s="11"/>
      <c r="NG13543" s="11"/>
      <c r="NH13543" s="11"/>
      <c r="NI13543" s="11"/>
      <c r="NJ13543" s="11"/>
      <c r="NK13543" s="11"/>
      <c r="NL13543" s="11"/>
      <c r="NM13543" s="11"/>
    </row>
    <row r="13544" spans="1:377" s="12" customFormat="1" ht="25.8" x14ac:dyDescent="0.5">
      <c r="A13544" s="230"/>
      <c r="B13544" s="279"/>
      <c r="C13544" s="280"/>
      <c r="D13544" s="317"/>
      <c r="E13544" s="34"/>
      <c r="F13544" s="34"/>
      <c r="G13544" s="34"/>
      <c r="H13544" s="9"/>
      <c r="I13544" s="9"/>
      <c r="J13544" s="9"/>
      <c r="K13544" s="9"/>
      <c r="L13544" s="9"/>
      <c r="M13544" s="9"/>
      <c r="N13544" s="9"/>
      <c r="O13544" s="9"/>
      <c r="P13544" s="9"/>
      <c r="Q13544" s="9"/>
      <c r="R13544" s="9"/>
      <c r="S13544" s="9"/>
      <c r="T13544" s="9"/>
      <c r="U13544" s="9"/>
      <c r="V13544" s="9"/>
      <c r="W13544" s="9"/>
      <c r="X13544" s="9"/>
      <c r="Y13544" s="9"/>
      <c r="Z13544" s="334"/>
      <c r="AA13544" s="34"/>
      <c r="AB13544" s="34"/>
      <c r="AC13544" s="34"/>
      <c r="AD13544" s="34"/>
      <c r="AE13544" s="34"/>
      <c r="AF13544" s="34"/>
      <c r="AG13544" s="34"/>
      <c r="AH13544" s="34"/>
      <c r="AI13544" s="334"/>
      <c r="AJ13544" s="9"/>
      <c r="AK13544" s="9"/>
      <c r="AL13544" s="9"/>
      <c r="AM13544" s="9"/>
      <c r="AN13544" s="9"/>
      <c r="AO13544" s="9"/>
      <c r="AP13544" s="9"/>
      <c r="AQ13544" s="9"/>
      <c r="AR13544" s="9"/>
      <c r="AS13544" s="9"/>
      <c r="AT13544" s="9"/>
      <c r="AU13544" s="9"/>
      <c r="AV13544" s="9"/>
      <c r="AW13544" s="9"/>
      <c r="AX13544" s="9"/>
      <c r="AY13544" s="9"/>
      <c r="AZ13544" s="9"/>
      <c r="BA13544" s="9"/>
      <c r="BB13544" s="9"/>
      <c r="BC13544" s="9"/>
      <c r="BD13544" s="9"/>
      <c r="BE13544" s="9"/>
      <c r="BF13544" s="9"/>
      <c r="BG13544" s="9"/>
      <c r="BH13544" s="9"/>
      <c r="BI13544" s="9"/>
      <c r="BJ13544" s="9"/>
      <c r="BK13544" s="9"/>
      <c r="BL13544" s="9"/>
      <c r="BM13544" s="9"/>
      <c r="BN13544" s="9"/>
      <c r="BO13544" s="9"/>
      <c r="BP13544" s="9"/>
      <c r="BQ13544" s="9"/>
      <c r="BR13544" s="9"/>
      <c r="BS13544" s="9"/>
      <c r="BT13544" s="9"/>
      <c r="BU13544" s="9"/>
      <c r="BV13544" s="9"/>
      <c r="BW13544" s="9"/>
      <c r="BX13544" s="9"/>
      <c r="BY13544" s="334"/>
      <c r="BZ13544" s="34"/>
      <c r="CA13544" s="34"/>
      <c r="CB13544" s="34"/>
      <c r="CC13544" s="34"/>
      <c r="CD13544" s="34"/>
      <c r="CE13544" s="34"/>
      <c r="CF13544" s="34"/>
      <c r="CG13544" s="34"/>
      <c r="CH13544" s="34"/>
      <c r="CI13544" s="34"/>
      <c r="CJ13544" s="34"/>
      <c r="CK13544" s="34"/>
      <c r="CL13544" s="34"/>
      <c r="CM13544" s="34"/>
      <c r="CN13544" s="34"/>
      <c r="CO13544" s="34"/>
      <c r="CP13544" s="34"/>
      <c r="CQ13544" s="34"/>
      <c r="CR13544" s="34"/>
      <c r="CS13544" s="34"/>
      <c r="CT13544" s="34"/>
      <c r="CU13544" s="34"/>
      <c r="CV13544" s="34"/>
      <c r="CW13544" s="34"/>
      <c r="CX13544" s="34"/>
      <c r="CY13544" s="334"/>
      <c r="CZ13544" s="9"/>
      <c r="DA13544" s="9"/>
      <c r="DB13544" s="9"/>
      <c r="DC13544" s="9"/>
      <c r="DD13544" s="9"/>
      <c r="DE13544" s="9"/>
      <c r="DF13544" s="9"/>
      <c r="DG13544" s="9"/>
      <c r="DH13544" s="9"/>
      <c r="DI13544" s="9"/>
      <c r="DJ13544" s="9"/>
      <c r="DK13544" s="9"/>
      <c r="DL13544" s="9"/>
      <c r="DM13544" s="9"/>
      <c r="DN13544" s="9"/>
      <c r="DO13544" s="9"/>
      <c r="DP13544" s="334"/>
      <c r="DQ13544" s="9"/>
      <c r="DR13544" s="9"/>
      <c r="DS13544" s="9"/>
      <c r="DT13544" s="9"/>
      <c r="DU13544" s="9"/>
      <c r="DV13544" s="9"/>
      <c r="DW13544" s="9"/>
      <c r="DX13544" s="9"/>
      <c r="DY13544" s="9"/>
      <c r="DZ13544" s="9"/>
      <c r="EA13544" s="9"/>
      <c r="EB13544" s="9"/>
      <c r="EC13544" s="9"/>
      <c r="ED13544" s="9"/>
      <c r="EE13544" s="9"/>
      <c r="EF13544" s="9"/>
      <c r="EG13544" s="9"/>
      <c r="EH13544" s="9"/>
      <c r="EI13544" s="9"/>
      <c r="EJ13544" s="9"/>
      <c r="EK13544" s="9"/>
      <c r="EL13544" s="9"/>
      <c r="EM13544" s="9"/>
      <c r="EN13544" s="9"/>
      <c r="EO13544" s="334"/>
      <c r="EP13544" s="9"/>
      <c r="EQ13544" s="9"/>
      <c r="ER13544" s="9"/>
      <c r="ES13544" s="9"/>
      <c r="ET13544" s="9"/>
      <c r="EU13544" s="9"/>
      <c r="EV13544" s="237"/>
      <c r="EW13544" s="9"/>
      <c r="EX13544" s="9"/>
      <c r="EY13544" s="9"/>
      <c r="EZ13544" s="9"/>
      <c r="FA13544" s="410"/>
      <c r="FB13544" s="9"/>
      <c r="FC13544" s="9"/>
      <c r="FD13544" s="9"/>
      <c r="FE13544" s="9"/>
      <c r="FF13544" s="9"/>
      <c r="FG13544" s="9"/>
      <c r="FH13544" s="9"/>
      <c r="FI13544" s="9"/>
      <c r="FJ13544" s="9"/>
      <c r="FK13544" s="9"/>
      <c r="FL13544" s="9"/>
      <c r="FM13544" s="9"/>
      <c r="FN13544" s="9"/>
      <c r="FO13544" s="9"/>
      <c r="FP13544" s="9"/>
      <c r="FQ13544" s="9"/>
      <c r="FR13544" s="9"/>
      <c r="FS13544" s="9"/>
      <c r="FT13544" s="334"/>
      <c r="FU13544" s="9"/>
      <c r="FV13544" s="9"/>
      <c r="FW13544" s="9"/>
      <c r="FX13544" s="9"/>
      <c r="FY13544" s="9"/>
      <c r="FZ13544" s="9"/>
      <c r="GA13544" s="9"/>
      <c r="GB13544" s="9"/>
      <c r="GC13544" s="9"/>
      <c r="GD13544" s="9"/>
      <c r="GE13544" s="9"/>
      <c r="GF13544" s="9"/>
      <c r="GG13544" s="9"/>
      <c r="GH13544" s="9"/>
      <c r="GI13544" s="9"/>
      <c r="GJ13544" s="9"/>
      <c r="GK13544" s="9"/>
      <c r="GL13544" s="9"/>
      <c r="GM13544" s="9"/>
      <c r="GN13544" s="9"/>
      <c r="GO13544" s="9"/>
      <c r="GP13544" s="9"/>
      <c r="GQ13544" s="9"/>
      <c r="GR13544" s="9"/>
      <c r="GS13544" s="9"/>
      <c r="GT13544" s="9"/>
      <c r="GU13544" s="9"/>
      <c r="GV13544" s="9"/>
      <c r="GW13544" s="9"/>
      <c r="GX13544" s="9"/>
      <c r="GY13544" s="9"/>
      <c r="GZ13544" s="9"/>
      <c r="HA13544" s="9"/>
      <c r="HB13544" s="9"/>
      <c r="HC13544" s="9"/>
      <c r="HD13544" s="9"/>
      <c r="HE13544" s="9"/>
      <c r="HF13544" s="9"/>
      <c r="HG13544" s="9"/>
      <c r="HH13544" s="9"/>
      <c r="HI13544" s="9"/>
      <c r="HJ13544" s="9"/>
      <c r="HK13544" s="9"/>
      <c r="HL13544" s="9"/>
      <c r="HM13544" s="9"/>
      <c r="HN13544" s="9"/>
      <c r="HO13544" s="9"/>
      <c r="HP13544" s="9"/>
      <c r="HQ13544" s="9"/>
      <c r="HR13544" s="9"/>
      <c r="HS13544" s="9"/>
      <c r="HT13544" s="9"/>
      <c r="HU13544" s="9"/>
      <c r="HV13544" s="9"/>
      <c r="HW13544" s="9"/>
      <c r="HX13544" s="9"/>
      <c r="HY13544" s="9"/>
      <c r="HZ13544" s="9"/>
      <c r="IA13544" s="9"/>
      <c r="IB13544" s="9"/>
      <c r="IC13544" s="9"/>
      <c r="ID13544" s="9"/>
      <c r="IE13544" s="9"/>
      <c r="IF13544" s="9"/>
      <c r="IG13544" s="9"/>
      <c r="IH13544" s="9"/>
      <c r="II13544" s="9"/>
      <c r="IJ13544" s="9"/>
      <c r="IK13544" s="10"/>
      <c r="IL13544" s="11"/>
      <c r="IM13544" s="11"/>
      <c r="IN13544" s="11"/>
      <c r="IO13544" s="11"/>
      <c r="IP13544" s="11"/>
      <c r="IQ13544" s="11"/>
      <c r="IR13544" s="11"/>
      <c r="IS13544" s="11"/>
      <c r="IT13544" s="11"/>
      <c r="IU13544" s="11"/>
      <c r="IV13544" s="11"/>
      <c r="IW13544" s="11"/>
      <c r="IX13544" s="11"/>
      <c r="IY13544" s="11"/>
      <c r="IZ13544" s="11"/>
      <c r="JA13544" s="11"/>
      <c r="JB13544" s="11"/>
      <c r="JC13544" s="11"/>
      <c r="JD13544" s="11"/>
      <c r="JE13544" s="11"/>
      <c r="JF13544" s="11"/>
      <c r="JG13544" s="11"/>
      <c r="JH13544" s="11"/>
      <c r="JI13544" s="11"/>
      <c r="JJ13544" s="11"/>
      <c r="JK13544" s="11"/>
      <c r="JL13544" s="11"/>
      <c r="JM13544" s="11"/>
      <c r="JN13544" s="11"/>
      <c r="JO13544" s="11"/>
      <c r="JP13544" s="11"/>
      <c r="JQ13544" s="11"/>
      <c r="JR13544" s="11"/>
      <c r="JS13544" s="11"/>
      <c r="JT13544" s="11"/>
      <c r="JU13544" s="11"/>
      <c r="JV13544" s="11"/>
      <c r="JW13544" s="11"/>
      <c r="JX13544" s="11"/>
      <c r="JY13544" s="11"/>
      <c r="JZ13544" s="11"/>
      <c r="KA13544" s="11"/>
      <c r="KB13544" s="11"/>
      <c r="KC13544" s="11"/>
      <c r="KD13544" s="11"/>
      <c r="KE13544" s="11"/>
      <c r="KF13544" s="11"/>
      <c r="KG13544" s="11"/>
      <c r="KH13544" s="11"/>
      <c r="KI13544" s="11"/>
      <c r="KJ13544" s="11"/>
      <c r="KK13544" s="11"/>
      <c r="KL13544" s="11"/>
      <c r="KM13544" s="11"/>
      <c r="KN13544" s="11"/>
      <c r="KO13544" s="11"/>
      <c r="KP13544" s="11"/>
      <c r="KQ13544" s="11"/>
      <c r="KR13544" s="11"/>
      <c r="KS13544" s="11"/>
      <c r="KT13544" s="11"/>
      <c r="KU13544" s="11"/>
      <c r="KV13544" s="11"/>
      <c r="KW13544" s="11"/>
      <c r="KX13544" s="11"/>
      <c r="KY13544" s="11"/>
      <c r="KZ13544" s="11"/>
      <c r="LA13544" s="11"/>
      <c r="LB13544" s="11"/>
      <c r="LC13544" s="11"/>
      <c r="LD13544" s="11"/>
      <c r="LE13544" s="11"/>
      <c r="LF13544" s="11"/>
      <c r="LG13544" s="11"/>
      <c r="LH13544" s="11"/>
      <c r="LI13544" s="11"/>
      <c r="LJ13544" s="11"/>
      <c r="LK13544" s="11"/>
      <c r="LL13544" s="11"/>
      <c r="LM13544" s="11"/>
      <c r="LN13544" s="11"/>
      <c r="LO13544" s="11"/>
      <c r="LP13544" s="11"/>
      <c r="LQ13544" s="11"/>
      <c r="LR13544" s="11"/>
      <c r="LS13544" s="11"/>
      <c r="LT13544" s="11"/>
      <c r="LU13544" s="11"/>
      <c r="LV13544" s="11"/>
      <c r="LW13544" s="11"/>
      <c r="LX13544" s="11"/>
      <c r="LY13544" s="11"/>
      <c r="LZ13544" s="11"/>
      <c r="MA13544" s="11"/>
      <c r="MB13544" s="11"/>
      <c r="MC13544" s="11"/>
      <c r="MD13544" s="11"/>
      <c r="ME13544" s="11"/>
      <c r="MF13544" s="11"/>
      <c r="MG13544" s="11"/>
      <c r="MH13544" s="11"/>
      <c r="MI13544" s="11"/>
      <c r="MJ13544" s="11"/>
      <c r="MK13544" s="11"/>
      <c r="ML13544" s="11"/>
      <c r="MM13544" s="11"/>
      <c r="MN13544" s="11"/>
      <c r="MO13544" s="11"/>
      <c r="MP13544" s="11"/>
      <c r="MQ13544" s="11"/>
      <c r="MR13544" s="11"/>
      <c r="MS13544" s="11"/>
      <c r="MT13544" s="11"/>
      <c r="MU13544" s="11"/>
      <c r="MV13544" s="11"/>
      <c r="MW13544" s="11"/>
      <c r="MX13544" s="11"/>
      <c r="MY13544" s="11"/>
      <c r="MZ13544" s="11"/>
      <c r="NA13544" s="11"/>
      <c r="NB13544" s="11"/>
      <c r="NC13544" s="11"/>
      <c r="ND13544" s="11"/>
      <c r="NE13544" s="11"/>
      <c r="NF13544" s="11"/>
      <c r="NG13544" s="11"/>
      <c r="NH13544" s="11"/>
      <c r="NI13544" s="11"/>
      <c r="NJ13544" s="11"/>
      <c r="NK13544" s="11"/>
      <c r="NL13544" s="11"/>
      <c r="NM13544" s="11"/>
    </row>
    <row r="13545" spans="1:377" s="12" customFormat="1" ht="25.8" x14ac:dyDescent="0.5">
      <c r="A13545" s="230"/>
      <c r="B13545" s="279"/>
      <c r="C13545" s="280"/>
      <c r="D13545" s="317"/>
      <c r="E13545" s="34"/>
      <c r="F13545" s="34"/>
      <c r="G13545" s="34"/>
      <c r="H13545" s="9"/>
      <c r="I13545" s="9"/>
      <c r="J13545" s="9"/>
      <c r="K13545" s="9"/>
      <c r="L13545" s="9"/>
      <c r="M13545" s="9"/>
      <c r="N13545" s="9"/>
      <c r="O13545" s="9"/>
      <c r="P13545" s="9"/>
      <c r="Q13545" s="9"/>
      <c r="R13545" s="9"/>
      <c r="S13545" s="9"/>
      <c r="T13545" s="9"/>
      <c r="U13545" s="9"/>
      <c r="V13545" s="9"/>
      <c r="W13545" s="9"/>
      <c r="X13545" s="9"/>
      <c r="Y13545" s="9"/>
      <c r="Z13545" s="334"/>
      <c r="AA13545" s="34"/>
      <c r="AB13545" s="34"/>
      <c r="AC13545" s="34"/>
      <c r="AD13545" s="34"/>
      <c r="AE13545" s="34"/>
      <c r="AF13545" s="34"/>
      <c r="AG13545" s="34"/>
      <c r="AH13545" s="34"/>
      <c r="AI13545" s="334"/>
      <c r="AJ13545" s="9"/>
      <c r="AK13545" s="9"/>
      <c r="AL13545" s="9"/>
      <c r="AM13545" s="9"/>
      <c r="AN13545" s="9"/>
      <c r="AO13545" s="9"/>
      <c r="AP13545" s="9"/>
      <c r="AQ13545" s="9"/>
      <c r="AR13545" s="9"/>
      <c r="AS13545" s="9"/>
      <c r="AT13545" s="9"/>
      <c r="AU13545" s="9"/>
      <c r="AV13545" s="9"/>
      <c r="AW13545" s="9"/>
      <c r="AX13545" s="9"/>
      <c r="AY13545" s="9"/>
      <c r="AZ13545" s="9"/>
      <c r="BA13545" s="9"/>
      <c r="BB13545" s="9"/>
      <c r="BC13545" s="9"/>
      <c r="BD13545" s="9"/>
      <c r="BE13545" s="9"/>
      <c r="BF13545" s="9"/>
      <c r="BG13545" s="9"/>
      <c r="BH13545" s="9"/>
      <c r="BI13545" s="9"/>
      <c r="BJ13545" s="9"/>
      <c r="BK13545" s="9"/>
      <c r="BL13545" s="9"/>
      <c r="BM13545" s="9"/>
      <c r="BN13545" s="9"/>
      <c r="BO13545" s="9"/>
      <c r="BP13545" s="9"/>
      <c r="BQ13545" s="9"/>
      <c r="BR13545" s="9"/>
      <c r="BS13545" s="9"/>
      <c r="BT13545" s="9"/>
      <c r="BU13545" s="9"/>
      <c r="BV13545" s="9"/>
      <c r="BW13545" s="9"/>
      <c r="BX13545" s="9"/>
      <c r="BY13545" s="334"/>
      <c r="BZ13545" s="34"/>
      <c r="CA13545" s="34"/>
      <c r="CB13545" s="34"/>
      <c r="CC13545" s="34"/>
      <c r="CD13545" s="34"/>
      <c r="CE13545" s="34"/>
      <c r="CF13545" s="34"/>
      <c r="CG13545" s="34"/>
      <c r="CH13545" s="34"/>
      <c r="CI13545" s="34"/>
      <c r="CJ13545" s="34"/>
      <c r="CK13545" s="34"/>
      <c r="CL13545" s="34"/>
      <c r="CM13545" s="34"/>
      <c r="CN13545" s="34"/>
      <c r="CO13545" s="34"/>
      <c r="CP13545" s="34"/>
      <c r="CQ13545" s="34"/>
      <c r="CR13545" s="34"/>
      <c r="CS13545" s="34"/>
      <c r="CT13545" s="34"/>
      <c r="CU13545" s="34"/>
      <c r="CV13545" s="34"/>
      <c r="CW13545" s="34"/>
      <c r="CX13545" s="34"/>
      <c r="CY13545" s="334"/>
      <c r="CZ13545" s="9"/>
      <c r="DA13545" s="9"/>
      <c r="DB13545" s="9"/>
      <c r="DC13545" s="9"/>
      <c r="DD13545" s="9"/>
      <c r="DE13545" s="9"/>
      <c r="DF13545" s="9"/>
      <c r="DG13545" s="9"/>
      <c r="DH13545" s="9"/>
      <c r="DI13545" s="9"/>
      <c r="DJ13545" s="9"/>
      <c r="DK13545" s="9"/>
      <c r="DL13545" s="9"/>
      <c r="DM13545" s="9"/>
      <c r="DN13545" s="9"/>
      <c r="DO13545" s="9"/>
      <c r="DP13545" s="334"/>
      <c r="DQ13545" s="9"/>
      <c r="DR13545" s="9"/>
      <c r="DS13545" s="9"/>
      <c r="DT13545" s="9"/>
      <c r="DU13545" s="9"/>
      <c r="DV13545" s="9"/>
      <c r="DW13545" s="9"/>
      <c r="DX13545" s="9"/>
      <c r="DY13545" s="9"/>
      <c r="DZ13545" s="9"/>
      <c r="EA13545" s="9"/>
      <c r="EB13545" s="9"/>
      <c r="EC13545" s="9"/>
      <c r="ED13545" s="9"/>
      <c r="EE13545" s="9"/>
      <c r="EF13545" s="9"/>
      <c r="EG13545" s="9"/>
      <c r="EH13545" s="9"/>
      <c r="EI13545" s="9"/>
      <c r="EJ13545" s="9"/>
      <c r="EK13545" s="9"/>
      <c r="EL13545" s="9"/>
      <c r="EM13545" s="9"/>
      <c r="EN13545" s="9"/>
      <c r="EO13545" s="334"/>
      <c r="EP13545" s="9"/>
      <c r="EQ13545" s="9"/>
      <c r="ER13545" s="9"/>
      <c r="ES13545" s="9"/>
      <c r="ET13545" s="9"/>
      <c r="EU13545" s="9"/>
      <c r="EV13545" s="237"/>
      <c r="EW13545" s="9"/>
      <c r="EX13545" s="9"/>
      <c r="EY13545" s="9"/>
      <c r="EZ13545" s="9"/>
      <c r="FA13545" s="410"/>
      <c r="FB13545" s="9"/>
      <c r="FC13545" s="9"/>
      <c r="FD13545" s="9"/>
      <c r="FE13545" s="9"/>
      <c r="FF13545" s="9"/>
      <c r="FG13545" s="9"/>
      <c r="FH13545" s="9"/>
      <c r="FI13545" s="9"/>
      <c r="FJ13545" s="9"/>
      <c r="FK13545" s="9"/>
      <c r="FL13545" s="9"/>
      <c r="FM13545" s="9"/>
      <c r="FN13545" s="9"/>
      <c r="FO13545" s="9"/>
      <c r="FP13545" s="9"/>
      <c r="FQ13545" s="9"/>
      <c r="FR13545" s="9"/>
      <c r="FS13545" s="9"/>
      <c r="FT13545" s="334"/>
      <c r="FU13545" s="9"/>
      <c r="FV13545" s="9"/>
      <c r="FW13545" s="9"/>
      <c r="FX13545" s="9"/>
      <c r="FY13545" s="9"/>
      <c r="FZ13545" s="9"/>
      <c r="GA13545" s="9"/>
      <c r="GB13545" s="9"/>
      <c r="GC13545" s="9"/>
      <c r="GD13545" s="9"/>
      <c r="GE13545" s="9"/>
      <c r="GF13545" s="9"/>
      <c r="GG13545" s="9"/>
      <c r="GH13545" s="9"/>
      <c r="GI13545" s="9"/>
      <c r="GJ13545" s="9"/>
      <c r="GK13545" s="9"/>
      <c r="GL13545" s="9"/>
      <c r="GM13545" s="9"/>
      <c r="GN13545" s="9"/>
      <c r="GO13545" s="9"/>
      <c r="GP13545" s="9"/>
      <c r="GQ13545" s="9"/>
      <c r="GR13545" s="9"/>
      <c r="GS13545" s="9"/>
      <c r="GT13545" s="9"/>
      <c r="GU13545" s="9"/>
      <c r="GV13545" s="9"/>
      <c r="GW13545" s="9"/>
      <c r="GX13545" s="9"/>
      <c r="GY13545" s="9"/>
      <c r="GZ13545" s="9"/>
      <c r="HA13545" s="9"/>
      <c r="HB13545" s="9"/>
      <c r="HC13545" s="9"/>
      <c r="HD13545" s="9"/>
      <c r="HE13545" s="9"/>
      <c r="HF13545" s="9"/>
      <c r="HG13545" s="9"/>
      <c r="HH13545" s="9"/>
      <c r="HI13545" s="9"/>
      <c r="HJ13545" s="9"/>
      <c r="HK13545" s="9"/>
      <c r="HL13545" s="9"/>
      <c r="HM13545" s="9"/>
      <c r="HN13545" s="9"/>
      <c r="HO13545" s="9"/>
      <c r="HP13545" s="9"/>
      <c r="HQ13545" s="9"/>
      <c r="HR13545" s="9"/>
      <c r="HS13545" s="9"/>
      <c r="HT13545" s="9"/>
      <c r="HU13545" s="9"/>
      <c r="HV13545" s="9"/>
      <c r="HW13545" s="9"/>
      <c r="HX13545" s="9"/>
      <c r="HY13545" s="9"/>
      <c r="HZ13545" s="9"/>
      <c r="IA13545" s="9"/>
      <c r="IB13545" s="9"/>
      <c r="IC13545" s="9"/>
      <c r="ID13545" s="9"/>
      <c r="IE13545" s="9"/>
      <c r="IF13545" s="9"/>
      <c r="IG13545" s="9"/>
      <c r="IH13545" s="9"/>
      <c r="II13545" s="9"/>
      <c r="IJ13545" s="9"/>
      <c r="IK13545" s="10"/>
      <c r="IL13545" s="11"/>
      <c r="IM13545" s="11"/>
      <c r="IN13545" s="11"/>
      <c r="IO13545" s="11"/>
      <c r="IP13545" s="11"/>
      <c r="IQ13545" s="11"/>
      <c r="IR13545" s="11"/>
      <c r="IS13545" s="11"/>
      <c r="IT13545" s="11"/>
      <c r="IU13545" s="11"/>
      <c r="IV13545" s="11"/>
      <c r="IW13545" s="11"/>
      <c r="IX13545" s="11"/>
      <c r="IY13545" s="11"/>
      <c r="IZ13545" s="11"/>
      <c r="JA13545" s="11"/>
      <c r="JB13545" s="11"/>
      <c r="JC13545" s="11"/>
      <c r="JD13545" s="11"/>
      <c r="JE13545" s="11"/>
      <c r="JF13545" s="11"/>
      <c r="JG13545" s="11"/>
      <c r="JH13545" s="11"/>
      <c r="JI13545" s="11"/>
      <c r="JJ13545" s="11"/>
      <c r="JK13545" s="11"/>
      <c r="JL13545" s="11"/>
      <c r="JM13545" s="11"/>
      <c r="JN13545" s="11"/>
      <c r="JO13545" s="11"/>
      <c r="JP13545" s="11"/>
      <c r="JQ13545" s="11"/>
      <c r="JR13545" s="11"/>
      <c r="JS13545" s="11"/>
      <c r="JT13545" s="11"/>
      <c r="JU13545" s="11"/>
      <c r="JV13545" s="11"/>
      <c r="JW13545" s="11"/>
      <c r="JX13545" s="11"/>
      <c r="JY13545" s="11"/>
      <c r="JZ13545" s="11"/>
      <c r="KA13545" s="11"/>
      <c r="KB13545" s="11"/>
      <c r="KC13545" s="11"/>
      <c r="KD13545" s="11"/>
      <c r="KE13545" s="11"/>
      <c r="KF13545" s="11"/>
      <c r="KG13545" s="11"/>
      <c r="KH13545" s="11"/>
      <c r="KI13545" s="11"/>
      <c r="KJ13545" s="11"/>
      <c r="KK13545" s="11"/>
      <c r="KL13545" s="11"/>
      <c r="KM13545" s="11"/>
      <c r="KN13545" s="11"/>
      <c r="KO13545" s="11"/>
      <c r="KP13545" s="11"/>
      <c r="KQ13545" s="11"/>
      <c r="KR13545" s="11"/>
      <c r="KS13545" s="11"/>
      <c r="KT13545" s="11"/>
      <c r="KU13545" s="11"/>
      <c r="KV13545" s="11"/>
      <c r="KW13545" s="11"/>
      <c r="KX13545" s="11"/>
      <c r="KY13545" s="11"/>
      <c r="KZ13545" s="11"/>
      <c r="LA13545" s="11"/>
      <c r="LB13545" s="11"/>
      <c r="LC13545" s="11"/>
      <c r="LD13545" s="11"/>
      <c r="LE13545" s="11"/>
      <c r="LF13545" s="11"/>
      <c r="LG13545" s="11"/>
      <c r="LH13545" s="11"/>
      <c r="LI13545" s="11"/>
      <c r="LJ13545" s="11"/>
      <c r="LK13545" s="11"/>
      <c r="LL13545" s="11"/>
      <c r="LM13545" s="11"/>
      <c r="LN13545" s="11"/>
      <c r="LO13545" s="11"/>
      <c r="LP13545" s="11"/>
      <c r="LQ13545" s="11"/>
      <c r="LR13545" s="11"/>
      <c r="LS13545" s="11"/>
      <c r="LT13545" s="11"/>
      <c r="LU13545" s="11"/>
      <c r="LV13545" s="11"/>
      <c r="LW13545" s="11"/>
      <c r="LX13545" s="11"/>
      <c r="LY13545" s="11"/>
      <c r="LZ13545" s="11"/>
      <c r="MA13545" s="11"/>
      <c r="MB13545" s="11"/>
      <c r="MC13545" s="11"/>
      <c r="MD13545" s="11"/>
      <c r="ME13545" s="11"/>
      <c r="MF13545" s="11"/>
      <c r="MG13545" s="11"/>
      <c r="MH13545" s="11"/>
      <c r="MI13545" s="11"/>
      <c r="MJ13545" s="11"/>
      <c r="MK13545" s="11"/>
      <c r="ML13545" s="11"/>
      <c r="MM13545" s="11"/>
      <c r="MN13545" s="11"/>
      <c r="MO13545" s="11"/>
      <c r="MP13545" s="11"/>
      <c r="MQ13545" s="11"/>
      <c r="MR13545" s="11"/>
      <c r="MS13545" s="11"/>
      <c r="MT13545" s="11"/>
      <c r="MU13545" s="11"/>
      <c r="MV13545" s="11"/>
      <c r="MW13545" s="11"/>
      <c r="MX13545" s="11"/>
      <c r="MY13545" s="11"/>
      <c r="MZ13545" s="11"/>
      <c r="NA13545" s="11"/>
      <c r="NB13545" s="11"/>
      <c r="NC13545" s="11"/>
      <c r="ND13545" s="11"/>
      <c r="NE13545" s="11"/>
      <c r="NF13545" s="11"/>
      <c r="NG13545" s="11"/>
      <c r="NH13545" s="11"/>
      <c r="NI13545" s="11"/>
      <c r="NJ13545" s="11"/>
      <c r="NK13545" s="11"/>
      <c r="NL13545" s="11"/>
      <c r="NM13545" s="11"/>
    </row>
    <row r="13546" spans="1:377" s="12" customFormat="1" ht="25.8" x14ac:dyDescent="0.5">
      <c r="A13546" s="230"/>
      <c r="B13546" s="279"/>
      <c r="C13546" s="280"/>
      <c r="D13546" s="317"/>
      <c r="E13546" s="34"/>
      <c r="F13546" s="34"/>
      <c r="G13546" s="34"/>
      <c r="H13546" s="9"/>
      <c r="I13546" s="9"/>
      <c r="J13546" s="9"/>
      <c r="K13546" s="9"/>
      <c r="L13546" s="9"/>
      <c r="M13546" s="9"/>
      <c r="N13546" s="9"/>
      <c r="O13546" s="9"/>
      <c r="P13546" s="9"/>
      <c r="Q13546" s="9"/>
      <c r="R13546" s="9"/>
      <c r="S13546" s="9"/>
      <c r="T13546" s="9"/>
      <c r="U13546" s="9"/>
      <c r="V13546" s="9"/>
      <c r="W13546" s="9"/>
      <c r="X13546" s="9"/>
      <c r="Y13546" s="9"/>
      <c r="Z13546" s="334"/>
      <c r="AA13546" s="34"/>
      <c r="AB13546" s="34"/>
      <c r="AC13546" s="34"/>
      <c r="AD13546" s="34"/>
      <c r="AE13546" s="34"/>
      <c r="AF13546" s="34"/>
      <c r="AG13546" s="34"/>
      <c r="AH13546" s="34"/>
      <c r="AI13546" s="334"/>
      <c r="AJ13546" s="9"/>
      <c r="AK13546" s="9"/>
      <c r="AL13546" s="9"/>
      <c r="AM13546" s="9"/>
      <c r="AN13546" s="9"/>
      <c r="AO13546" s="9"/>
      <c r="AP13546" s="9"/>
      <c r="AQ13546" s="9"/>
      <c r="AR13546" s="9"/>
      <c r="AS13546" s="9"/>
      <c r="AT13546" s="9"/>
      <c r="AU13546" s="9"/>
      <c r="AV13546" s="9"/>
      <c r="AW13546" s="9"/>
      <c r="AX13546" s="9"/>
      <c r="AY13546" s="9"/>
      <c r="AZ13546" s="9"/>
      <c r="BA13546" s="9"/>
      <c r="BB13546" s="9"/>
      <c r="BC13546" s="9"/>
      <c r="BD13546" s="9"/>
      <c r="BE13546" s="9"/>
      <c r="BF13546" s="9"/>
      <c r="BG13546" s="9"/>
      <c r="BH13546" s="9"/>
      <c r="BI13546" s="9"/>
      <c r="BJ13546" s="9"/>
      <c r="BK13546" s="9"/>
      <c r="BL13546" s="9"/>
      <c r="BM13546" s="9"/>
      <c r="BN13546" s="9"/>
      <c r="BO13546" s="9"/>
      <c r="BP13546" s="9"/>
      <c r="BQ13546" s="9"/>
      <c r="BR13546" s="9"/>
      <c r="BS13546" s="9"/>
      <c r="BT13546" s="9"/>
      <c r="BU13546" s="9"/>
      <c r="BV13546" s="9"/>
      <c r="BW13546" s="9"/>
      <c r="BX13546" s="9"/>
      <c r="BY13546" s="334"/>
      <c r="BZ13546" s="34"/>
      <c r="CA13546" s="34"/>
      <c r="CB13546" s="34"/>
      <c r="CC13546" s="34"/>
      <c r="CD13546" s="34"/>
      <c r="CE13546" s="34"/>
      <c r="CF13546" s="34"/>
      <c r="CG13546" s="34"/>
      <c r="CH13546" s="34"/>
      <c r="CI13546" s="34"/>
      <c r="CJ13546" s="34"/>
      <c r="CK13546" s="34"/>
      <c r="CL13546" s="34"/>
      <c r="CM13546" s="34"/>
      <c r="CN13546" s="34"/>
      <c r="CO13546" s="34"/>
      <c r="CP13546" s="34"/>
      <c r="CQ13546" s="34"/>
      <c r="CR13546" s="34"/>
      <c r="CS13546" s="34"/>
      <c r="CT13546" s="34"/>
      <c r="CU13546" s="34"/>
      <c r="CV13546" s="34"/>
      <c r="CW13546" s="34"/>
      <c r="CX13546" s="34"/>
      <c r="CY13546" s="334"/>
      <c r="CZ13546" s="9"/>
      <c r="DA13546" s="9"/>
      <c r="DB13546" s="9"/>
      <c r="DC13546" s="9"/>
      <c r="DD13546" s="9"/>
      <c r="DE13546" s="9"/>
      <c r="DF13546" s="9"/>
      <c r="DG13546" s="9"/>
      <c r="DH13546" s="9"/>
      <c r="DI13546" s="9"/>
      <c r="DJ13546" s="9"/>
      <c r="DK13546" s="9"/>
      <c r="DL13546" s="9"/>
      <c r="DM13546" s="9"/>
      <c r="DN13546" s="9"/>
      <c r="DO13546" s="9"/>
      <c r="DP13546" s="334"/>
      <c r="DQ13546" s="9"/>
      <c r="DR13546" s="9"/>
      <c r="DS13546" s="9"/>
      <c r="DT13546" s="9"/>
      <c r="DU13546" s="9"/>
      <c r="DV13546" s="9"/>
      <c r="DW13546" s="9"/>
      <c r="DX13546" s="9"/>
      <c r="DY13546" s="9"/>
      <c r="DZ13546" s="9"/>
      <c r="EA13546" s="9"/>
      <c r="EB13546" s="9"/>
      <c r="EC13546" s="9"/>
      <c r="ED13546" s="9"/>
      <c r="EE13546" s="9"/>
      <c r="EF13546" s="9"/>
      <c r="EG13546" s="9"/>
      <c r="EH13546" s="9"/>
      <c r="EI13546" s="9"/>
      <c r="EJ13546" s="9"/>
      <c r="EK13546" s="9"/>
      <c r="EL13546" s="9"/>
      <c r="EM13546" s="9"/>
      <c r="EN13546" s="9"/>
      <c r="EO13546" s="334"/>
      <c r="EP13546" s="9"/>
      <c r="EQ13546" s="9"/>
      <c r="ER13546" s="9"/>
      <c r="ES13546" s="9"/>
      <c r="ET13546" s="9"/>
      <c r="EU13546" s="9"/>
      <c r="EV13546" s="237"/>
      <c r="EW13546" s="9"/>
      <c r="EX13546" s="9"/>
      <c r="EY13546" s="9"/>
      <c r="EZ13546" s="9"/>
      <c r="FA13546" s="410"/>
      <c r="FB13546" s="9"/>
      <c r="FC13546" s="9"/>
      <c r="FD13546" s="9"/>
      <c r="FE13546" s="9"/>
      <c r="FF13546" s="9"/>
      <c r="FG13546" s="9"/>
      <c r="FH13546" s="9"/>
      <c r="FI13546" s="9"/>
      <c r="FJ13546" s="9"/>
      <c r="FK13546" s="9"/>
      <c r="FL13546" s="9"/>
      <c r="FM13546" s="9"/>
      <c r="FN13546" s="9"/>
      <c r="FO13546" s="9"/>
      <c r="FP13546" s="9"/>
      <c r="FQ13546" s="9"/>
      <c r="FR13546" s="9"/>
      <c r="FS13546" s="9"/>
      <c r="FT13546" s="334"/>
      <c r="FU13546" s="9"/>
      <c r="FV13546" s="9"/>
      <c r="FW13546" s="9"/>
      <c r="FX13546" s="9"/>
      <c r="FY13546" s="9"/>
      <c r="FZ13546" s="9"/>
      <c r="GA13546" s="9"/>
      <c r="GB13546" s="9"/>
      <c r="GC13546" s="9"/>
      <c r="GD13546" s="9"/>
      <c r="GE13546" s="9"/>
      <c r="GF13546" s="9"/>
      <c r="GG13546" s="9"/>
      <c r="GH13546" s="9"/>
      <c r="GI13546" s="9"/>
      <c r="GJ13546" s="9"/>
      <c r="GK13546" s="9"/>
      <c r="GL13546" s="9"/>
      <c r="GM13546" s="9"/>
      <c r="GN13546" s="9"/>
      <c r="GO13546" s="9"/>
      <c r="GP13546" s="9"/>
      <c r="GQ13546" s="9"/>
      <c r="GR13546" s="9"/>
      <c r="GS13546" s="9"/>
      <c r="GT13546" s="9"/>
      <c r="GU13546" s="9"/>
      <c r="GV13546" s="9"/>
      <c r="GW13546" s="9"/>
      <c r="GX13546" s="9"/>
      <c r="GY13546" s="9"/>
      <c r="GZ13546" s="9"/>
      <c r="HA13546" s="9"/>
      <c r="HB13546" s="9"/>
      <c r="HC13546" s="9"/>
      <c r="HD13546" s="9"/>
      <c r="HE13546" s="9"/>
      <c r="HF13546" s="9"/>
      <c r="HG13546" s="9"/>
      <c r="HH13546" s="9"/>
      <c r="HI13546" s="9"/>
      <c r="HJ13546" s="9"/>
      <c r="HK13546" s="9"/>
      <c r="HL13546" s="9"/>
      <c r="HM13546" s="9"/>
      <c r="HN13546" s="9"/>
      <c r="HO13546" s="9"/>
      <c r="HP13546" s="9"/>
      <c r="HQ13546" s="9"/>
      <c r="HR13546" s="9"/>
      <c r="HS13546" s="9"/>
      <c r="HT13546" s="9"/>
      <c r="HU13546" s="9"/>
      <c r="HV13546" s="9"/>
      <c r="HW13546" s="9"/>
      <c r="HX13546" s="9"/>
      <c r="HY13546" s="9"/>
      <c r="HZ13546" s="9"/>
      <c r="IA13546" s="9"/>
      <c r="IB13546" s="9"/>
      <c r="IC13546" s="9"/>
      <c r="ID13546" s="9"/>
      <c r="IE13546" s="9"/>
      <c r="IF13546" s="9"/>
      <c r="IG13546" s="9"/>
      <c r="IH13546" s="9"/>
      <c r="II13546" s="9"/>
      <c r="IJ13546" s="9"/>
      <c r="IK13546" s="10"/>
      <c r="IL13546" s="11"/>
      <c r="IM13546" s="11"/>
      <c r="IN13546" s="11"/>
      <c r="IO13546" s="11"/>
      <c r="IP13546" s="11"/>
      <c r="IQ13546" s="11"/>
      <c r="IR13546" s="11"/>
      <c r="IS13546" s="11"/>
      <c r="IT13546" s="11"/>
      <c r="IU13546" s="11"/>
      <c r="IV13546" s="11"/>
      <c r="IW13546" s="11"/>
      <c r="IX13546" s="11"/>
      <c r="IY13546" s="11"/>
      <c r="IZ13546" s="11"/>
      <c r="JA13546" s="11"/>
      <c r="JB13546" s="11"/>
      <c r="JC13546" s="11"/>
      <c r="JD13546" s="11"/>
      <c r="JE13546" s="11"/>
      <c r="JF13546" s="11"/>
      <c r="JG13546" s="11"/>
      <c r="JH13546" s="11"/>
      <c r="JI13546" s="11"/>
      <c r="JJ13546" s="11"/>
      <c r="JK13546" s="11"/>
      <c r="JL13546" s="11"/>
      <c r="JM13546" s="11"/>
      <c r="JN13546" s="11"/>
      <c r="JO13546" s="11"/>
      <c r="JP13546" s="11"/>
      <c r="JQ13546" s="11"/>
      <c r="JR13546" s="11"/>
      <c r="JS13546" s="11"/>
      <c r="JT13546" s="11"/>
      <c r="JU13546" s="11"/>
      <c r="JV13546" s="11"/>
      <c r="JW13546" s="11"/>
      <c r="JX13546" s="11"/>
      <c r="JY13546" s="11"/>
      <c r="JZ13546" s="11"/>
      <c r="KA13546" s="11"/>
      <c r="KB13546" s="11"/>
      <c r="KC13546" s="11"/>
      <c r="KD13546" s="11"/>
      <c r="KE13546" s="11"/>
      <c r="KF13546" s="11"/>
      <c r="KG13546" s="11"/>
      <c r="KH13546" s="11"/>
      <c r="KI13546" s="11"/>
      <c r="KJ13546" s="11"/>
      <c r="KK13546" s="11"/>
      <c r="KL13546" s="11"/>
      <c r="KM13546" s="11"/>
      <c r="KN13546" s="11"/>
      <c r="KO13546" s="11"/>
      <c r="KP13546" s="11"/>
      <c r="KQ13546" s="11"/>
      <c r="KR13546" s="11"/>
      <c r="KS13546" s="11"/>
      <c r="KT13546" s="11"/>
      <c r="KU13546" s="11"/>
      <c r="KV13546" s="11"/>
      <c r="KW13546" s="11"/>
      <c r="KX13546" s="11"/>
      <c r="KY13546" s="11"/>
      <c r="KZ13546" s="11"/>
      <c r="LA13546" s="11"/>
      <c r="LB13546" s="11"/>
      <c r="LC13546" s="11"/>
      <c r="LD13546" s="11"/>
      <c r="LE13546" s="11"/>
      <c r="LF13546" s="11"/>
      <c r="LG13546" s="11"/>
      <c r="LH13546" s="11"/>
      <c r="LI13546" s="11"/>
      <c r="LJ13546" s="11"/>
      <c r="LK13546" s="11"/>
      <c r="LL13546" s="11"/>
      <c r="LM13546" s="11"/>
      <c r="LN13546" s="11"/>
      <c r="LO13546" s="11"/>
      <c r="LP13546" s="11"/>
      <c r="LQ13546" s="11"/>
      <c r="LR13546" s="11"/>
      <c r="LS13546" s="11"/>
      <c r="LT13546" s="11"/>
      <c r="LU13546" s="11"/>
      <c r="LV13546" s="11"/>
      <c r="LW13546" s="11"/>
      <c r="LX13546" s="11"/>
      <c r="LY13546" s="11"/>
      <c r="LZ13546" s="11"/>
      <c r="MA13546" s="11"/>
      <c r="MB13546" s="11"/>
      <c r="MC13546" s="11"/>
      <c r="MD13546" s="11"/>
      <c r="ME13546" s="11"/>
      <c r="MF13546" s="11"/>
      <c r="MG13546" s="11"/>
      <c r="MH13546" s="11"/>
      <c r="MI13546" s="11"/>
      <c r="MJ13546" s="11"/>
      <c r="MK13546" s="11"/>
      <c r="ML13546" s="11"/>
      <c r="MM13546" s="11"/>
      <c r="MN13546" s="11"/>
      <c r="MO13546" s="11"/>
      <c r="MP13546" s="11"/>
      <c r="MQ13546" s="11"/>
      <c r="MR13546" s="11"/>
      <c r="MS13546" s="11"/>
      <c r="MT13546" s="11"/>
      <c r="MU13546" s="11"/>
      <c r="MV13546" s="11"/>
      <c r="MW13546" s="11"/>
      <c r="MX13546" s="11"/>
      <c r="MY13546" s="11"/>
      <c r="MZ13546" s="11"/>
      <c r="NA13546" s="11"/>
      <c r="NB13546" s="11"/>
      <c r="NC13546" s="11"/>
      <c r="ND13546" s="11"/>
      <c r="NE13546" s="11"/>
      <c r="NF13546" s="11"/>
      <c r="NG13546" s="11"/>
      <c r="NH13546" s="11"/>
      <c r="NI13546" s="11"/>
      <c r="NJ13546" s="11"/>
      <c r="NK13546" s="11"/>
      <c r="NL13546" s="11"/>
      <c r="NM13546" s="11"/>
    </row>
    <row r="13547" spans="1:377" s="12" customFormat="1" ht="25.8" x14ac:dyDescent="0.5">
      <c r="A13547" s="230"/>
      <c r="B13547" s="279"/>
      <c r="C13547" s="280"/>
      <c r="D13547" s="317"/>
      <c r="E13547" s="34"/>
      <c r="F13547" s="34"/>
      <c r="G13547" s="34"/>
      <c r="H13547" s="9"/>
      <c r="I13547" s="9"/>
      <c r="J13547" s="9"/>
      <c r="K13547" s="9"/>
      <c r="L13547" s="9"/>
      <c r="M13547" s="9"/>
      <c r="N13547" s="9"/>
      <c r="O13547" s="9"/>
      <c r="P13547" s="9"/>
      <c r="Q13547" s="9"/>
      <c r="R13547" s="9"/>
      <c r="S13547" s="9"/>
      <c r="T13547" s="9"/>
      <c r="U13547" s="9"/>
      <c r="V13547" s="9"/>
      <c r="W13547" s="9"/>
      <c r="X13547" s="9"/>
      <c r="Y13547" s="9"/>
      <c r="Z13547" s="334"/>
      <c r="AA13547" s="34"/>
      <c r="AB13547" s="34"/>
      <c r="AC13547" s="34"/>
      <c r="AD13547" s="34"/>
      <c r="AE13547" s="34"/>
      <c r="AF13547" s="34"/>
      <c r="AG13547" s="34"/>
      <c r="AH13547" s="34"/>
      <c r="AI13547" s="334"/>
      <c r="AJ13547" s="9"/>
      <c r="AK13547" s="9"/>
      <c r="AL13547" s="9"/>
      <c r="AM13547" s="9"/>
      <c r="AN13547" s="9"/>
      <c r="AO13547" s="9"/>
      <c r="AP13547" s="9"/>
      <c r="AQ13547" s="9"/>
      <c r="AR13547" s="9"/>
      <c r="AS13547" s="9"/>
      <c r="AT13547" s="9"/>
      <c r="AU13547" s="9"/>
      <c r="AV13547" s="9"/>
      <c r="AW13547" s="9"/>
      <c r="AX13547" s="9"/>
      <c r="AY13547" s="9"/>
      <c r="AZ13547" s="9"/>
      <c r="BA13547" s="9"/>
      <c r="BB13547" s="9"/>
      <c r="BC13547" s="9"/>
      <c r="BD13547" s="9"/>
      <c r="BE13547" s="9"/>
      <c r="BF13547" s="9"/>
      <c r="BG13547" s="9"/>
      <c r="BH13547" s="9"/>
      <c r="BI13547" s="9"/>
      <c r="BJ13547" s="9"/>
      <c r="BK13547" s="9"/>
      <c r="BL13547" s="9"/>
      <c r="BM13547" s="9"/>
      <c r="BN13547" s="9"/>
      <c r="BO13547" s="9"/>
      <c r="BP13547" s="9"/>
      <c r="BQ13547" s="9"/>
      <c r="BR13547" s="9"/>
      <c r="BS13547" s="9"/>
      <c r="BT13547" s="9"/>
      <c r="BU13547" s="9"/>
      <c r="BV13547" s="9"/>
      <c r="BW13547" s="9"/>
      <c r="BX13547" s="9"/>
      <c r="BY13547" s="334"/>
      <c r="BZ13547" s="34"/>
      <c r="CA13547" s="34"/>
      <c r="CB13547" s="34"/>
      <c r="CC13547" s="34"/>
      <c r="CD13547" s="34"/>
      <c r="CE13547" s="34"/>
      <c r="CF13547" s="34"/>
      <c r="CG13547" s="34"/>
      <c r="CH13547" s="34"/>
      <c r="CI13547" s="34"/>
      <c r="CJ13547" s="34"/>
      <c r="CK13547" s="34"/>
      <c r="CL13547" s="34"/>
      <c r="CM13547" s="34"/>
      <c r="CN13547" s="34"/>
      <c r="CO13547" s="34"/>
      <c r="CP13547" s="34"/>
      <c r="CQ13547" s="34"/>
      <c r="CR13547" s="34"/>
      <c r="CS13547" s="34"/>
      <c r="CT13547" s="34"/>
      <c r="CU13547" s="34"/>
      <c r="CV13547" s="34"/>
      <c r="CW13547" s="34"/>
      <c r="CX13547" s="34"/>
      <c r="CY13547" s="334"/>
      <c r="CZ13547" s="9"/>
      <c r="DA13547" s="9"/>
      <c r="DB13547" s="9"/>
      <c r="DC13547" s="9"/>
      <c r="DD13547" s="9"/>
      <c r="DE13547" s="9"/>
      <c r="DF13547" s="9"/>
      <c r="DG13547" s="9"/>
      <c r="DH13547" s="9"/>
      <c r="DI13547" s="9"/>
      <c r="DJ13547" s="9"/>
      <c r="DK13547" s="9"/>
      <c r="DL13547" s="9"/>
      <c r="DM13547" s="9"/>
      <c r="DN13547" s="9"/>
      <c r="DO13547" s="9"/>
      <c r="DP13547" s="334"/>
      <c r="DQ13547" s="9"/>
      <c r="DR13547" s="9"/>
      <c r="DS13547" s="9"/>
      <c r="DT13547" s="9"/>
      <c r="DU13547" s="9"/>
      <c r="DV13547" s="9"/>
      <c r="DW13547" s="9"/>
      <c r="DX13547" s="9"/>
      <c r="DY13547" s="9"/>
      <c r="DZ13547" s="9"/>
      <c r="EA13547" s="9"/>
      <c r="EB13547" s="9"/>
      <c r="EC13547" s="9"/>
      <c r="ED13547" s="9"/>
      <c r="EE13547" s="9"/>
      <c r="EF13547" s="9"/>
      <c r="EG13547" s="9"/>
      <c r="EH13547" s="9"/>
      <c r="EI13547" s="9"/>
      <c r="EJ13547" s="9"/>
      <c r="EK13547" s="9"/>
      <c r="EL13547" s="9"/>
      <c r="EM13547" s="9"/>
      <c r="EN13547" s="9"/>
      <c r="EO13547" s="334"/>
      <c r="EP13547" s="9"/>
      <c r="EQ13547" s="9"/>
      <c r="ER13547" s="9"/>
      <c r="ES13547" s="9"/>
      <c r="ET13547" s="9"/>
      <c r="EU13547" s="9"/>
      <c r="EV13547" s="237"/>
      <c r="EW13547" s="9"/>
      <c r="EX13547" s="9"/>
      <c r="EY13547" s="9"/>
      <c r="EZ13547" s="9"/>
      <c r="FA13547" s="410"/>
      <c r="FB13547" s="9"/>
      <c r="FC13547" s="9"/>
      <c r="FD13547" s="9"/>
      <c r="FE13547" s="9"/>
      <c r="FF13547" s="9"/>
      <c r="FG13547" s="9"/>
      <c r="FH13547" s="9"/>
      <c r="FI13547" s="9"/>
      <c r="FJ13547" s="9"/>
      <c r="FK13547" s="9"/>
      <c r="FL13547" s="9"/>
      <c r="FM13547" s="9"/>
      <c r="FN13547" s="9"/>
      <c r="FO13547" s="9"/>
      <c r="FP13547" s="9"/>
      <c r="FQ13547" s="9"/>
      <c r="FR13547" s="9"/>
      <c r="FS13547" s="9"/>
      <c r="FT13547" s="334"/>
      <c r="FU13547" s="9"/>
      <c r="FV13547" s="9"/>
      <c r="FW13547" s="9"/>
      <c r="FX13547" s="9"/>
      <c r="FY13547" s="9"/>
      <c r="FZ13547" s="9"/>
      <c r="GA13547" s="9"/>
      <c r="GB13547" s="9"/>
      <c r="GC13547" s="9"/>
      <c r="GD13547" s="9"/>
      <c r="GE13547" s="9"/>
      <c r="GF13547" s="9"/>
      <c r="GG13547" s="9"/>
      <c r="GH13547" s="9"/>
      <c r="GI13547" s="9"/>
      <c r="GJ13547" s="9"/>
      <c r="GK13547" s="9"/>
      <c r="GL13547" s="9"/>
      <c r="GM13547" s="9"/>
      <c r="GN13547" s="9"/>
      <c r="GO13547" s="9"/>
      <c r="GP13547" s="9"/>
      <c r="GQ13547" s="9"/>
      <c r="GR13547" s="9"/>
      <c r="GS13547" s="9"/>
      <c r="GT13547" s="9"/>
      <c r="GU13547" s="9"/>
      <c r="GV13547" s="9"/>
      <c r="GW13547" s="9"/>
      <c r="GX13547" s="9"/>
      <c r="GY13547" s="9"/>
      <c r="GZ13547" s="9"/>
      <c r="HA13547" s="9"/>
      <c r="HB13547" s="9"/>
      <c r="HC13547" s="9"/>
      <c r="HD13547" s="9"/>
      <c r="HE13547" s="9"/>
      <c r="HF13547" s="9"/>
      <c r="HG13547" s="9"/>
      <c r="HH13547" s="9"/>
      <c r="HI13547" s="9"/>
      <c r="HJ13547" s="9"/>
      <c r="HK13547" s="9"/>
      <c r="HL13547" s="9"/>
      <c r="HM13547" s="9"/>
      <c r="HN13547" s="9"/>
      <c r="HO13547" s="9"/>
      <c r="HP13547" s="9"/>
      <c r="HQ13547" s="9"/>
      <c r="HR13547" s="9"/>
      <c r="HS13547" s="9"/>
      <c r="HT13547" s="9"/>
      <c r="HU13547" s="9"/>
      <c r="HV13547" s="9"/>
      <c r="HW13547" s="9"/>
      <c r="HX13547" s="9"/>
      <c r="HY13547" s="9"/>
      <c r="HZ13547" s="9"/>
      <c r="IA13547" s="9"/>
      <c r="IB13547" s="9"/>
      <c r="IC13547" s="9"/>
      <c r="ID13547" s="9"/>
      <c r="IE13547" s="9"/>
      <c r="IF13547" s="9"/>
      <c r="IG13547" s="9"/>
      <c r="IH13547" s="9"/>
      <c r="II13547" s="9"/>
      <c r="IJ13547" s="9"/>
      <c r="IK13547" s="10"/>
      <c r="IL13547" s="11"/>
      <c r="IM13547" s="11"/>
      <c r="IN13547" s="11"/>
      <c r="IO13547" s="11"/>
      <c r="IP13547" s="11"/>
      <c r="IQ13547" s="11"/>
      <c r="IR13547" s="11"/>
      <c r="IS13547" s="11"/>
      <c r="IT13547" s="11"/>
      <c r="IU13547" s="11"/>
      <c r="IV13547" s="11"/>
      <c r="IW13547" s="11"/>
      <c r="IX13547" s="11"/>
      <c r="IY13547" s="11"/>
      <c r="IZ13547" s="11"/>
      <c r="JA13547" s="11"/>
      <c r="JB13547" s="11"/>
      <c r="JC13547" s="11"/>
      <c r="JD13547" s="11"/>
      <c r="JE13547" s="11"/>
      <c r="JF13547" s="11"/>
      <c r="JG13547" s="11"/>
      <c r="JH13547" s="11"/>
      <c r="JI13547" s="11"/>
      <c r="JJ13547" s="11"/>
      <c r="JK13547" s="11"/>
      <c r="JL13547" s="11"/>
      <c r="JM13547" s="11"/>
      <c r="JN13547" s="11"/>
      <c r="JO13547" s="11"/>
      <c r="JP13547" s="11"/>
      <c r="JQ13547" s="11"/>
      <c r="JR13547" s="11"/>
      <c r="JS13547" s="11"/>
      <c r="JT13547" s="11"/>
      <c r="JU13547" s="11"/>
      <c r="JV13547" s="11"/>
      <c r="JW13547" s="11"/>
      <c r="JX13547" s="11"/>
      <c r="JY13547" s="11"/>
      <c r="JZ13547" s="11"/>
      <c r="KA13547" s="11"/>
      <c r="KB13547" s="11"/>
      <c r="KC13547" s="11"/>
      <c r="KD13547" s="11"/>
      <c r="KE13547" s="11"/>
      <c r="KF13547" s="11"/>
      <c r="KG13547" s="11"/>
      <c r="KH13547" s="11"/>
      <c r="KI13547" s="11"/>
      <c r="KJ13547" s="11"/>
      <c r="KK13547" s="11"/>
      <c r="KL13547" s="11"/>
      <c r="KM13547" s="11"/>
      <c r="KN13547" s="11"/>
      <c r="KO13547" s="11"/>
      <c r="KP13547" s="11"/>
      <c r="KQ13547" s="11"/>
      <c r="KR13547" s="11"/>
      <c r="KS13547" s="11"/>
      <c r="KT13547" s="11"/>
      <c r="KU13547" s="11"/>
      <c r="KV13547" s="11"/>
      <c r="KW13547" s="11"/>
      <c r="KX13547" s="11"/>
      <c r="KY13547" s="11"/>
      <c r="KZ13547" s="11"/>
      <c r="LA13547" s="11"/>
      <c r="LB13547" s="11"/>
      <c r="LC13547" s="11"/>
      <c r="LD13547" s="11"/>
      <c r="LE13547" s="11"/>
      <c r="LF13547" s="11"/>
      <c r="LG13547" s="11"/>
      <c r="LH13547" s="11"/>
      <c r="LI13547" s="11"/>
      <c r="LJ13547" s="11"/>
      <c r="LK13547" s="11"/>
      <c r="LL13547" s="11"/>
      <c r="LM13547" s="11"/>
      <c r="LN13547" s="11"/>
      <c r="LO13547" s="11"/>
      <c r="LP13547" s="11"/>
      <c r="LQ13547" s="11"/>
      <c r="LR13547" s="11"/>
      <c r="LS13547" s="11"/>
      <c r="LT13547" s="11"/>
      <c r="LU13547" s="11"/>
      <c r="LV13547" s="11"/>
      <c r="LW13547" s="11"/>
      <c r="LX13547" s="11"/>
      <c r="LY13547" s="11"/>
      <c r="LZ13547" s="11"/>
      <c r="MA13547" s="11"/>
      <c r="MB13547" s="11"/>
      <c r="MC13547" s="11"/>
      <c r="MD13547" s="11"/>
      <c r="ME13547" s="11"/>
      <c r="MF13547" s="11"/>
      <c r="MG13547" s="11"/>
      <c r="MH13547" s="11"/>
      <c r="MI13547" s="11"/>
      <c r="MJ13547" s="11"/>
      <c r="MK13547" s="11"/>
      <c r="ML13547" s="11"/>
      <c r="MM13547" s="11"/>
      <c r="MN13547" s="11"/>
      <c r="MO13547" s="11"/>
      <c r="MP13547" s="11"/>
      <c r="MQ13547" s="11"/>
      <c r="MR13547" s="11"/>
      <c r="MS13547" s="11"/>
      <c r="MT13547" s="11"/>
      <c r="MU13547" s="11"/>
      <c r="MV13547" s="11"/>
      <c r="MW13547" s="11"/>
      <c r="MX13547" s="11"/>
      <c r="MY13547" s="11"/>
      <c r="MZ13547" s="11"/>
      <c r="NA13547" s="11"/>
      <c r="NB13547" s="11"/>
      <c r="NC13547" s="11"/>
      <c r="ND13547" s="11"/>
      <c r="NE13547" s="11"/>
      <c r="NF13547" s="11"/>
      <c r="NG13547" s="11"/>
      <c r="NH13547" s="11"/>
      <c r="NI13547" s="11"/>
      <c r="NJ13547" s="11"/>
      <c r="NK13547" s="11"/>
      <c r="NL13547" s="11"/>
      <c r="NM13547" s="11"/>
    </row>
    <row r="13548" spans="1:377" s="12" customFormat="1" ht="25.8" x14ac:dyDescent="0.5">
      <c r="A13548" s="230"/>
      <c r="B13548" s="279"/>
      <c r="C13548" s="280"/>
      <c r="D13548" s="317"/>
      <c r="E13548" s="34"/>
      <c r="F13548" s="34"/>
      <c r="G13548" s="34"/>
      <c r="H13548" s="9"/>
      <c r="I13548" s="9"/>
      <c r="J13548" s="9"/>
      <c r="K13548" s="9"/>
      <c r="L13548" s="9"/>
      <c r="M13548" s="9"/>
      <c r="N13548" s="9"/>
      <c r="O13548" s="9"/>
      <c r="P13548" s="9"/>
      <c r="Q13548" s="9"/>
      <c r="R13548" s="9"/>
      <c r="S13548" s="9"/>
      <c r="T13548" s="9"/>
      <c r="U13548" s="9"/>
      <c r="V13548" s="9"/>
      <c r="W13548" s="9"/>
      <c r="X13548" s="9"/>
      <c r="Y13548" s="9"/>
      <c r="Z13548" s="334"/>
      <c r="AA13548" s="34"/>
      <c r="AB13548" s="34"/>
      <c r="AC13548" s="34"/>
      <c r="AD13548" s="34"/>
      <c r="AE13548" s="34"/>
      <c r="AF13548" s="34"/>
      <c r="AG13548" s="34"/>
      <c r="AH13548" s="34"/>
      <c r="AI13548" s="334"/>
      <c r="AJ13548" s="9"/>
      <c r="AK13548" s="9"/>
      <c r="AL13548" s="9"/>
      <c r="AM13548" s="9"/>
      <c r="AN13548" s="9"/>
      <c r="AO13548" s="9"/>
      <c r="AP13548" s="9"/>
      <c r="AQ13548" s="9"/>
      <c r="AR13548" s="9"/>
      <c r="AS13548" s="9"/>
      <c r="AT13548" s="9"/>
      <c r="AU13548" s="9"/>
      <c r="AV13548" s="9"/>
      <c r="AW13548" s="9"/>
      <c r="AX13548" s="9"/>
      <c r="AY13548" s="9"/>
      <c r="AZ13548" s="9"/>
      <c r="BA13548" s="9"/>
      <c r="BB13548" s="9"/>
      <c r="BC13548" s="9"/>
      <c r="BD13548" s="9"/>
      <c r="BE13548" s="9"/>
      <c r="BF13548" s="9"/>
      <c r="BG13548" s="9"/>
      <c r="BH13548" s="9"/>
      <c r="BI13548" s="9"/>
      <c r="BJ13548" s="9"/>
      <c r="BK13548" s="9"/>
      <c r="BL13548" s="9"/>
      <c r="BM13548" s="9"/>
      <c r="BN13548" s="9"/>
      <c r="BO13548" s="9"/>
      <c r="BP13548" s="9"/>
      <c r="BQ13548" s="9"/>
      <c r="BR13548" s="9"/>
      <c r="BS13548" s="9"/>
      <c r="BT13548" s="9"/>
      <c r="BU13548" s="9"/>
      <c r="BV13548" s="9"/>
      <c r="BW13548" s="9"/>
      <c r="BX13548" s="9"/>
      <c r="BY13548" s="334"/>
      <c r="BZ13548" s="34"/>
      <c r="CA13548" s="34"/>
      <c r="CB13548" s="34"/>
      <c r="CC13548" s="34"/>
      <c r="CD13548" s="34"/>
      <c r="CE13548" s="34"/>
      <c r="CF13548" s="34"/>
      <c r="CG13548" s="34"/>
      <c r="CH13548" s="34"/>
      <c r="CI13548" s="34"/>
      <c r="CJ13548" s="34"/>
      <c r="CK13548" s="34"/>
      <c r="CL13548" s="34"/>
      <c r="CM13548" s="34"/>
      <c r="CN13548" s="34"/>
      <c r="CO13548" s="34"/>
      <c r="CP13548" s="34"/>
      <c r="CQ13548" s="34"/>
      <c r="CR13548" s="34"/>
      <c r="CS13548" s="34"/>
      <c r="CT13548" s="34"/>
      <c r="CU13548" s="34"/>
      <c r="CV13548" s="34"/>
      <c r="CW13548" s="34"/>
      <c r="CX13548" s="34"/>
      <c r="CY13548" s="334"/>
      <c r="CZ13548" s="9"/>
      <c r="DA13548" s="9"/>
      <c r="DB13548" s="9"/>
      <c r="DC13548" s="9"/>
      <c r="DD13548" s="9"/>
      <c r="DE13548" s="9"/>
      <c r="DF13548" s="9"/>
      <c r="DG13548" s="9"/>
      <c r="DH13548" s="9"/>
      <c r="DI13548" s="9"/>
      <c r="DJ13548" s="9"/>
      <c r="DK13548" s="9"/>
      <c r="DL13548" s="9"/>
      <c r="DM13548" s="9"/>
      <c r="DN13548" s="9"/>
      <c r="DO13548" s="9"/>
      <c r="DP13548" s="334"/>
      <c r="DQ13548" s="9"/>
      <c r="DR13548" s="9"/>
      <c r="DS13548" s="9"/>
      <c r="DT13548" s="9"/>
      <c r="DU13548" s="9"/>
      <c r="DV13548" s="9"/>
      <c r="DW13548" s="9"/>
      <c r="DX13548" s="9"/>
      <c r="DY13548" s="9"/>
      <c r="DZ13548" s="9"/>
      <c r="EA13548" s="9"/>
      <c r="EB13548" s="9"/>
      <c r="EC13548" s="9"/>
      <c r="ED13548" s="9"/>
      <c r="EE13548" s="9"/>
      <c r="EF13548" s="9"/>
      <c r="EG13548" s="9"/>
      <c r="EH13548" s="9"/>
      <c r="EI13548" s="9"/>
      <c r="EJ13548" s="9"/>
      <c r="EK13548" s="9"/>
      <c r="EL13548" s="9"/>
      <c r="EM13548" s="9"/>
      <c r="EN13548" s="9"/>
      <c r="EO13548" s="334"/>
      <c r="EP13548" s="9"/>
      <c r="EQ13548" s="9"/>
      <c r="ER13548" s="9"/>
      <c r="ES13548" s="9"/>
      <c r="ET13548" s="9"/>
      <c r="EU13548" s="9"/>
      <c r="EV13548" s="237"/>
      <c r="EW13548" s="9"/>
      <c r="EX13548" s="9"/>
      <c r="EY13548" s="9"/>
      <c r="EZ13548" s="9"/>
      <c r="FA13548" s="410"/>
      <c r="FB13548" s="9"/>
      <c r="FC13548" s="9"/>
      <c r="FD13548" s="9"/>
      <c r="FE13548" s="9"/>
      <c r="FF13548" s="9"/>
      <c r="FG13548" s="9"/>
      <c r="FH13548" s="9"/>
      <c r="FI13548" s="9"/>
      <c r="FJ13548" s="9"/>
      <c r="FK13548" s="9"/>
      <c r="FL13548" s="9"/>
      <c r="FM13548" s="9"/>
      <c r="FN13548" s="9"/>
      <c r="FO13548" s="9"/>
      <c r="FP13548" s="9"/>
      <c r="FQ13548" s="9"/>
      <c r="FR13548" s="9"/>
      <c r="FS13548" s="9"/>
      <c r="FT13548" s="334"/>
      <c r="FU13548" s="9"/>
      <c r="FV13548" s="9"/>
      <c r="FW13548" s="9"/>
      <c r="FX13548" s="9"/>
      <c r="FY13548" s="9"/>
      <c r="FZ13548" s="9"/>
      <c r="GA13548" s="9"/>
      <c r="GB13548" s="9"/>
      <c r="GC13548" s="9"/>
      <c r="GD13548" s="9"/>
      <c r="GE13548" s="9"/>
      <c r="GF13548" s="9"/>
      <c r="GG13548" s="9"/>
      <c r="GH13548" s="9"/>
      <c r="GI13548" s="9"/>
      <c r="GJ13548" s="9"/>
      <c r="GK13548" s="9"/>
      <c r="GL13548" s="9"/>
      <c r="GM13548" s="9"/>
      <c r="GN13548" s="9"/>
      <c r="GO13548" s="9"/>
      <c r="GP13548" s="9"/>
      <c r="GQ13548" s="9"/>
      <c r="GR13548" s="9"/>
      <c r="GS13548" s="9"/>
      <c r="GT13548" s="9"/>
      <c r="GU13548" s="9"/>
      <c r="GV13548" s="9"/>
      <c r="GW13548" s="9"/>
      <c r="GX13548" s="9"/>
      <c r="GY13548" s="9"/>
      <c r="GZ13548" s="9"/>
      <c r="HA13548" s="9"/>
      <c r="HB13548" s="9"/>
      <c r="HC13548" s="9"/>
      <c r="HD13548" s="9"/>
      <c r="HE13548" s="9"/>
      <c r="HF13548" s="9"/>
      <c r="HG13548" s="9"/>
      <c r="HH13548" s="9"/>
      <c r="HI13548" s="9"/>
      <c r="HJ13548" s="9"/>
      <c r="HK13548" s="9"/>
      <c r="HL13548" s="9"/>
      <c r="HM13548" s="9"/>
      <c r="HN13548" s="9"/>
      <c r="HO13548" s="9"/>
      <c r="HP13548" s="9"/>
      <c r="HQ13548" s="9"/>
      <c r="HR13548" s="9"/>
      <c r="HS13548" s="9"/>
      <c r="HT13548" s="9"/>
      <c r="HU13548" s="9"/>
      <c r="HV13548" s="9"/>
      <c r="HW13548" s="9"/>
      <c r="HX13548" s="9"/>
      <c r="HY13548" s="9"/>
      <c r="HZ13548" s="9"/>
      <c r="IA13548" s="9"/>
      <c r="IB13548" s="9"/>
      <c r="IC13548" s="9"/>
      <c r="ID13548" s="9"/>
      <c r="IE13548" s="9"/>
      <c r="IF13548" s="9"/>
      <c r="IG13548" s="9"/>
      <c r="IH13548" s="9"/>
      <c r="II13548" s="9"/>
      <c r="IJ13548" s="9"/>
      <c r="IK13548" s="10"/>
      <c r="IL13548" s="11"/>
      <c r="IM13548" s="11"/>
      <c r="IN13548" s="11"/>
      <c r="IO13548" s="11"/>
      <c r="IP13548" s="11"/>
      <c r="IQ13548" s="11"/>
      <c r="IR13548" s="11"/>
      <c r="IS13548" s="11"/>
      <c r="IT13548" s="11"/>
      <c r="IU13548" s="11"/>
      <c r="IV13548" s="11"/>
      <c r="IW13548" s="11"/>
      <c r="IX13548" s="11"/>
      <c r="IY13548" s="11"/>
      <c r="IZ13548" s="11"/>
      <c r="JA13548" s="11"/>
      <c r="JB13548" s="11"/>
      <c r="JC13548" s="11"/>
      <c r="JD13548" s="11"/>
      <c r="JE13548" s="11"/>
      <c r="JF13548" s="11"/>
      <c r="JG13548" s="11"/>
      <c r="JH13548" s="11"/>
      <c r="JI13548" s="11"/>
      <c r="JJ13548" s="11"/>
      <c r="JK13548" s="11"/>
      <c r="JL13548" s="11"/>
      <c r="JM13548" s="11"/>
      <c r="JN13548" s="11"/>
      <c r="JO13548" s="11"/>
      <c r="JP13548" s="11"/>
      <c r="JQ13548" s="11"/>
      <c r="JR13548" s="11"/>
      <c r="JS13548" s="11"/>
      <c r="JT13548" s="11"/>
      <c r="JU13548" s="11"/>
      <c r="JV13548" s="11"/>
      <c r="JW13548" s="11"/>
      <c r="JX13548" s="11"/>
      <c r="JY13548" s="11"/>
      <c r="JZ13548" s="11"/>
      <c r="KA13548" s="11"/>
      <c r="KB13548" s="11"/>
      <c r="KC13548" s="11"/>
      <c r="KD13548" s="11"/>
      <c r="KE13548" s="11"/>
      <c r="KF13548" s="11"/>
      <c r="KG13548" s="11"/>
      <c r="KH13548" s="11"/>
      <c r="KI13548" s="11"/>
      <c r="KJ13548" s="11"/>
      <c r="KK13548" s="11"/>
      <c r="KL13548" s="11"/>
      <c r="KM13548" s="11"/>
      <c r="KN13548" s="11"/>
      <c r="KO13548" s="11"/>
      <c r="KP13548" s="11"/>
      <c r="KQ13548" s="11"/>
      <c r="KR13548" s="11"/>
      <c r="KS13548" s="11"/>
      <c r="KT13548" s="11"/>
      <c r="KU13548" s="11"/>
      <c r="KV13548" s="11"/>
      <c r="KW13548" s="11"/>
      <c r="KX13548" s="11"/>
      <c r="KY13548" s="11"/>
      <c r="KZ13548" s="11"/>
      <c r="LA13548" s="11"/>
      <c r="LB13548" s="11"/>
      <c r="LC13548" s="11"/>
      <c r="LD13548" s="11"/>
      <c r="LE13548" s="11"/>
      <c r="LF13548" s="11"/>
      <c r="LG13548" s="11"/>
      <c r="LH13548" s="11"/>
      <c r="LI13548" s="11"/>
      <c r="LJ13548" s="11"/>
      <c r="LK13548" s="11"/>
      <c r="LL13548" s="11"/>
      <c r="LM13548" s="11"/>
      <c r="LN13548" s="11"/>
      <c r="LO13548" s="11"/>
      <c r="LP13548" s="11"/>
      <c r="LQ13548" s="11"/>
      <c r="LR13548" s="11"/>
      <c r="LS13548" s="11"/>
      <c r="LT13548" s="11"/>
      <c r="LU13548" s="11"/>
      <c r="LV13548" s="11"/>
      <c r="LW13548" s="11"/>
      <c r="LX13548" s="11"/>
      <c r="LY13548" s="11"/>
      <c r="LZ13548" s="11"/>
      <c r="MA13548" s="11"/>
      <c r="MB13548" s="11"/>
      <c r="MC13548" s="11"/>
      <c r="MD13548" s="11"/>
      <c r="ME13548" s="11"/>
      <c r="MF13548" s="11"/>
      <c r="MG13548" s="11"/>
      <c r="MH13548" s="11"/>
      <c r="MI13548" s="11"/>
      <c r="MJ13548" s="11"/>
      <c r="MK13548" s="11"/>
      <c r="ML13548" s="11"/>
      <c r="MM13548" s="11"/>
      <c r="MN13548" s="11"/>
      <c r="MO13548" s="11"/>
      <c r="MP13548" s="11"/>
      <c r="MQ13548" s="11"/>
      <c r="MR13548" s="11"/>
      <c r="MS13548" s="11"/>
      <c r="MT13548" s="11"/>
      <c r="MU13548" s="11"/>
      <c r="MV13548" s="11"/>
      <c r="MW13548" s="11"/>
      <c r="MX13548" s="11"/>
      <c r="MY13548" s="11"/>
      <c r="MZ13548" s="11"/>
      <c r="NA13548" s="11"/>
      <c r="NB13548" s="11"/>
      <c r="NC13548" s="11"/>
      <c r="ND13548" s="11"/>
      <c r="NE13548" s="11"/>
      <c r="NF13548" s="11"/>
      <c r="NG13548" s="11"/>
      <c r="NH13548" s="11"/>
      <c r="NI13548" s="11"/>
      <c r="NJ13548" s="11"/>
      <c r="NK13548" s="11"/>
      <c r="NL13548" s="11"/>
      <c r="NM13548" s="11"/>
    </row>
    <row r="13549" spans="1:377" s="12" customFormat="1" ht="25.8" x14ac:dyDescent="0.5">
      <c r="A13549" s="230"/>
      <c r="B13549" s="279"/>
      <c r="C13549" s="280"/>
      <c r="D13549" s="317"/>
      <c r="E13549" s="34"/>
      <c r="F13549" s="34"/>
      <c r="G13549" s="34"/>
      <c r="H13549" s="9"/>
      <c r="I13549" s="9"/>
      <c r="J13549" s="9"/>
      <c r="K13549" s="9"/>
      <c r="L13549" s="9"/>
      <c r="M13549" s="9"/>
      <c r="N13549" s="9"/>
      <c r="O13549" s="9"/>
      <c r="P13549" s="9"/>
      <c r="Q13549" s="9"/>
      <c r="R13549" s="9"/>
      <c r="S13549" s="9"/>
      <c r="T13549" s="9"/>
      <c r="U13549" s="9"/>
      <c r="V13549" s="9"/>
      <c r="W13549" s="9"/>
      <c r="X13549" s="9"/>
      <c r="Y13549" s="9"/>
      <c r="Z13549" s="334"/>
      <c r="AA13549" s="34"/>
      <c r="AB13549" s="34"/>
      <c r="AC13549" s="34"/>
      <c r="AD13549" s="34"/>
      <c r="AE13549" s="34"/>
      <c r="AF13549" s="34"/>
      <c r="AG13549" s="34"/>
      <c r="AH13549" s="34"/>
      <c r="AI13549" s="334"/>
      <c r="AJ13549" s="9"/>
      <c r="AK13549" s="9"/>
      <c r="AL13549" s="9"/>
      <c r="AM13549" s="9"/>
      <c r="AN13549" s="9"/>
      <c r="AO13549" s="9"/>
      <c r="AP13549" s="9"/>
      <c r="AQ13549" s="9"/>
      <c r="AR13549" s="9"/>
      <c r="AS13549" s="9"/>
      <c r="AT13549" s="9"/>
      <c r="AU13549" s="9"/>
      <c r="AV13549" s="9"/>
      <c r="AW13549" s="9"/>
      <c r="AX13549" s="9"/>
      <c r="AY13549" s="9"/>
      <c r="AZ13549" s="9"/>
      <c r="BA13549" s="9"/>
      <c r="BB13549" s="9"/>
      <c r="BC13549" s="9"/>
      <c r="BD13549" s="9"/>
      <c r="BE13549" s="9"/>
      <c r="BF13549" s="9"/>
      <c r="BG13549" s="9"/>
      <c r="BH13549" s="9"/>
      <c r="BI13549" s="9"/>
      <c r="BJ13549" s="9"/>
      <c r="BK13549" s="9"/>
      <c r="BL13549" s="9"/>
      <c r="BM13549" s="9"/>
      <c r="BN13549" s="9"/>
      <c r="BO13549" s="9"/>
      <c r="BP13549" s="9"/>
      <c r="BQ13549" s="9"/>
      <c r="BR13549" s="9"/>
      <c r="BS13549" s="9"/>
      <c r="BT13549" s="9"/>
      <c r="BU13549" s="9"/>
      <c r="BV13549" s="9"/>
      <c r="BW13549" s="9"/>
      <c r="BX13549" s="9"/>
      <c r="BY13549" s="334"/>
      <c r="BZ13549" s="34"/>
      <c r="CA13549" s="34"/>
      <c r="CB13549" s="34"/>
      <c r="CC13549" s="34"/>
      <c r="CD13549" s="34"/>
      <c r="CE13549" s="34"/>
      <c r="CF13549" s="34"/>
      <c r="CG13549" s="34"/>
      <c r="CH13549" s="34"/>
      <c r="CI13549" s="34"/>
      <c r="CJ13549" s="34"/>
      <c r="CK13549" s="34"/>
      <c r="CL13549" s="34"/>
      <c r="CM13549" s="34"/>
      <c r="CN13549" s="34"/>
      <c r="CO13549" s="34"/>
      <c r="CP13549" s="34"/>
      <c r="CQ13549" s="34"/>
      <c r="CR13549" s="34"/>
      <c r="CS13549" s="34"/>
      <c r="CT13549" s="34"/>
      <c r="CU13549" s="34"/>
      <c r="CV13549" s="34"/>
      <c r="CW13549" s="34"/>
      <c r="CX13549" s="34"/>
      <c r="CY13549" s="334"/>
      <c r="CZ13549" s="9"/>
      <c r="DA13549" s="9"/>
      <c r="DB13549" s="9"/>
      <c r="DC13549" s="9"/>
      <c r="DD13549" s="9"/>
      <c r="DE13549" s="9"/>
      <c r="DF13549" s="9"/>
      <c r="DG13549" s="9"/>
      <c r="DH13549" s="9"/>
      <c r="DI13549" s="9"/>
      <c r="DJ13549" s="9"/>
      <c r="DK13549" s="9"/>
      <c r="DL13549" s="9"/>
      <c r="DM13549" s="9"/>
      <c r="DN13549" s="9"/>
      <c r="DO13549" s="9"/>
      <c r="DP13549" s="334"/>
      <c r="DQ13549" s="9"/>
      <c r="DR13549" s="9"/>
      <c r="DS13549" s="9"/>
      <c r="DT13549" s="9"/>
      <c r="DU13549" s="9"/>
      <c r="DV13549" s="9"/>
      <c r="DW13549" s="9"/>
      <c r="DX13549" s="9"/>
      <c r="DY13549" s="9"/>
      <c r="DZ13549" s="9"/>
      <c r="EA13549" s="9"/>
      <c r="EB13549" s="9"/>
      <c r="EC13549" s="9"/>
      <c r="ED13549" s="9"/>
      <c r="EE13549" s="9"/>
      <c r="EF13549" s="9"/>
      <c r="EG13549" s="9"/>
      <c r="EH13549" s="9"/>
      <c r="EI13549" s="9"/>
      <c r="EJ13549" s="9"/>
      <c r="EK13549" s="9"/>
      <c r="EL13549" s="9"/>
      <c r="EM13549" s="9"/>
      <c r="EN13549" s="9"/>
      <c r="EO13549" s="334"/>
      <c r="EP13549" s="9"/>
      <c r="EQ13549" s="9"/>
      <c r="ER13549" s="9"/>
      <c r="ES13549" s="9"/>
      <c r="ET13549" s="9"/>
      <c r="EU13549" s="9"/>
      <c r="EV13549" s="237"/>
      <c r="EW13549" s="9"/>
      <c r="EX13549" s="9"/>
      <c r="EY13549" s="9"/>
      <c r="EZ13549" s="9"/>
      <c r="FA13549" s="410"/>
      <c r="FB13549" s="9"/>
      <c r="FC13549" s="9"/>
      <c r="FD13549" s="9"/>
      <c r="FE13549" s="9"/>
      <c r="FF13549" s="9"/>
      <c r="FG13549" s="9"/>
      <c r="FH13549" s="9"/>
      <c r="FI13549" s="9"/>
      <c r="FJ13549" s="9"/>
      <c r="FK13549" s="9"/>
      <c r="FL13549" s="9"/>
      <c r="FM13549" s="9"/>
      <c r="FN13549" s="9"/>
      <c r="FO13549" s="9"/>
      <c r="FP13549" s="9"/>
      <c r="FQ13549" s="9"/>
      <c r="FR13549" s="9"/>
      <c r="FS13549" s="9"/>
      <c r="FT13549" s="334"/>
      <c r="FU13549" s="9"/>
      <c r="FV13549" s="9"/>
      <c r="FW13549" s="9"/>
      <c r="FX13549" s="9"/>
      <c r="FY13549" s="9"/>
      <c r="FZ13549" s="9"/>
      <c r="GA13549" s="9"/>
      <c r="GB13549" s="9"/>
      <c r="GC13549" s="9"/>
      <c r="GD13549" s="9"/>
      <c r="GE13549" s="9"/>
      <c r="GF13549" s="9"/>
      <c r="GG13549" s="9"/>
      <c r="GH13549" s="9"/>
      <c r="GI13549" s="9"/>
      <c r="GJ13549" s="9"/>
      <c r="GK13549" s="9"/>
      <c r="GL13549" s="9"/>
      <c r="GM13549" s="9"/>
      <c r="GN13549" s="9"/>
      <c r="GO13549" s="9"/>
      <c r="GP13549" s="9"/>
      <c r="GQ13549" s="9"/>
      <c r="GR13549" s="9"/>
      <c r="GS13549" s="9"/>
      <c r="GT13549" s="9"/>
      <c r="GU13549" s="9"/>
      <c r="GV13549" s="9"/>
      <c r="GW13549" s="9"/>
      <c r="GX13549" s="9"/>
      <c r="GY13549" s="9"/>
      <c r="GZ13549" s="9"/>
      <c r="HA13549" s="9"/>
      <c r="HB13549" s="9"/>
      <c r="HC13549" s="9"/>
      <c r="HD13549" s="9"/>
      <c r="HE13549" s="9"/>
      <c r="HF13549" s="9"/>
      <c r="HG13549" s="9"/>
      <c r="HH13549" s="9"/>
      <c r="HI13549" s="9"/>
      <c r="HJ13549" s="9"/>
      <c r="HK13549" s="9"/>
      <c r="HL13549" s="9"/>
      <c r="HM13549" s="9"/>
      <c r="HN13549" s="9"/>
      <c r="HO13549" s="9"/>
      <c r="HP13549" s="9"/>
      <c r="HQ13549" s="9"/>
      <c r="HR13549" s="9"/>
      <c r="HS13549" s="9"/>
      <c r="HT13549" s="9"/>
      <c r="HU13549" s="9"/>
      <c r="HV13549" s="9"/>
      <c r="HW13549" s="9"/>
      <c r="HX13549" s="9"/>
      <c r="HY13549" s="9"/>
      <c r="HZ13549" s="9"/>
      <c r="IA13549" s="9"/>
      <c r="IB13549" s="9"/>
      <c r="IC13549" s="9"/>
      <c r="ID13549" s="9"/>
      <c r="IE13549" s="9"/>
      <c r="IF13549" s="9"/>
      <c r="IG13549" s="9"/>
      <c r="IH13549" s="9"/>
      <c r="II13549" s="9"/>
      <c r="IJ13549" s="9"/>
      <c r="IK13549" s="10"/>
      <c r="IL13549" s="11"/>
      <c r="IM13549" s="11"/>
      <c r="IN13549" s="11"/>
      <c r="IO13549" s="11"/>
      <c r="IP13549" s="11"/>
      <c r="IQ13549" s="11"/>
      <c r="IR13549" s="11"/>
      <c r="IS13549" s="11"/>
      <c r="IT13549" s="11"/>
      <c r="IU13549" s="11"/>
      <c r="IV13549" s="11"/>
      <c r="IW13549" s="11"/>
      <c r="IX13549" s="11"/>
      <c r="IY13549" s="11"/>
      <c r="IZ13549" s="11"/>
      <c r="JA13549" s="11"/>
      <c r="JB13549" s="11"/>
      <c r="JC13549" s="11"/>
      <c r="JD13549" s="11"/>
      <c r="JE13549" s="11"/>
      <c r="JF13549" s="11"/>
      <c r="JG13549" s="11"/>
      <c r="JH13549" s="11"/>
      <c r="JI13549" s="11"/>
      <c r="JJ13549" s="11"/>
      <c r="JK13549" s="11"/>
      <c r="JL13549" s="11"/>
      <c r="JM13549" s="11"/>
      <c r="JN13549" s="11"/>
      <c r="JO13549" s="11"/>
      <c r="JP13549" s="11"/>
      <c r="JQ13549" s="11"/>
      <c r="JR13549" s="11"/>
      <c r="JS13549" s="11"/>
      <c r="JT13549" s="11"/>
      <c r="JU13549" s="11"/>
      <c r="JV13549" s="11"/>
      <c r="JW13549" s="11"/>
      <c r="JX13549" s="11"/>
      <c r="JY13549" s="11"/>
      <c r="JZ13549" s="11"/>
      <c r="KA13549" s="11"/>
      <c r="KB13549" s="11"/>
      <c r="KC13549" s="11"/>
      <c r="KD13549" s="11"/>
      <c r="KE13549" s="11"/>
      <c r="KF13549" s="11"/>
      <c r="KG13549" s="11"/>
      <c r="KH13549" s="11"/>
      <c r="KI13549" s="11"/>
      <c r="KJ13549" s="11"/>
      <c r="KK13549" s="11"/>
      <c r="KL13549" s="11"/>
      <c r="KM13549" s="11"/>
      <c r="KN13549" s="11"/>
      <c r="KO13549" s="11"/>
      <c r="KP13549" s="11"/>
      <c r="KQ13549" s="11"/>
      <c r="KR13549" s="11"/>
      <c r="KS13549" s="11"/>
      <c r="KT13549" s="11"/>
      <c r="KU13549" s="11"/>
      <c r="KV13549" s="11"/>
      <c r="KW13549" s="11"/>
      <c r="KX13549" s="11"/>
      <c r="KY13549" s="11"/>
      <c r="KZ13549" s="11"/>
      <c r="LA13549" s="11"/>
      <c r="LB13549" s="11"/>
      <c r="LC13549" s="11"/>
      <c r="LD13549" s="11"/>
      <c r="LE13549" s="11"/>
      <c r="LF13549" s="11"/>
      <c r="LG13549" s="11"/>
      <c r="LH13549" s="11"/>
      <c r="LI13549" s="11"/>
      <c r="LJ13549" s="11"/>
      <c r="LK13549" s="11"/>
      <c r="LL13549" s="11"/>
      <c r="LM13549" s="11"/>
      <c r="LN13549" s="11"/>
      <c r="LO13549" s="11"/>
      <c r="LP13549" s="11"/>
      <c r="LQ13549" s="11"/>
      <c r="LR13549" s="11"/>
      <c r="LS13549" s="11"/>
      <c r="LT13549" s="11"/>
      <c r="LU13549" s="11"/>
      <c r="LV13549" s="11"/>
      <c r="LW13549" s="11"/>
      <c r="LX13549" s="11"/>
      <c r="LY13549" s="11"/>
      <c r="LZ13549" s="11"/>
      <c r="MA13549" s="11"/>
      <c r="MB13549" s="11"/>
      <c r="MC13549" s="11"/>
      <c r="MD13549" s="11"/>
      <c r="ME13549" s="11"/>
      <c r="MF13549" s="11"/>
      <c r="MG13549" s="11"/>
      <c r="MH13549" s="11"/>
      <c r="MI13549" s="11"/>
      <c r="MJ13549" s="11"/>
      <c r="MK13549" s="11"/>
      <c r="ML13549" s="11"/>
      <c r="MM13549" s="11"/>
      <c r="MN13549" s="11"/>
      <c r="MO13549" s="11"/>
      <c r="MP13549" s="11"/>
      <c r="MQ13549" s="11"/>
      <c r="MR13549" s="11"/>
      <c r="MS13549" s="11"/>
      <c r="MT13549" s="11"/>
      <c r="MU13549" s="11"/>
      <c r="MV13549" s="11"/>
      <c r="MW13549" s="11"/>
      <c r="MX13549" s="11"/>
      <c r="MY13549" s="11"/>
      <c r="MZ13549" s="11"/>
      <c r="NA13549" s="11"/>
      <c r="NB13549" s="11"/>
      <c r="NC13549" s="11"/>
      <c r="ND13549" s="11"/>
      <c r="NE13549" s="11"/>
      <c r="NF13549" s="11"/>
      <c r="NG13549" s="11"/>
      <c r="NH13549" s="11"/>
      <c r="NI13549" s="11"/>
      <c r="NJ13549" s="11"/>
      <c r="NK13549" s="11"/>
      <c r="NL13549" s="11"/>
      <c r="NM13549" s="11"/>
    </row>
    <row r="13550" spans="1:377" s="12" customFormat="1" ht="25.8" x14ac:dyDescent="0.5">
      <c r="A13550" s="230"/>
      <c r="B13550" s="279"/>
      <c r="C13550" s="280"/>
      <c r="D13550" s="317"/>
      <c r="E13550" s="34"/>
      <c r="F13550" s="34"/>
      <c r="G13550" s="34"/>
      <c r="H13550" s="9"/>
      <c r="I13550" s="9"/>
      <c r="J13550" s="9"/>
      <c r="K13550" s="9"/>
      <c r="L13550" s="9"/>
      <c r="M13550" s="9"/>
      <c r="N13550" s="9"/>
      <c r="O13550" s="9"/>
      <c r="P13550" s="9"/>
      <c r="Q13550" s="9"/>
      <c r="R13550" s="9"/>
      <c r="S13550" s="9"/>
      <c r="T13550" s="9"/>
      <c r="U13550" s="9"/>
      <c r="V13550" s="9"/>
      <c r="W13550" s="9"/>
      <c r="X13550" s="9"/>
      <c r="Y13550" s="9"/>
      <c r="Z13550" s="334"/>
      <c r="AA13550" s="34"/>
      <c r="AB13550" s="34"/>
      <c r="AC13550" s="34"/>
      <c r="AD13550" s="34"/>
      <c r="AE13550" s="34"/>
      <c r="AF13550" s="34"/>
      <c r="AG13550" s="34"/>
      <c r="AH13550" s="34"/>
      <c r="AI13550" s="334"/>
      <c r="AJ13550" s="9"/>
      <c r="AK13550" s="9"/>
      <c r="AL13550" s="9"/>
      <c r="AM13550" s="9"/>
      <c r="AN13550" s="9"/>
      <c r="AO13550" s="9"/>
      <c r="AP13550" s="9"/>
      <c r="AQ13550" s="9"/>
      <c r="AR13550" s="9"/>
      <c r="AS13550" s="9"/>
      <c r="AT13550" s="9"/>
      <c r="AU13550" s="9"/>
      <c r="AV13550" s="9"/>
      <c r="AW13550" s="9"/>
      <c r="AX13550" s="9"/>
      <c r="AY13550" s="9"/>
      <c r="AZ13550" s="9"/>
      <c r="BA13550" s="9"/>
      <c r="BB13550" s="9"/>
      <c r="BC13550" s="9"/>
      <c r="BD13550" s="9"/>
      <c r="BE13550" s="9"/>
      <c r="BF13550" s="9"/>
      <c r="BG13550" s="9"/>
      <c r="BH13550" s="9"/>
      <c r="BI13550" s="9"/>
      <c r="BJ13550" s="9"/>
      <c r="BK13550" s="9"/>
      <c r="BL13550" s="9"/>
      <c r="BM13550" s="9"/>
      <c r="BN13550" s="9"/>
      <c r="BO13550" s="9"/>
      <c r="BP13550" s="9"/>
      <c r="BQ13550" s="9"/>
      <c r="BR13550" s="9"/>
      <c r="BS13550" s="9"/>
      <c r="BT13550" s="9"/>
      <c r="BU13550" s="9"/>
      <c r="BV13550" s="9"/>
      <c r="BW13550" s="9"/>
      <c r="BX13550" s="9"/>
      <c r="BY13550" s="334"/>
      <c r="BZ13550" s="34"/>
      <c r="CA13550" s="34"/>
      <c r="CB13550" s="34"/>
      <c r="CC13550" s="34"/>
      <c r="CD13550" s="34"/>
      <c r="CE13550" s="34"/>
      <c r="CF13550" s="34"/>
      <c r="CG13550" s="34"/>
      <c r="CH13550" s="34"/>
      <c r="CI13550" s="34"/>
      <c r="CJ13550" s="34"/>
      <c r="CK13550" s="34"/>
      <c r="CL13550" s="34"/>
      <c r="CM13550" s="34"/>
      <c r="CN13550" s="34"/>
      <c r="CO13550" s="34"/>
      <c r="CP13550" s="34"/>
      <c r="CQ13550" s="34"/>
      <c r="CR13550" s="34"/>
      <c r="CS13550" s="34"/>
      <c r="CT13550" s="34"/>
      <c r="CU13550" s="34"/>
      <c r="CV13550" s="34"/>
      <c r="CW13550" s="34"/>
      <c r="CX13550" s="34"/>
      <c r="CY13550" s="334"/>
      <c r="CZ13550" s="9"/>
      <c r="DA13550" s="9"/>
      <c r="DB13550" s="9"/>
      <c r="DC13550" s="9"/>
      <c r="DD13550" s="9"/>
      <c r="DE13550" s="9"/>
      <c r="DF13550" s="9"/>
      <c r="DG13550" s="9"/>
      <c r="DH13550" s="9"/>
      <c r="DI13550" s="9"/>
      <c r="DJ13550" s="9"/>
      <c r="DK13550" s="9"/>
      <c r="DL13550" s="9"/>
      <c r="DM13550" s="9"/>
      <c r="DN13550" s="9"/>
      <c r="DO13550" s="9"/>
      <c r="DP13550" s="334"/>
      <c r="DQ13550" s="9"/>
      <c r="DR13550" s="9"/>
      <c r="DS13550" s="9"/>
      <c r="DT13550" s="9"/>
      <c r="DU13550" s="9"/>
      <c r="DV13550" s="9"/>
      <c r="DW13550" s="9"/>
      <c r="DX13550" s="9"/>
      <c r="DY13550" s="9"/>
      <c r="DZ13550" s="9"/>
      <c r="EA13550" s="9"/>
      <c r="EB13550" s="9"/>
      <c r="EC13550" s="9"/>
      <c r="ED13550" s="9"/>
      <c r="EE13550" s="9"/>
      <c r="EF13550" s="9"/>
      <c r="EG13550" s="9"/>
      <c r="EH13550" s="9"/>
      <c r="EI13550" s="9"/>
      <c r="EJ13550" s="9"/>
      <c r="EK13550" s="9"/>
      <c r="EL13550" s="9"/>
      <c r="EM13550" s="9"/>
      <c r="EN13550" s="9"/>
      <c r="EO13550" s="334"/>
      <c r="EP13550" s="9"/>
      <c r="EQ13550" s="9"/>
      <c r="ER13550" s="9"/>
      <c r="ES13550" s="9"/>
      <c r="ET13550" s="9"/>
      <c r="EU13550" s="9"/>
      <c r="EV13550" s="237"/>
      <c r="EW13550" s="9"/>
      <c r="EX13550" s="9"/>
      <c r="EY13550" s="9"/>
      <c r="EZ13550" s="9"/>
      <c r="FA13550" s="410"/>
      <c r="FB13550" s="9"/>
      <c r="FC13550" s="9"/>
      <c r="FD13550" s="9"/>
      <c r="FE13550" s="9"/>
      <c r="FF13550" s="9"/>
      <c r="FG13550" s="9"/>
      <c r="FH13550" s="9"/>
      <c r="FI13550" s="9"/>
      <c r="FJ13550" s="9"/>
      <c r="FK13550" s="9"/>
      <c r="FL13550" s="9"/>
      <c r="FM13550" s="9"/>
      <c r="FN13550" s="9"/>
      <c r="FO13550" s="9"/>
      <c r="FP13550" s="9"/>
      <c r="FQ13550" s="9"/>
      <c r="FR13550" s="9"/>
      <c r="FS13550" s="9"/>
      <c r="FT13550" s="334"/>
      <c r="FU13550" s="9"/>
      <c r="FV13550" s="9"/>
      <c r="FW13550" s="9"/>
      <c r="FX13550" s="9"/>
      <c r="FY13550" s="9"/>
      <c r="FZ13550" s="9"/>
      <c r="GA13550" s="9"/>
      <c r="GB13550" s="9"/>
      <c r="GC13550" s="9"/>
      <c r="GD13550" s="9"/>
      <c r="GE13550" s="9"/>
      <c r="GF13550" s="9"/>
      <c r="GG13550" s="9"/>
      <c r="GH13550" s="9"/>
      <c r="GI13550" s="9"/>
      <c r="GJ13550" s="9"/>
      <c r="GK13550" s="9"/>
      <c r="GL13550" s="9"/>
      <c r="GM13550" s="9"/>
      <c r="GN13550" s="9"/>
      <c r="GO13550" s="9"/>
      <c r="GP13550" s="9"/>
      <c r="GQ13550" s="9"/>
      <c r="GR13550" s="9"/>
      <c r="GS13550" s="9"/>
      <c r="GT13550" s="9"/>
      <c r="GU13550" s="9"/>
      <c r="GV13550" s="9"/>
      <c r="GW13550" s="9"/>
      <c r="GX13550" s="9"/>
      <c r="GY13550" s="9"/>
      <c r="GZ13550" s="9"/>
      <c r="HA13550" s="9"/>
      <c r="HB13550" s="9"/>
      <c r="HC13550" s="9"/>
      <c r="HD13550" s="9"/>
      <c r="HE13550" s="9"/>
      <c r="HF13550" s="9"/>
      <c r="HG13550" s="9"/>
      <c r="HH13550" s="9"/>
      <c r="HI13550" s="9"/>
      <c r="HJ13550" s="9"/>
      <c r="HK13550" s="9"/>
      <c r="HL13550" s="9"/>
      <c r="HM13550" s="9"/>
      <c r="HN13550" s="9"/>
      <c r="HO13550" s="9"/>
      <c r="HP13550" s="9"/>
      <c r="HQ13550" s="9"/>
      <c r="HR13550" s="9"/>
      <c r="HS13550" s="9"/>
      <c r="HT13550" s="9"/>
      <c r="HU13550" s="9"/>
      <c r="HV13550" s="9"/>
      <c r="HW13550" s="9"/>
      <c r="HX13550" s="9"/>
      <c r="HY13550" s="9"/>
      <c r="HZ13550" s="9"/>
      <c r="IA13550" s="9"/>
      <c r="IB13550" s="9"/>
      <c r="IC13550" s="9"/>
      <c r="ID13550" s="9"/>
      <c r="IE13550" s="9"/>
      <c r="IF13550" s="9"/>
      <c r="IG13550" s="9"/>
      <c r="IH13550" s="9"/>
      <c r="II13550" s="9"/>
      <c r="IJ13550" s="9"/>
      <c r="IK13550" s="10"/>
      <c r="IL13550" s="11"/>
      <c r="IM13550" s="11"/>
      <c r="IN13550" s="11"/>
      <c r="IO13550" s="11"/>
      <c r="IP13550" s="11"/>
      <c r="IQ13550" s="11"/>
      <c r="IR13550" s="11"/>
      <c r="IS13550" s="11"/>
      <c r="IT13550" s="11"/>
      <c r="IU13550" s="11"/>
      <c r="IV13550" s="11"/>
      <c r="IW13550" s="11"/>
      <c r="IX13550" s="11"/>
      <c r="IY13550" s="11"/>
      <c r="IZ13550" s="11"/>
      <c r="JA13550" s="11"/>
      <c r="JB13550" s="11"/>
      <c r="JC13550" s="11"/>
      <c r="JD13550" s="11"/>
      <c r="JE13550" s="11"/>
      <c r="JF13550" s="11"/>
      <c r="JG13550" s="11"/>
      <c r="JH13550" s="11"/>
      <c r="JI13550" s="11"/>
      <c r="JJ13550" s="11"/>
      <c r="JK13550" s="11"/>
      <c r="JL13550" s="11"/>
      <c r="JM13550" s="11"/>
      <c r="JN13550" s="11"/>
      <c r="JO13550" s="11"/>
      <c r="JP13550" s="11"/>
      <c r="JQ13550" s="11"/>
      <c r="JR13550" s="11"/>
      <c r="JS13550" s="11"/>
      <c r="JT13550" s="11"/>
      <c r="JU13550" s="11"/>
      <c r="JV13550" s="11"/>
      <c r="JW13550" s="11"/>
      <c r="JX13550" s="11"/>
      <c r="JY13550" s="11"/>
      <c r="JZ13550" s="11"/>
      <c r="KA13550" s="11"/>
      <c r="KB13550" s="11"/>
      <c r="KC13550" s="11"/>
      <c r="KD13550" s="11"/>
      <c r="KE13550" s="11"/>
      <c r="KF13550" s="11"/>
      <c r="KG13550" s="11"/>
      <c r="KH13550" s="11"/>
      <c r="KI13550" s="11"/>
      <c r="KJ13550" s="11"/>
      <c r="KK13550" s="11"/>
      <c r="KL13550" s="11"/>
      <c r="KM13550" s="11"/>
      <c r="KN13550" s="11"/>
      <c r="KO13550" s="11"/>
      <c r="KP13550" s="11"/>
      <c r="KQ13550" s="11"/>
      <c r="KR13550" s="11"/>
      <c r="KS13550" s="11"/>
      <c r="KT13550" s="11"/>
      <c r="KU13550" s="11"/>
      <c r="KV13550" s="11"/>
      <c r="KW13550" s="11"/>
      <c r="KX13550" s="11"/>
      <c r="KY13550" s="11"/>
      <c r="KZ13550" s="11"/>
      <c r="LA13550" s="11"/>
      <c r="LB13550" s="11"/>
      <c r="LC13550" s="11"/>
      <c r="LD13550" s="11"/>
      <c r="LE13550" s="11"/>
      <c r="LF13550" s="11"/>
      <c r="LG13550" s="11"/>
      <c r="LH13550" s="11"/>
      <c r="LI13550" s="11"/>
      <c r="LJ13550" s="11"/>
      <c r="LK13550" s="11"/>
      <c r="LL13550" s="11"/>
      <c r="LM13550" s="11"/>
      <c r="LN13550" s="11"/>
      <c r="LO13550" s="11"/>
      <c r="LP13550" s="11"/>
      <c r="LQ13550" s="11"/>
      <c r="LR13550" s="11"/>
      <c r="LS13550" s="11"/>
      <c r="LT13550" s="11"/>
      <c r="LU13550" s="11"/>
      <c r="LV13550" s="11"/>
      <c r="LW13550" s="11"/>
      <c r="LX13550" s="11"/>
      <c r="LY13550" s="11"/>
      <c r="LZ13550" s="11"/>
      <c r="MA13550" s="11"/>
      <c r="MB13550" s="11"/>
      <c r="MC13550" s="11"/>
      <c r="MD13550" s="11"/>
      <c r="ME13550" s="11"/>
      <c r="MF13550" s="11"/>
      <c r="MG13550" s="11"/>
      <c r="MH13550" s="11"/>
      <c r="MI13550" s="11"/>
      <c r="MJ13550" s="11"/>
      <c r="MK13550" s="11"/>
      <c r="ML13550" s="11"/>
      <c r="MM13550" s="11"/>
      <c r="MN13550" s="11"/>
      <c r="MO13550" s="11"/>
      <c r="MP13550" s="11"/>
      <c r="MQ13550" s="11"/>
      <c r="MR13550" s="11"/>
      <c r="MS13550" s="11"/>
      <c r="MT13550" s="11"/>
      <c r="MU13550" s="11"/>
      <c r="MV13550" s="11"/>
      <c r="MW13550" s="11"/>
      <c r="MX13550" s="11"/>
      <c r="MY13550" s="11"/>
      <c r="MZ13550" s="11"/>
      <c r="NA13550" s="11"/>
      <c r="NB13550" s="11"/>
      <c r="NC13550" s="11"/>
      <c r="ND13550" s="11"/>
      <c r="NE13550" s="11"/>
      <c r="NF13550" s="11"/>
      <c r="NG13550" s="11"/>
      <c r="NH13550" s="11"/>
      <c r="NI13550" s="11"/>
      <c r="NJ13550" s="11"/>
      <c r="NK13550" s="11"/>
      <c r="NL13550" s="11"/>
      <c r="NM13550" s="11"/>
    </row>
    <row r="13551" spans="1:377" s="12" customFormat="1" ht="25.8" x14ac:dyDescent="0.5">
      <c r="A13551" s="230"/>
      <c r="B13551" s="279"/>
      <c r="C13551" s="280"/>
      <c r="D13551" s="317"/>
      <c r="E13551" s="34"/>
      <c r="F13551" s="34"/>
      <c r="G13551" s="34"/>
      <c r="H13551" s="9"/>
      <c r="I13551" s="9"/>
      <c r="J13551" s="9"/>
      <c r="K13551" s="9"/>
      <c r="L13551" s="9"/>
      <c r="M13551" s="9"/>
      <c r="N13551" s="9"/>
      <c r="O13551" s="9"/>
      <c r="P13551" s="9"/>
      <c r="Q13551" s="9"/>
      <c r="R13551" s="9"/>
      <c r="S13551" s="9"/>
      <c r="T13551" s="9"/>
      <c r="U13551" s="9"/>
      <c r="V13551" s="9"/>
      <c r="W13551" s="9"/>
      <c r="X13551" s="9"/>
      <c r="Y13551" s="9"/>
      <c r="Z13551" s="334"/>
      <c r="AA13551" s="34"/>
      <c r="AB13551" s="34"/>
      <c r="AC13551" s="34"/>
      <c r="AD13551" s="34"/>
      <c r="AE13551" s="34"/>
      <c r="AF13551" s="34"/>
      <c r="AG13551" s="34"/>
      <c r="AH13551" s="34"/>
      <c r="AI13551" s="334"/>
      <c r="AJ13551" s="9"/>
      <c r="AK13551" s="9"/>
      <c r="AL13551" s="9"/>
      <c r="AM13551" s="9"/>
      <c r="AN13551" s="9"/>
      <c r="AO13551" s="9"/>
      <c r="AP13551" s="9"/>
      <c r="AQ13551" s="9"/>
      <c r="AR13551" s="9"/>
      <c r="AS13551" s="9"/>
      <c r="AT13551" s="9"/>
      <c r="AU13551" s="9"/>
      <c r="AV13551" s="9"/>
      <c r="AW13551" s="9"/>
      <c r="AX13551" s="9"/>
      <c r="AY13551" s="9"/>
      <c r="AZ13551" s="9"/>
      <c r="BA13551" s="9"/>
      <c r="BB13551" s="9"/>
      <c r="BC13551" s="9"/>
      <c r="BD13551" s="9"/>
      <c r="BE13551" s="9"/>
      <c r="BF13551" s="9"/>
      <c r="BG13551" s="9"/>
      <c r="BH13551" s="9"/>
      <c r="BI13551" s="9"/>
      <c r="BJ13551" s="9"/>
      <c r="BK13551" s="9"/>
      <c r="BL13551" s="9"/>
      <c r="BM13551" s="9"/>
      <c r="BN13551" s="9"/>
      <c r="BO13551" s="9"/>
      <c r="BP13551" s="9"/>
      <c r="BQ13551" s="9"/>
      <c r="BR13551" s="9"/>
      <c r="BS13551" s="9"/>
      <c r="BT13551" s="9"/>
      <c r="BU13551" s="9"/>
      <c r="BV13551" s="9"/>
      <c r="BW13551" s="9"/>
      <c r="BX13551" s="9"/>
      <c r="BY13551" s="334"/>
      <c r="BZ13551" s="34"/>
      <c r="CA13551" s="34"/>
      <c r="CB13551" s="34"/>
      <c r="CC13551" s="34"/>
      <c r="CD13551" s="34"/>
      <c r="CE13551" s="34"/>
      <c r="CF13551" s="34"/>
      <c r="CG13551" s="34"/>
      <c r="CH13551" s="34"/>
      <c r="CI13551" s="34"/>
      <c r="CJ13551" s="34"/>
      <c r="CK13551" s="34"/>
      <c r="CL13551" s="34"/>
      <c r="CM13551" s="34"/>
      <c r="CN13551" s="34"/>
      <c r="CO13551" s="34"/>
      <c r="CP13551" s="34"/>
      <c r="CQ13551" s="34"/>
      <c r="CR13551" s="34"/>
      <c r="CS13551" s="34"/>
      <c r="CT13551" s="34"/>
      <c r="CU13551" s="34"/>
      <c r="CV13551" s="34"/>
      <c r="CW13551" s="34"/>
      <c r="CX13551" s="34"/>
      <c r="CY13551" s="334"/>
      <c r="CZ13551" s="9"/>
      <c r="DA13551" s="9"/>
      <c r="DB13551" s="9"/>
      <c r="DC13551" s="9"/>
      <c r="DD13551" s="9"/>
      <c r="DE13551" s="9"/>
      <c r="DF13551" s="9"/>
      <c r="DG13551" s="9"/>
      <c r="DH13551" s="9"/>
      <c r="DI13551" s="9"/>
      <c r="DJ13551" s="9"/>
      <c r="DK13551" s="9"/>
      <c r="DL13551" s="9"/>
      <c r="DM13551" s="9"/>
      <c r="DN13551" s="9"/>
      <c r="DO13551" s="9"/>
      <c r="DP13551" s="334"/>
      <c r="DQ13551" s="9"/>
      <c r="DR13551" s="9"/>
      <c r="DS13551" s="9"/>
      <c r="DT13551" s="9"/>
      <c r="DU13551" s="9"/>
      <c r="DV13551" s="9"/>
      <c r="DW13551" s="9"/>
      <c r="DX13551" s="9"/>
      <c r="DY13551" s="9"/>
      <c r="DZ13551" s="9"/>
      <c r="EA13551" s="9"/>
      <c r="EB13551" s="9"/>
      <c r="EC13551" s="9"/>
      <c r="ED13551" s="9"/>
      <c r="EE13551" s="9"/>
      <c r="EF13551" s="9"/>
      <c r="EG13551" s="9"/>
      <c r="EH13551" s="9"/>
      <c r="EI13551" s="9"/>
      <c r="EJ13551" s="9"/>
      <c r="EK13551" s="9"/>
      <c r="EL13551" s="9"/>
      <c r="EM13551" s="9"/>
      <c r="EN13551" s="9"/>
      <c r="EO13551" s="334"/>
      <c r="EP13551" s="9"/>
      <c r="EQ13551" s="9"/>
      <c r="ER13551" s="9"/>
      <c r="ES13551" s="9"/>
      <c r="ET13551" s="9"/>
      <c r="EU13551" s="9"/>
      <c r="EV13551" s="237"/>
      <c r="EW13551" s="9"/>
      <c r="EX13551" s="9"/>
      <c r="EY13551" s="9"/>
      <c r="EZ13551" s="9"/>
      <c r="FA13551" s="410"/>
      <c r="FB13551" s="9"/>
      <c r="FC13551" s="9"/>
      <c r="FD13551" s="9"/>
      <c r="FE13551" s="9"/>
      <c r="FF13551" s="9"/>
      <c r="FG13551" s="9"/>
      <c r="FH13551" s="9"/>
      <c r="FI13551" s="9"/>
      <c r="FJ13551" s="9"/>
      <c r="FK13551" s="9"/>
      <c r="FL13551" s="9"/>
      <c r="FM13551" s="9"/>
      <c r="FN13551" s="9"/>
      <c r="FO13551" s="9"/>
      <c r="FP13551" s="9"/>
      <c r="FQ13551" s="9"/>
      <c r="FR13551" s="9"/>
      <c r="FS13551" s="9"/>
      <c r="FT13551" s="334"/>
      <c r="FU13551" s="9"/>
      <c r="FV13551" s="9"/>
      <c r="FW13551" s="9"/>
      <c r="FX13551" s="9"/>
      <c r="FY13551" s="9"/>
      <c r="FZ13551" s="9"/>
      <c r="GA13551" s="9"/>
      <c r="GB13551" s="9"/>
      <c r="GC13551" s="9"/>
      <c r="GD13551" s="9"/>
      <c r="GE13551" s="9"/>
      <c r="GF13551" s="9"/>
      <c r="GG13551" s="9"/>
      <c r="GH13551" s="9"/>
      <c r="GI13551" s="9"/>
      <c r="GJ13551" s="9"/>
      <c r="GK13551" s="9"/>
      <c r="GL13551" s="9"/>
      <c r="GM13551" s="9"/>
      <c r="GN13551" s="9"/>
      <c r="GO13551" s="9"/>
      <c r="GP13551" s="9"/>
      <c r="GQ13551" s="9"/>
      <c r="GR13551" s="9"/>
      <c r="GS13551" s="9"/>
      <c r="GT13551" s="9"/>
      <c r="GU13551" s="9"/>
      <c r="GV13551" s="9"/>
      <c r="GW13551" s="9"/>
      <c r="GX13551" s="9"/>
      <c r="GY13551" s="9"/>
      <c r="GZ13551" s="9"/>
      <c r="HA13551" s="9"/>
      <c r="HB13551" s="9"/>
      <c r="HC13551" s="9"/>
      <c r="HD13551" s="9"/>
      <c r="HE13551" s="9"/>
      <c r="HF13551" s="9"/>
      <c r="HG13551" s="9"/>
      <c r="HH13551" s="9"/>
      <c r="HI13551" s="9"/>
      <c r="HJ13551" s="9"/>
      <c r="HK13551" s="9"/>
      <c r="HL13551" s="9"/>
      <c r="HM13551" s="9"/>
      <c r="HN13551" s="9"/>
      <c r="HO13551" s="9"/>
      <c r="HP13551" s="9"/>
      <c r="HQ13551" s="9"/>
      <c r="HR13551" s="9"/>
      <c r="HS13551" s="9"/>
      <c r="HT13551" s="9"/>
      <c r="HU13551" s="9"/>
      <c r="HV13551" s="9"/>
      <c r="HW13551" s="9"/>
      <c r="HX13551" s="9"/>
      <c r="HY13551" s="9"/>
      <c r="HZ13551" s="9"/>
      <c r="IA13551" s="9"/>
      <c r="IB13551" s="9"/>
      <c r="IC13551" s="9"/>
      <c r="ID13551" s="9"/>
      <c r="IE13551" s="9"/>
      <c r="IF13551" s="9"/>
      <c r="IG13551" s="9"/>
      <c r="IH13551" s="9"/>
      <c r="II13551" s="9"/>
      <c r="IJ13551" s="9"/>
      <c r="IK13551" s="10"/>
      <c r="IL13551" s="11"/>
      <c r="IM13551" s="11"/>
      <c r="IN13551" s="11"/>
      <c r="IO13551" s="11"/>
      <c r="IP13551" s="11"/>
      <c r="IQ13551" s="11"/>
      <c r="IR13551" s="11"/>
      <c r="IS13551" s="11"/>
      <c r="IT13551" s="11"/>
      <c r="IU13551" s="11"/>
      <c r="IV13551" s="11"/>
      <c r="IW13551" s="11"/>
      <c r="IX13551" s="11"/>
      <c r="IY13551" s="11"/>
      <c r="IZ13551" s="11"/>
      <c r="JA13551" s="11"/>
      <c r="JB13551" s="11"/>
      <c r="JC13551" s="11"/>
      <c r="JD13551" s="11"/>
      <c r="JE13551" s="11"/>
      <c r="JF13551" s="11"/>
      <c r="JG13551" s="11"/>
      <c r="JH13551" s="11"/>
      <c r="JI13551" s="11"/>
      <c r="JJ13551" s="11"/>
      <c r="JK13551" s="11"/>
      <c r="JL13551" s="11"/>
      <c r="JM13551" s="11"/>
      <c r="JN13551" s="11"/>
      <c r="JO13551" s="11"/>
      <c r="JP13551" s="11"/>
      <c r="JQ13551" s="11"/>
      <c r="JR13551" s="11"/>
      <c r="JS13551" s="11"/>
      <c r="JT13551" s="11"/>
      <c r="JU13551" s="11"/>
      <c r="JV13551" s="11"/>
      <c r="JW13551" s="11"/>
      <c r="JX13551" s="11"/>
      <c r="JY13551" s="11"/>
      <c r="JZ13551" s="11"/>
      <c r="KA13551" s="11"/>
      <c r="KB13551" s="11"/>
      <c r="KC13551" s="11"/>
      <c r="KD13551" s="11"/>
      <c r="KE13551" s="11"/>
      <c r="KF13551" s="11"/>
      <c r="KG13551" s="11"/>
      <c r="KH13551" s="11"/>
      <c r="KI13551" s="11"/>
      <c r="KJ13551" s="11"/>
      <c r="KK13551" s="11"/>
      <c r="KL13551" s="11"/>
      <c r="KM13551" s="11"/>
      <c r="KN13551" s="11"/>
      <c r="KO13551" s="11"/>
      <c r="KP13551" s="11"/>
      <c r="KQ13551" s="11"/>
      <c r="KR13551" s="11"/>
      <c r="KS13551" s="11"/>
      <c r="KT13551" s="11"/>
      <c r="KU13551" s="11"/>
      <c r="KV13551" s="11"/>
      <c r="KW13551" s="11"/>
      <c r="KX13551" s="11"/>
      <c r="KY13551" s="11"/>
      <c r="KZ13551" s="11"/>
      <c r="LA13551" s="11"/>
      <c r="LB13551" s="11"/>
      <c r="LC13551" s="11"/>
      <c r="LD13551" s="11"/>
      <c r="LE13551" s="11"/>
      <c r="LF13551" s="11"/>
      <c r="LG13551" s="11"/>
      <c r="LH13551" s="11"/>
      <c r="LI13551" s="11"/>
      <c r="LJ13551" s="11"/>
      <c r="LK13551" s="11"/>
      <c r="LL13551" s="11"/>
      <c r="LM13551" s="11"/>
      <c r="LN13551" s="11"/>
      <c r="LO13551" s="11"/>
      <c r="LP13551" s="11"/>
      <c r="LQ13551" s="11"/>
      <c r="LR13551" s="11"/>
      <c r="LS13551" s="11"/>
      <c r="LT13551" s="11"/>
      <c r="LU13551" s="11"/>
      <c r="LV13551" s="11"/>
      <c r="LW13551" s="11"/>
      <c r="LX13551" s="11"/>
      <c r="LY13551" s="11"/>
      <c r="LZ13551" s="11"/>
      <c r="MA13551" s="11"/>
      <c r="MB13551" s="11"/>
      <c r="MC13551" s="11"/>
      <c r="MD13551" s="11"/>
      <c r="ME13551" s="11"/>
      <c r="MF13551" s="11"/>
      <c r="MG13551" s="11"/>
      <c r="MH13551" s="11"/>
      <c r="MI13551" s="11"/>
      <c r="MJ13551" s="11"/>
      <c r="MK13551" s="11"/>
      <c r="ML13551" s="11"/>
      <c r="MM13551" s="11"/>
      <c r="MN13551" s="11"/>
      <c r="MO13551" s="11"/>
      <c r="MP13551" s="11"/>
      <c r="MQ13551" s="11"/>
      <c r="MR13551" s="11"/>
      <c r="MS13551" s="11"/>
      <c r="MT13551" s="11"/>
      <c r="MU13551" s="11"/>
      <c r="MV13551" s="11"/>
      <c r="MW13551" s="11"/>
      <c r="MX13551" s="11"/>
      <c r="MY13551" s="11"/>
      <c r="MZ13551" s="11"/>
      <c r="NA13551" s="11"/>
      <c r="NB13551" s="11"/>
      <c r="NC13551" s="11"/>
      <c r="ND13551" s="11"/>
      <c r="NE13551" s="11"/>
      <c r="NF13551" s="11"/>
      <c r="NG13551" s="11"/>
      <c r="NH13551" s="11"/>
      <c r="NI13551" s="11"/>
      <c r="NJ13551" s="11"/>
      <c r="NK13551" s="11"/>
      <c r="NL13551" s="11"/>
      <c r="NM13551" s="11"/>
    </row>
    <row r="13552" spans="1:377" s="12" customFormat="1" ht="25.8" x14ac:dyDescent="0.5">
      <c r="A13552" s="230"/>
      <c r="B13552" s="279"/>
      <c r="C13552" s="280"/>
      <c r="D13552" s="317"/>
      <c r="E13552" s="34"/>
      <c r="F13552" s="34"/>
      <c r="G13552" s="34"/>
      <c r="H13552" s="9"/>
      <c r="I13552" s="9"/>
      <c r="J13552" s="9"/>
      <c r="K13552" s="9"/>
      <c r="L13552" s="9"/>
      <c r="M13552" s="9"/>
      <c r="N13552" s="9"/>
      <c r="O13552" s="9"/>
      <c r="P13552" s="9"/>
      <c r="Q13552" s="9"/>
      <c r="R13552" s="9"/>
      <c r="S13552" s="9"/>
      <c r="T13552" s="9"/>
      <c r="U13552" s="9"/>
      <c r="V13552" s="9"/>
      <c r="W13552" s="9"/>
      <c r="X13552" s="9"/>
      <c r="Y13552" s="9"/>
      <c r="Z13552" s="334"/>
      <c r="AA13552" s="34"/>
      <c r="AB13552" s="34"/>
      <c r="AC13552" s="34"/>
      <c r="AD13552" s="34"/>
      <c r="AE13552" s="34"/>
      <c r="AF13552" s="34"/>
      <c r="AG13552" s="34"/>
      <c r="AH13552" s="34"/>
      <c r="AI13552" s="334"/>
      <c r="AJ13552" s="9"/>
      <c r="AK13552" s="9"/>
      <c r="AL13552" s="9"/>
      <c r="AM13552" s="9"/>
      <c r="AN13552" s="9"/>
      <c r="AO13552" s="9"/>
      <c r="AP13552" s="9"/>
      <c r="AQ13552" s="9"/>
      <c r="AR13552" s="9"/>
      <c r="AS13552" s="9"/>
      <c r="AT13552" s="9"/>
      <c r="AU13552" s="9"/>
      <c r="AV13552" s="9"/>
      <c r="AW13552" s="9"/>
      <c r="AX13552" s="9"/>
      <c r="AY13552" s="9"/>
      <c r="AZ13552" s="9"/>
      <c r="BA13552" s="9"/>
      <c r="BB13552" s="9"/>
      <c r="BC13552" s="9"/>
      <c r="BD13552" s="9"/>
      <c r="BE13552" s="9"/>
      <c r="BF13552" s="9"/>
      <c r="BG13552" s="9"/>
      <c r="BH13552" s="9"/>
      <c r="BI13552" s="9"/>
      <c r="BJ13552" s="9"/>
      <c r="BK13552" s="9"/>
      <c r="BL13552" s="9"/>
      <c r="BM13552" s="9"/>
      <c r="BN13552" s="9"/>
      <c r="BO13552" s="9"/>
      <c r="BP13552" s="9"/>
      <c r="BQ13552" s="9"/>
      <c r="BR13552" s="9"/>
      <c r="BS13552" s="9"/>
      <c r="BT13552" s="9"/>
      <c r="BU13552" s="9"/>
      <c r="BV13552" s="9"/>
      <c r="BW13552" s="9"/>
      <c r="BX13552" s="9"/>
      <c r="BY13552" s="334"/>
      <c r="BZ13552" s="34"/>
      <c r="CA13552" s="34"/>
      <c r="CB13552" s="34"/>
      <c r="CC13552" s="34"/>
      <c r="CD13552" s="34"/>
      <c r="CE13552" s="34"/>
      <c r="CF13552" s="34"/>
      <c r="CG13552" s="34"/>
      <c r="CH13552" s="34"/>
      <c r="CI13552" s="34"/>
      <c r="CJ13552" s="34"/>
      <c r="CK13552" s="34"/>
      <c r="CL13552" s="34"/>
      <c r="CM13552" s="34"/>
      <c r="CN13552" s="34"/>
      <c r="CO13552" s="34"/>
      <c r="CP13552" s="34"/>
      <c r="CQ13552" s="34"/>
      <c r="CR13552" s="34"/>
      <c r="CS13552" s="34"/>
      <c r="CT13552" s="34"/>
      <c r="CU13552" s="34"/>
      <c r="CV13552" s="34"/>
      <c r="CW13552" s="34"/>
      <c r="CX13552" s="34"/>
      <c r="CY13552" s="334"/>
      <c r="CZ13552" s="9"/>
      <c r="DA13552" s="9"/>
      <c r="DB13552" s="9"/>
      <c r="DC13552" s="9"/>
      <c r="DD13552" s="9"/>
      <c r="DE13552" s="9"/>
      <c r="DF13552" s="9"/>
      <c r="DG13552" s="9"/>
      <c r="DH13552" s="9"/>
      <c r="DI13552" s="9"/>
      <c r="DJ13552" s="9"/>
      <c r="DK13552" s="9"/>
      <c r="DL13552" s="9"/>
      <c r="DM13552" s="9"/>
      <c r="DN13552" s="9"/>
      <c r="DO13552" s="9"/>
      <c r="DP13552" s="334"/>
      <c r="DQ13552" s="9"/>
      <c r="DR13552" s="9"/>
      <c r="DS13552" s="9"/>
      <c r="DT13552" s="9"/>
      <c r="DU13552" s="9"/>
      <c r="DV13552" s="9"/>
      <c r="DW13552" s="9"/>
      <c r="DX13552" s="9"/>
      <c r="DY13552" s="9"/>
      <c r="DZ13552" s="9"/>
      <c r="EA13552" s="9"/>
      <c r="EB13552" s="9"/>
      <c r="EC13552" s="9"/>
      <c r="ED13552" s="9"/>
      <c r="EE13552" s="9"/>
      <c r="EF13552" s="9"/>
      <c r="EG13552" s="9"/>
      <c r="EH13552" s="9"/>
      <c r="EI13552" s="9"/>
      <c r="EJ13552" s="9"/>
      <c r="EK13552" s="9"/>
      <c r="EL13552" s="9"/>
      <c r="EM13552" s="9"/>
      <c r="EN13552" s="9"/>
      <c r="EO13552" s="334"/>
      <c r="EP13552" s="9"/>
      <c r="EQ13552" s="9"/>
      <c r="ER13552" s="9"/>
      <c r="ES13552" s="9"/>
      <c r="ET13552" s="9"/>
      <c r="EU13552" s="9"/>
      <c r="EV13552" s="237"/>
      <c r="EW13552" s="9"/>
      <c r="EX13552" s="9"/>
      <c r="EY13552" s="9"/>
      <c r="EZ13552" s="9"/>
      <c r="FA13552" s="410"/>
      <c r="FB13552" s="9"/>
      <c r="FC13552" s="9"/>
      <c r="FD13552" s="9"/>
      <c r="FE13552" s="9"/>
      <c r="FF13552" s="9"/>
      <c r="FG13552" s="9"/>
      <c r="FH13552" s="9"/>
      <c r="FI13552" s="9"/>
      <c r="FJ13552" s="9"/>
      <c r="FK13552" s="9"/>
      <c r="FL13552" s="9"/>
      <c r="FM13552" s="9"/>
      <c r="FN13552" s="9"/>
      <c r="FO13552" s="9"/>
      <c r="FP13552" s="9"/>
      <c r="FQ13552" s="9"/>
      <c r="FR13552" s="9"/>
      <c r="FS13552" s="9"/>
      <c r="FT13552" s="334"/>
      <c r="FU13552" s="9"/>
      <c r="FV13552" s="9"/>
      <c r="FW13552" s="9"/>
      <c r="FX13552" s="9"/>
      <c r="FY13552" s="9"/>
      <c r="FZ13552" s="9"/>
      <c r="GA13552" s="9"/>
      <c r="GB13552" s="9"/>
      <c r="GC13552" s="9"/>
      <c r="GD13552" s="9"/>
      <c r="GE13552" s="9"/>
      <c r="GF13552" s="9"/>
      <c r="GG13552" s="9"/>
      <c r="GH13552" s="9"/>
      <c r="GI13552" s="9"/>
      <c r="GJ13552" s="9"/>
      <c r="GK13552" s="9"/>
      <c r="GL13552" s="9"/>
      <c r="GM13552" s="9"/>
      <c r="GN13552" s="9"/>
      <c r="GO13552" s="9"/>
      <c r="GP13552" s="9"/>
      <c r="GQ13552" s="9"/>
      <c r="GR13552" s="9"/>
      <c r="GS13552" s="9"/>
      <c r="GT13552" s="9"/>
      <c r="GU13552" s="9"/>
      <c r="GV13552" s="9"/>
      <c r="GW13552" s="9"/>
      <c r="GX13552" s="9"/>
      <c r="GY13552" s="9"/>
      <c r="GZ13552" s="9"/>
      <c r="HA13552" s="9"/>
      <c r="HB13552" s="9"/>
      <c r="HC13552" s="9"/>
      <c r="HD13552" s="9"/>
      <c r="HE13552" s="9"/>
      <c r="HF13552" s="9"/>
      <c r="HG13552" s="9"/>
      <c r="HH13552" s="9"/>
      <c r="HI13552" s="9"/>
      <c r="HJ13552" s="9"/>
      <c r="HK13552" s="9"/>
      <c r="HL13552" s="9"/>
      <c r="HM13552" s="9"/>
      <c r="HN13552" s="9"/>
      <c r="HO13552" s="9"/>
      <c r="HP13552" s="9"/>
      <c r="HQ13552" s="9"/>
      <c r="HR13552" s="9"/>
      <c r="HS13552" s="9"/>
      <c r="HT13552" s="9"/>
      <c r="HU13552" s="9"/>
      <c r="HV13552" s="9"/>
      <c r="HW13552" s="9"/>
      <c r="HX13552" s="9"/>
      <c r="HY13552" s="9"/>
      <c r="HZ13552" s="9"/>
      <c r="IA13552" s="9"/>
      <c r="IB13552" s="9"/>
      <c r="IC13552" s="9"/>
      <c r="ID13552" s="9"/>
      <c r="IE13552" s="9"/>
      <c r="IF13552" s="9"/>
      <c r="IG13552" s="9"/>
      <c r="IH13552" s="9"/>
      <c r="II13552" s="9"/>
      <c r="IJ13552" s="9"/>
      <c r="IK13552" s="10"/>
      <c r="IL13552" s="11"/>
      <c r="IM13552" s="11"/>
      <c r="IN13552" s="11"/>
      <c r="IO13552" s="11"/>
      <c r="IP13552" s="11"/>
      <c r="IQ13552" s="11"/>
      <c r="IR13552" s="11"/>
      <c r="IS13552" s="11"/>
      <c r="IT13552" s="11"/>
      <c r="IU13552" s="11"/>
      <c r="IV13552" s="11"/>
      <c r="IW13552" s="11"/>
      <c r="IX13552" s="11"/>
      <c r="IY13552" s="11"/>
      <c r="IZ13552" s="11"/>
      <c r="JA13552" s="11"/>
      <c r="JB13552" s="11"/>
      <c r="JC13552" s="11"/>
      <c r="JD13552" s="11"/>
      <c r="JE13552" s="11"/>
      <c r="JF13552" s="11"/>
      <c r="JG13552" s="11"/>
      <c r="JH13552" s="11"/>
      <c r="JI13552" s="11"/>
      <c r="JJ13552" s="11"/>
      <c r="JK13552" s="11"/>
      <c r="JL13552" s="11"/>
      <c r="JM13552" s="11"/>
      <c r="JN13552" s="11"/>
      <c r="JO13552" s="11"/>
      <c r="JP13552" s="11"/>
      <c r="JQ13552" s="11"/>
      <c r="JR13552" s="11"/>
      <c r="JS13552" s="11"/>
      <c r="JT13552" s="11"/>
      <c r="JU13552" s="11"/>
      <c r="JV13552" s="11"/>
      <c r="JW13552" s="11"/>
      <c r="JX13552" s="11"/>
      <c r="JY13552" s="11"/>
      <c r="JZ13552" s="11"/>
      <c r="KA13552" s="11"/>
      <c r="KB13552" s="11"/>
      <c r="KC13552" s="11"/>
      <c r="KD13552" s="11"/>
      <c r="KE13552" s="11"/>
      <c r="KF13552" s="11"/>
      <c r="KG13552" s="11"/>
      <c r="KH13552" s="11"/>
      <c r="KI13552" s="11"/>
      <c r="KJ13552" s="11"/>
      <c r="KK13552" s="11"/>
      <c r="KL13552" s="11"/>
      <c r="KM13552" s="11"/>
      <c r="KN13552" s="11"/>
      <c r="KO13552" s="11"/>
      <c r="KP13552" s="11"/>
      <c r="KQ13552" s="11"/>
      <c r="KR13552" s="11"/>
      <c r="KS13552" s="11"/>
      <c r="KT13552" s="11"/>
      <c r="KU13552" s="11"/>
      <c r="KV13552" s="11"/>
      <c r="KW13552" s="11"/>
      <c r="KX13552" s="11"/>
      <c r="KY13552" s="11"/>
      <c r="KZ13552" s="11"/>
      <c r="LA13552" s="11"/>
      <c r="LB13552" s="11"/>
      <c r="LC13552" s="11"/>
      <c r="LD13552" s="11"/>
      <c r="LE13552" s="11"/>
      <c r="LF13552" s="11"/>
      <c r="LG13552" s="11"/>
      <c r="LH13552" s="11"/>
      <c r="LI13552" s="11"/>
      <c r="LJ13552" s="11"/>
      <c r="LK13552" s="11"/>
      <c r="LL13552" s="11"/>
      <c r="LM13552" s="11"/>
      <c r="LN13552" s="11"/>
      <c r="LO13552" s="11"/>
      <c r="LP13552" s="11"/>
      <c r="LQ13552" s="11"/>
      <c r="LR13552" s="11"/>
      <c r="LS13552" s="11"/>
      <c r="LT13552" s="11"/>
      <c r="LU13552" s="11"/>
      <c r="LV13552" s="11"/>
      <c r="LW13552" s="11"/>
      <c r="LX13552" s="11"/>
      <c r="LY13552" s="11"/>
      <c r="LZ13552" s="11"/>
      <c r="MA13552" s="11"/>
      <c r="MB13552" s="11"/>
      <c r="MC13552" s="11"/>
      <c r="MD13552" s="11"/>
      <c r="ME13552" s="11"/>
      <c r="MF13552" s="11"/>
      <c r="MG13552" s="11"/>
      <c r="MH13552" s="11"/>
      <c r="MI13552" s="11"/>
      <c r="MJ13552" s="11"/>
      <c r="MK13552" s="11"/>
      <c r="ML13552" s="11"/>
      <c r="MM13552" s="11"/>
      <c r="MN13552" s="11"/>
      <c r="MO13552" s="11"/>
      <c r="MP13552" s="11"/>
      <c r="MQ13552" s="11"/>
      <c r="MR13552" s="11"/>
      <c r="MS13552" s="11"/>
      <c r="MT13552" s="11"/>
      <c r="MU13552" s="11"/>
      <c r="MV13552" s="11"/>
      <c r="MW13552" s="11"/>
      <c r="MX13552" s="11"/>
      <c r="MY13552" s="11"/>
      <c r="MZ13552" s="11"/>
      <c r="NA13552" s="11"/>
      <c r="NB13552" s="11"/>
      <c r="NC13552" s="11"/>
      <c r="ND13552" s="11"/>
      <c r="NE13552" s="11"/>
      <c r="NF13552" s="11"/>
      <c r="NG13552" s="11"/>
      <c r="NH13552" s="11"/>
      <c r="NI13552" s="11"/>
      <c r="NJ13552" s="11"/>
      <c r="NK13552" s="11"/>
      <c r="NL13552" s="11"/>
      <c r="NM13552" s="11"/>
    </row>
    <row r="13553" spans="1:377" s="12" customFormat="1" ht="25.8" x14ac:dyDescent="0.5">
      <c r="A13553" s="230"/>
      <c r="B13553" s="279"/>
      <c r="C13553" s="280"/>
      <c r="D13553" s="317"/>
      <c r="E13553" s="34"/>
      <c r="F13553" s="34"/>
      <c r="G13553" s="34"/>
      <c r="H13553" s="9"/>
      <c r="I13553" s="9"/>
      <c r="J13553" s="9"/>
      <c r="K13553" s="9"/>
      <c r="L13553" s="9"/>
      <c r="M13553" s="9"/>
      <c r="N13553" s="9"/>
      <c r="O13553" s="9"/>
      <c r="P13553" s="9"/>
      <c r="Q13553" s="9"/>
      <c r="R13553" s="9"/>
      <c r="S13553" s="9"/>
      <c r="T13553" s="9"/>
      <c r="U13553" s="9"/>
      <c r="V13553" s="9"/>
      <c r="W13553" s="9"/>
      <c r="X13553" s="9"/>
      <c r="Y13553" s="9"/>
      <c r="Z13553" s="334"/>
      <c r="AA13553" s="34"/>
      <c r="AB13553" s="34"/>
      <c r="AC13553" s="34"/>
      <c r="AD13553" s="34"/>
      <c r="AE13553" s="34"/>
      <c r="AF13553" s="34"/>
      <c r="AG13553" s="34"/>
      <c r="AH13553" s="34"/>
      <c r="AI13553" s="334"/>
      <c r="AJ13553" s="9"/>
      <c r="AK13553" s="9"/>
      <c r="AL13553" s="9"/>
      <c r="AM13553" s="9"/>
      <c r="AN13553" s="9"/>
      <c r="AO13553" s="9"/>
      <c r="AP13553" s="9"/>
      <c r="AQ13553" s="9"/>
      <c r="AR13553" s="9"/>
      <c r="AS13553" s="9"/>
      <c r="AT13553" s="9"/>
      <c r="AU13553" s="9"/>
      <c r="AV13553" s="9"/>
      <c r="AW13553" s="9"/>
      <c r="AX13553" s="9"/>
      <c r="AY13553" s="9"/>
      <c r="AZ13553" s="9"/>
      <c r="BA13553" s="9"/>
      <c r="BB13553" s="9"/>
      <c r="BC13553" s="9"/>
      <c r="BD13553" s="9"/>
      <c r="BE13553" s="9"/>
      <c r="BF13553" s="9"/>
      <c r="BG13553" s="9"/>
      <c r="BH13553" s="9"/>
      <c r="BI13553" s="9"/>
      <c r="BJ13553" s="9"/>
      <c r="BK13553" s="9"/>
      <c r="BL13553" s="9"/>
      <c r="BM13553" s="9"/>
      <c r="BN13553" s="9"/>
      <c r="BO13553" s="9"/>
      <c r="BP13553" s="9"/>
      <c r="BQ13553" s="9"/>
      <c r="BR13553" s="9"/>
      <c r="BS13553" s="9"/>
      <c r="BT13553" s="9"/>
      <c r="BU13553" s="9"/>
      <c r="BV13553" s="9"/>
      <c r="BW13553" s="9"/>
      <c r="BX13553" s="9"/>
      <c r="BY13553" s="334"/>
      <c r="BZ13553" s="34"/>
      <c r="CA13553" s="34"/>
      <c r="CB13553" s="34"/>
      <c r="CC13553" s="34"/>
      <c r="CD13553" s="34"/>
      <c r="CE13553" s="34"/>
      <c r="CF13553" s="34"/>
      <c r="CG13553" s="34"/>
      <c r="CH13553" s="34"/>
      <c r="CI13553" s="34"/>
      <c r="CJ13553" s="34"/>
      <c r="CK13553" s="34"/>
      <c r="CL13553" s="34"/>
      <c r="CM13553" s="34"/>
      <c r="CN13553" s="34"/>
      <c r="CO13553" s="34"/>
      <c r="CP13553" s="34"/>
      <c r="CQ13553" s="34"/>
      <c r="CR13553" s="34"/>
      <c r="CS13553" s="34"/>
      <c r="CT13553" s="34"/>
      <c r="CU13553" s="34"/>
      <c r="CV13553" s="34"/>
      <c r="CW13553" s="34"/>
      <c r="CX13553" s="34"/>
      <c r="CY13553" s="334"/>
      <c r="CZ13553" s="9"/>
      <c r="DA13553" s="9"/>
      <c r="DB13553" s="9"/>
      <c r="DC13553" s="9"/>
      <c r="DD13553" s="9"/>
      <c r="DE13553" s="9"/>
      <c r="DF13553" s="9"/>
      <c r="DG13553" s="9"/>
      <c r="DH13553" s="9"/>
      <c r="DI13553" s="9"/>
      <c r="DJ13553" s="9"/>
      <c r="DK13553" s="9"/>
      <c r="DL13553" s="9"/>
      <c r="DM13553" s="9"/>
      <c r="DN13553" s="9"/>
      <c r="DO13553" s="9"/>
      <c r="DP13553" s="334"/>
      <c r="DQ13553" s="9"/>
      <c r="DR13553" s="9"/>
      <c r="DS13553" s="9"/>
      <c r="DT13553" s="9"/>
      <c r="DU13553" s="9"/>
      <c r="DV13553" s="9"/>
      <c r="DW13553" s="9"/>
      <c r="DX13553" s="9"/>
      <c r="DY13553" s="9"/>
      <c r="DZ13553" s="9"/>
      <c r="EA13553" s="9"/>
      <c r="EB13553" s="9"/>
      <c r="EC13553" s="9"/>
      <c r="ED13553" s="9"/>
      <c r="EE13553" s="9"/>
      <c r="EF13553" s="9"/>
      <c r="EG13553" s="9"/>
      <c r="EH13553" s="9"/>
      <c r="EI13553" s="9"/>
      <c r="EJ13553" s="9"/>
      <c r="EK13553" s="9"/>
      <c r="EL13553" s="9"/>
      <c r="EM13553" s="9"/>
      <c r="EN13553" s="9"/>
      <c r="EO13553" s="334"/>
      <c r="EP13553" s="9"/>
      <c r="EQ13553" s="9"/>
      <c r="ER13553" s="9"/>
      <c r="ES13553" s="9"/>
      <c r="ET13553" s="9"/>
      <c r="EU13553" s="9"/>
      <c r="EV13553" s="237"/>
      <c r="EW13553" s="9"/>
      <c r="EX13553" s="9"/>
      <c r="EY13553" s="9"/>
      <c r="EZ13553" s="9"/>
      <c r="FA13553" s="410"/>
      <c r="FB13553" s="9"/>
      <c r="FC13553" s="9"/>
      <c r="FD13553" s="9"/>
      <c r="FE13553" s="9"/>
      <c r="FF13553" s="9"/>
      <c r="FG13553" s="9"/>
      <c r="FH13553" s="9"/>
      <c r="FI13553" s="9"/>
      <c r="FJ13553" s="9"/>
      <c r="FK13553" s="9"/>
      <c r="FL13553" s="9"/>
      <c r="FM13553" s="9"/>
      <c r="FN13553" s="9"/>
      <c r="FO13553" s="9"/>
      <c r="FP13553" s="9"/>
      <c r="FQ13553" s="9"/>
      <c r="FR13553" s="9"/>
      <c r="FS13553" s="9"/>
      <c r="FT13553" s="334"/>
      <c r="FU13553" s="9"/>
      <c r="FV13553" s="9"/>
      <c r="FW13553" s="9"/>
      <c r="FX13553" s="9"/>
      <c r="FY13553" s="9"/>
      <c r="FZ13553" s="9"/>
      <c r="GA13553" s="9"/>
      <c r="GB13553" s="9"/>
      <c r="GC13553" s="9"/>
      <c r="GD13553" s="9"/>
      <c r="GE13553" s="9"/>
      <c r="GF13553" s="9"/>
      <c r="GG13553" s="9"/>
      <c r="GH13553" s="9"/>
      <c r="GI13553" s="9"/>
      <c r="GJ13553" s="9"/>
      <c r="GK13553" s="9"/>
      <c r="GL13553" s="9"/>
      <c r="GM13553" s="9"/>
      <c r="GN13553" s="9"/>
      <c r="GO13553" s="9"/>
      <c r="GP13553" s="9"/>
      <c r="GQ13553" s="9"/>
      <c r="GR13553" s="9"/>
      <c r="GS13553" s="9"/>
      <c r="GT13553" s="9"/>
      <c r="GU13553" s="9"/>
      <c r="GV13553" s="9"/>
      <c r="GW13553" s="9"/>
      <c r="GX13553" s="9"/>
      <c r="GY13553" s="9"/>
      <c r="GZ13553" s="9"/>
      <c r="HA13553" s="9"/>
      <c r="HB13553" s="9"/>
      <c r="HC13553" s="9"/>
      <c r="HD13553" s="9"/>
      <c r="HE13553" s="9"/>
      <c r="HF13553" s="9"/>
      <c r="HG13553" s="9"/>
      <c r="HH13553" s="9"/>
      <c r="HI13553" s="9"/>
      <c r="HJ13553" s="9"/>
      <c r="HK13553" s="9"/>
      <c r="HL13553" s="9"/>
      <c r="HM13553" s="9"/>
      <c r="HN13553" s="9"/>
      <c r="HO13553" s="9"/>
      <c r="HP13553" s="9"/>
      <c r="HQ13553" s="9"/>
      <c r="HR13553" s="9"/>
      <c r="HS13553" s="9"/>
      <c r="HT13553" s="9"/>
      <c r="HU13553" s="9"/>
      <c r="HV13553" s="9"/>
      <c r="HW13553" s="9"/>
      <c r="HX13553" s="9"/>
      <c r="HY13553" s="9"/>
      <c r="HZ13553" s="9"/>
      <c r="IA13553" s="9"/>
      <c r="IB13553" s="9"/>
      <c r="IC13553" s="9"/>
      <c r="ID13553" s="9"/>
      <c r="IE13553" s="9"/>
      <c r="IF13553" s="9"/>
      <c r="IG13553" s="9"/>
      <c r="IH13553" s="9"/>
      <c r="II13553" s="9"/>
      <c r="IJ13553" s="9"/>
      <c r="IK13553" s="10"/>
      <c r="IL13553" s="11"/>
      <c r="IM13553" s="11"/>
      <c r="IN13553" s="11"/>
      <c r="IO13553" s="11"/>
      <c r="IP13553" s="11"/>
      <c r="IQ13553" s="11"/>
      <c r="IR13553" s="11"/>
      <c r="IS13553" s="11"/>
      <c r="IT13553" s="11"/>
      <c r="IU13553" s="11"/>
      <c r="IV13553" s="11"/>
      <c r="IW13553" s="11"/>
      <c r="IX13553" s="11"/>
      <c r="IY13553" s="11"/>
      <c r="IZ13553" s="11"/>
      <c r="JA13553" s="11"/>
      <c r="JB13553" s="11"/>
      <c r="JC13553" s="11"/>
      <c r="JD13553" s="11"/>
      <c r="JE13553" s="11"/>
      <c r="JF13553" s="11"/>
      <c r="JG13553" s="11"/>
      <c r="JH13553" s="11"/>
      <c r="JI13553" s="11"/>
      <c r="JJ13553" s="11"/>
      <c r="JK13553" s="11"/>
      <c r="JL13553" s="11"/>
      <c r="JM13553" s="11"/>
      <c r="JN13553" s="11"/>
      <c r="JO13553" s="11"/>
      <c r="JP13553" s="11"/>
      <c r="JQ13553" s="11"/>
      <c r="JR13553" s="11"/>
      <c r="JS13553" s="11"/>
      <c r="JT13553" s="11"/>
      <c r="JU13553" s="11"/>
      <c r="JV13553" s="11"/>
      <c r="JW13553" s="11"/>
      <c r="JX13553" s="11"/>
      <c r="JY13553" s="11"/>
      <c r="JZ13553" s="11"/>
      <c r="KA13553" s="11"/>
      <c r="KB13553" s="11"/>
      <c r="KC13553" s="11"/>
      <c r="KD13553" s="11"/>
      <c r="KE13553" s="11"/>
      <c r="KF13553" s="11"/>
      <c r="KG13553" s="11"/>
      <c r="KH13553" s="11"/>
      <c r="KI13553" s="11"/>
      <c r="KJ13553" s="11"/>
      <c r="KK13553" s="11"/>
      <c r="KL13553" s="11"/>
      <c r="KM13553" s="11"/>
      <c r="KN13553" s="11"/>
      <c r="KO13553" s="11"/>
      <c r="KP13553" s="11"/>
      <c r="KQ13553" s="11"/>
      <c r="KR13553" s="11"/>
      <c r="KS13553" s="11"/>
      <c r="KT13553" s="11"/>
      <c r="KU13553" s="11"/>
      <c r="KV13553" s="11"/>
      <c r="KW13553" s="11"/>
      <c r="KX13553" s="11"/>
      <c r="KY13553" s="11"/>
      <c r="KZ13553" s="11"/>
      <c r="LA13553" s="11"/>
      <c r="LB13553" s="11"/>
      <c r="LC13553" s="11"/>
      <c r="LD13553" s="11"/>
      <c r="LE13553" s="11"/>
      <c r="LF13553" s="11"/>
      <c r="LG13553" s="11"/>
      <c r="LH13553" s="11"/>
      <c r="LI13553" s="11"/>
      <c r="LJ13553" s="11"/>
      <c r="LK13553" s="11"/>
      <c r="LL13553" s="11"/>
      <c r="LM13553" s="11"/>
      <c r="LN13553" s="11"/>
      <c r="LO13553" s="11"/>
      <c r="LP13553" s="11"/>
      <c r="LQ13553" s="11"/>
      <c r="LR13553" s="11"/>
      <c r="LS13553" s="11"/>
      <c r="LT13553" s="11"/>
      <c r="LU13553" s="11"/>
      <c r="LV13553" s="11"/>
      <c r="LW13553" s="11"/>
      <c r="LX13553" s="11"/>
      <c r="LY13553" s="11"/>
      <c r="LZ13553" s="11"/>
      <c r="MA13553" s="11"/>
      <c r="MB13553" s="11"/>
      <c r="MC13553" s="11"/>
      <c r="MD13553" s="11"/>
      <c r="ME13553" s="11"/>
      <c r="MF13553" s="11"/>
      <c r="MG13553" s="11"/>
      <c r="MH13553" s="11"/>
      <c r="MI13553" s="11"/>
      <c r="MJ13553" s="11"/>
      <c r="MK13553" s="11"/>
      <c r="ML13553" s="11"/>
      <c r="MM13553" s="11"/>
      <c r="MN13553" s="11"/>
      <c r="MO13553" s="11"/>
      <c r="MP13553" s="11"/>
      <c r="MQ13553" s="11"/>
      <c r="MR13553" s="11"/>
      <c r="MS13553" s="11"/>
      <c r="MT13553" s="11"/>
      <c r="MU13553" s="11"/>
      <c r="MV13553" s="11"/>
      <c r="MW13553" s="11"/>
      <c r="MX13553" s="11"/>
      <c r="MY13553" s="11"/>
      <c r="MZ13553" s="11"/>
      <c r="NA13553" s="11"/>
      <c r="NB13553" s="11"/>
      <c r="NC13553" s="11"/>
      <c r="ND13553" s="11"/>
      <c r="NE13553" s="11"/>
      <c r="NF13553" s="11"/>
      <c r="NG13553" s="11"/>
      <c r="NH13553" s="11"/>
      <c r="NI13553" s="11"/>
      <c r="NJ13553" s="11"/>
      <c r="NK13553" s="11"/>
      <c r="NL13553" s="11"/>
      <c r="NM13553" s="11"/>
    </row>
    <row r="13554" spans="1:377" s="12" customFormat="1" ht="25.8" x14ac:dyDescent="0.5">
      <c r="A13554" s="230"/>
      <c r="B13554" s="279"/>
      <c r="C13554" s="280"/>
      <c r="D13554" s="317"/>
      <c r="E13554" s="34"/>
      <c r="F13554" s="34"/>
      <c r="G13554" s="34"/>
      <c r="H13554" s="9"/>
      <c r="I13554" s="9"/>
      <c r="J13554" s="9"/>
      <c r="K13554" s="9"/>
      <c r="L13554" s="9"/>
      <c r="M13554" s="9"/>
      <c r="N13554" s="9"/>
      <c r="O13554" s="9"/>
      <c r="P13554" s="9"/>
      <c r="Q13554" s="9"/>
      <c r="R13554" s="9"/>
      <c r="S13554" s="9"/>
      <c r="T13554" s="9"/>
      <c r="U13554" s="9"/>
      <c r="V13554" s="9"/>
      <c r="W13554" s="9"/>
      <c r="X13554" s="9"/>
      <c r="Y13554" s="9"/>
      <c r="Z13554" s="334"/>
      <c r="AA13554" s="34"/>
      <c r="AB13554" s="34"/>
      <c r="AC13554" s="34"/>
      <c r="AD13554" s="34"/>
      <c r="AE13554" s="34"/>
      <c r="AF13554" s="34"/>
      <c r="AG13554" s="34"/>
      <c r="AH13554" s="34"/>
      <c r="AI13554" s="334"/>
      <c r="AJ13554" s="9"/>
      <c r="AK13554" s="9"/>
      <c r="AL13554" s="9"/>
      <c r="AM13554" s="9"/>
      <c r="AN13554" s="9"/>
      <c r="AO13554" s="9"/>
      <c r="AP13554" s="9"/>
      <c r="AQ13554" s="9"/>
      <c r="AR13554" s="9"/>
      <c r="AS13554" s="9"/>
      <c r="AT13554" s="9"/>
      <c r="AU13554" s="9"/>
      <c r="AV13554" s="9"/>
      <c r="AW13554" s="9"/>
      <c r="AX13554" s="9"/>
      <c r="AY13554" s="9"/>
      <c r="AZ13554" s="9"/>
      <c r="BA13554" s="9"/>
      <c r="BB13554" s="9"/>
      <c r="BC13554" s="9"/>
      <c r="BD13554" s="9"/>
      <c r="BE13554" s="9"/>
      <c r="BF13554" s="9"/>
      <c r="BG13554" s="9"/>
      <c r="BH13554" s="9"/>
      <c r="BI13554" s="9"/>
      <c r="BJ13554" s="9"/>
      <c r="BK13554" s="9"/>
      <c r="BL13554" s="9"/>
      <c r="BM13554" s="9"/>
      <c r="BN13554" s="9"/>
      <c r="BO13554" s="9"/>
      <c r="BP13554" s="9"/>
      <c r="BQ13554" s="9"/>
      <c r="BR13554" s="9"/>
      <c r="BS13554" s="9"/>
      <c r="BT13554" s="9"/>
      <c r="BU13554" s="9"/>
      <c r="BV13554" s="9"/>
      <c r="BW13554" s="9"/>
      <c r="BX13554" s="9"/>
      <c r="BY13554" s="334"/>
      <c r="BZ13554" s="34"/>
      <c r="CA13554" s="34"/>
      <c r="CB13554" s="34"/>
      <c r="CC13554" s="34"/>
      <c r="CD13554" s="34"/>
      <c r="CE13554" s="34"/>
      <c r="CF13554" s="34"/>
      <c r="CG13554" s="34"/>
      <c r="CH13554" s="34"/>
      <c r="CI13554" s="34"/>
      <c r="CJ13554" s="34"/>
      <c r="CK13554" s="34"/>
      <c r="CL13554" s="34"/>
      <c r="CM13554" s="34"/>
      <c r="CN13554" s="34"/>
      <c r="CO13554" s="34"/>
      <c r="CP13554" s="34"/>
      <c r="CQ13554" s="34"/>
      <c r="CR13554" s="34"/>
      <c r="CS13554" s="34"/>
      <c r="CT13554" s="34"/>
      <c r="CU13554" s="34"/>
      <c r="CV13554" s="34"/>
      <c r="CW13554" s="34"/>
      <c r="CX13554" s="34"/>
      <c r="CY13554" s="334"/>
      <c r="CZ13554" s="9"/>
      <c r="DA13554" s="9"/>
      <c r="DB13554" s="9"/>
      <c r="DC13554" s="9"/>
      <c r="DD13554" s="9"/>
      <c r="DE13554" s="9"/>
      <c r="DF13554" s="9"/>
      <c r="DG13554" s="9"/>
      <c r="DH13554" s="9"/>
      <c r="DI13554" s="9"/>
      <c r="DJ13554" s="9"/>
      <c r="DK13554" s="9"/>
      <c r="DL13554" s="9"/>
      <c r="DM13554" s="9"/>
      <c r="DN13554" s="9"/>
      <c r="DO13554" s="9"/>
      <c r="DP13554" s="334"/>
      <c r="DQ13554" s="9"/>
      <c r="DR13554" s="9"/>
      <c r="DS13554" s="9"/>
      <c r="DT13554" s="9"/>
      <c r="DU13554" s="9"/>
      <c r="DV13554" s="9"/>
      <c r="DW13554" s="9"/>
      <c r="DX13554" s="9"/>
      <c r="DY13554" s="9"/>
      <c r="DZ13554" s="9"/>
      <c r="EA13554" s="9"/>
      <c r="EB13554" s="9"/>
      <c r="EC13554" s="9"/>
      <c r="ED13554" s="9"/>
      <c r="EE13554" s="9"/>
      <c r="EF13554" s="9"/>
      <c r="EG13554" s="9"/>
      <c r="EH13554" s="9"/>
      <c r="EI13554" s="9"/>
      <c r="EJ13554" s="9"/>
      <c r="EK13554" s="9"/>
      <c r="EL13554" s="9"/>
      <c r="EM13554" s="9"/>
      <c r="EN13554" s="9"/>
      <c r="EO13554" s="334"/>
      <c r="EP13554" s="9"/>
      <c r="EQ13554" s="9"/>
      <c r="ER13554" s="9"/>
      <c r="ES13554" s="9"/>
      <c r="ET13554" s="9"/>
      <c r="EU13554" s="9"/>
      <c r="EV13554" s="237"/>
      <c r="EW13554" s="9"/>
      <c r="EX13554" s="9"/>
      <c r="EY13554" s="9"/>
      <c r="EZ13554" s="9"/>
      <c r="FA13554" s="410"/>
      <c r="FB13554" s="9"/>
      <c r="FC13554" s="9"/>
      <c r="FD13554" s="9"/>
      <c r="FE13554" s="9"/>
      <c r="FF13554" s="9"/>
      <c r="FG13554" s="9"/>
      <c r="FH13554" s="9"/>
      <c r="FI13554" s="9"/>
      <c r="FJ13554" s="9"/>
      <c r="FK13554" s="9"/>
      <c r="FL13554" s="9"/>
      <c r="FM13554" s="9"/>
      <c r="FN13554" s="9"/>
      <c r="FO13554" s="9"/>
      <c r="FP13554" s="9"/>
      <c r="FQ13554" s="9"/>
      <c r="FR13554" s="9"/>
      <c r="FS13554" s="9"/>
      <c r="FT13554" s="334"/>
      <c r="FU13554" s="9"/>
      <c r="FV13554" s="9"/>
      <c r="FW13554" s="9"/>
      <c r="FX13554" s="9"/>
      <c r="FY13554" s="9"/>
      <c r="FZ13554" s="9"/>
      <c r="GA13554" s="9"/>
      <c r="GB13554" s="9"/>
      <c r="GC13554" s="9"/>
      <c r="GD13554" s="9"/>
      <c r="GE13554" s="9"/>
      <c r="GF13554" s="9"/>
      <c r="GG13554" s="9"/>
      <c r="GH13554" s="9"/>
      <c r="GI13554" s="9"/>
      <c r="GJ13554" s="9"/>
      <c r="GK13554" s="9"/>
      <c r="GL13554" s="9"/>
      <c r="GM13554" s="9"/>
      <c r="GN13554" s="9"/>
      <c r="GO13554" s="9"/>
      <c r="GP13554" s="9"/>
      <c r="GQ13554" s="9"/>
      <c r="GR13554" s="9"/>
      <c r="GS13554" s="9"/>
      <c r="GT13554" s="9"/>
      <c r="GU13554" s="9"/>
      <c r="GV13554" s="9"/>
      <c r="GW13554" s="9"/>
      <c r="GX13554" s="9"/>
      <c r="GY13554" s="9"/>
      <c r="GZ13554" s="9"/>
      <c r="HA13554" s="9"/>
      <c r="HB13554" s="9"/>
      <c r="HC13554" s="9"/>
      <c r="HD13554" s="9"/>
      <c r="HE13554" s="9"/>
      <c r="HF13554" s="9"/>
      <c r="HG13554" s="9"/>
      <c r="HH13554" s="9"/>
      <c r="HI13554" s="9"/>
      <c r="HJ13554" s="9"/>
      <c r="HK13554" s="9"/>
      <c r="HL13554" s="9"/>
      <c r="HM13554" s="9"/>
      <c r="HN13554" s="9"/>
      <c r="HO13554" s="9"/>
      <c r="HP13554" s="9"/>
      <c r="HQ13554" s="9"/>
      <c r="HR13554" s="9"/>
      <c r="HS13554" s="9"/>
      <c r="HT13554" s="9"/>
      <c r="HU13554" s="9"/>
      <c r="HV13554" s="9"/>
      <c r="HW13554" s="9"/>
      <c r="HX13554" s="9"/>
      <c r="HY13554" s="9"/>
      <c r="HZ13554" s="9"/>
      <c r="IA13554" s="9"/>
      <c r="IB13554" s="9"/>
      <c r="IC13554" s="9"/>
      <c r="ID13554" s="9"/>
      <c r="IE13554" s="9"/>
      <c r="IF13554" s="9"/>
      <c r="IG13554" s="9"/>
      <c r="IH13554" s="9"/>
      <c r="II13554" s="9"/>
      <c r="IJ13554" s="9"/>
      <c r="IK13554" s="10"/>
      <c r="IL13554" s="11"/>
      <c r="IM13554" s="11"/>
      <c r="IN13554" s="11"/>
      <c r="IO13554" s="11"/>
      <c r="IP13554" s="11"/>
      <c r="IQ13554" s="11"/>
      <c r="IR13554" s="11"/>
      <c r="IS13554" s="11"/>
      <c r="IT13554" s="11"/>
      <c r="IU13554" s="11"/>
      <c r="IV13554" s="11"/>
      <c r="IW13554" s="11"/>
      <c r="IX13554" s="11"/>
      <c r="IY13554" s="11"/>
      <c r="IZ13554" s="11"/>
      <c r="JA13554" s="11"/>
      <c r="JB13554" s="11"/>
      <c r="JC13554" s="11"/>
      <c r="JD13554" s="11"/>
      <c r="JE13554" s="11"/>
      <c r="JF13554" s="11"/>
      <c r="JG13554" s="11"/>
      <c r="JH13554" s="11"/>
      <c r="JI13554" s="11"/>
      <c r="JJ13554" s="11"/>
      <c r="JK13554" s="11"/>
      <c r="JL13554" s="11"/>
      <c r="JM13554" s="11"/>
      <c r="JN13554" s="11"/>
      <c r="JO13554" s="11"/>
      <c r="JP13554" s="11"/>
      <c r="JQ13554" s="11"/>
      <c r="JR13554" s="11"/>
      <c r="JS13554" s="11"/>
      <c r="JT13554" s="11"/>
      <c r="JU13554" s="11"/>
      <c r="JV13554" s="11"/>
      <c r="JW13554" s="11"/>
      <c r="JX13554" s="11"/>
      <c r="JY13554" s="11"/>
      <c r="JZ13554" s="11"/>
      <c r="KA13554" s="11"/>
      <c r="KB13554" s="11"/>
      <c r="KC13554" s="11"/>
      <c r="KD13554" s="11"/>
      <c r="KE13554" s="11"/>
      <c r="KF13554" s="11"/>
      <c r="KG13554" s="11"/>
      <c r="KH13554" s="11"/>
      <c r="KI13554" s="11"/>
      <c r="KJ13554" s="11"/>
      <c r="KK13554" s="11"/>
      <c r="KL13554" s="11"/>
      <c r="KM13554" s="11"/>
      <c r="KN13554" s="11"/>
      <c r="KO13554" s="11"/>
      <c r="KP13554" s="11"/>
      <c r="KQ13554" s="11"/>
      <c r="KR13554" s="11"/>
      <c r="KS13554" s="11"/>
      <c r="KT13554" s="11"/>
      <c r="KU13554" s="11"/>
      <c r="KV13554" s="11"/>
      <c r="KW13554" s="11"/>
      <c r="KX13554" s="11"/>
      <c r="KY13554" s="11"/>
      <c r="KZ13554" s="11"/>
      <c r="LA13554" s="11"/>
      <c r="LB13554" s="11"/>
      <c r="LC13554" s="11"/>
      <c r="LD13554" s="11"/>
      <c r="LE13554" s="11"/>
      <c r="LF13554" s="11"/>
      <c r="LG13554" s="11"/>
      <c r="LH13554" s="11"/>
      <c r="LI13554" s="11"/>
      <c r="LJ13554" s="11"/>
      <c r="LK13554" s="11"/>
      <c r="LL13554" s="11"/>
      <c r="LM13554" s="11"/>
      <c r="LN13554" s="11"/>
      <c r="LO13554" s="11"/>
      <c r="LP13554" s="11"/>
      <c r="LQ13554" s="11"/>
      <c r="LR13554" s="11"/>
      <c r="LS13554" s="11"/>
      <c r="LT13554" s="11"/>
      <c r="LU13554" s="11"/>
      <c r="LV13554" s="11"/>
      <c r="LW13554" s="11"/>
      <c r="LX13554" s="11"/>
      <c r="LY13554" s="11"/>
      <c r="LZ13554" s="11"/>
      <c r="MA13554" s="11"/>
      <c r="MB13554" s="11"/>
      <c r="MC13554" s="11"/>
      <c r="MD13554" s="11"/>
      <c r="ME13554" s="11"/>
      <c r="MF13554" s="11"/>
      <c r="MG13554" s="11"/>
      <c r="MH13554" s="11"/>
      <c r="MI13554" s="11"/>
      <c r="MJ13554" s="11"/>
      <c r="MK13554" s="11"/>
      <c r="ML13554" s="11"/>
      <c r="MM13554" s="11"/>
      <c r="MN13554" s="11"/>
      <c r="MO13554" s="11"/>
      <c r="MP13554" s="11"/>
      <c r="MQ13554" s="11"/>
      <c r="MR13554" s="11"/>
      <c r="MS13554" s="11"/>
      <c r="MT13554" s="11"/>
      <c r="MU13554" s="11"/>
      <c r="MV13554" s="11"/>
      <c r="MW13554" s="11"/>
      <c r="MX13554" s="11"/>
      <c r="MY13554" s="11"/>
      <c r="MZ13554" s="11"/>
      <c r="NA13554" s="11"/>
      <c r="NB13554" s="11"/>
      <c r="NC13554" s="11"/>
      <c r="ND13554" s="11"/>
      <c r="NE13554" s="11"/>
      <c r="NF13554" s="11"/>
      <c r="NG13554" s="11"/>
      <c r="NH13554" s="11"/>
      <c r="NI13554" s="11"/>
      <c r="NJ13554" s="11"/>
      <c r="NK13554" s="11"/>
      <c r="NL13554" s="11"/>
      <c r="NM13554" s="11"/>
    </row>
    <row r="13555" spans="1:377" s="12" customFormat="1" ht="25.8" x14ac:dyDescent="0.5">
      <c r="A13555" s="230"/>
      <c r="B13555" s="279"/>
      <c r="C13555" s="280"/>
      <c r="D13555" s="317"/>
      <c r="E13555" s="34"/>
      <c r="F13555" s="34"/>
      <c r="G13555" s="34"/>
      <c r="H13555" s="9"/>
      <c r="I13555" s="9"/>
      <c r="J13555" s="9"/>
      <c r="K13555" s="9"/>
      <c r="L13555" s="9"/>
      <c r="M13555" s="9"/>
      <c r="N13555" s="9"/>
      <c r="O13555" s="9"/>
      <c r="P13555" s="9"/>
      <c r="Q13555" s="9"/>
      <c r="R13555" s="9"/>
      <c r="S13555" s="9"/>
      <c r="T13555" s="9"/>
      <c r="U13555" s="9"/>
      <c r="V13555" s="9"/>
      <c r="W13555" s="9"/>
      <c r="X13555" s="9"/>
      <c r="Y13555" s="9"/>
      <c r="Z13555" s="334"/>
      <c r="AA13555" s="34"/>
      <c r="AB13555" s="34"/>
      <c r="AC13555" s="34"/>
      <c r="AD13555" s="34"/>
      <c r="AE13555" s="34"/>
      <c r="AF13555" s="34"/>
      <c r="AG13555" s="34"/>
      <c r="AH13555" s="34"/>
      <c r="AI13555" s="334"/>
      <c r="AJ13555" s="9"/>
      <c r="AK13555" s="9"/>
      <c r="AL13555" s="9"/>
      <c r="AM13555" s="9"/>
      <c r="AN13555" s="9"/>
      <c r="AO13555" s="9"/>
      <c r="AP13555" s="9"/>
      <c r="AQ13555" s="9"/>
      <c r="AR13555" s="9"/>
      <c r="AS13555" s="9"/>
      <c r="AT13555" s="9"/>
      <c r="AU13555" s="9"/>
      <c r="AV13555" s="9"/>
      <c r="AW13555" s="9"/>
      <c r="AX13555" s="9"/>
      <c r="AY13555" s="9"/>
      <c r="AZ13555" s="9"/>
      <c r="BA13555" s="9"/>
      <c r="BB13555" s="9"/>
      <c r="BC13555" s="9"/>
      <c r="BD13555" s="9"/>
      <c r="BE13555" s="9"/>
      <c r="BF13555" s="9"/>
      <c r="BG13555" s="9"/>
      <c r="BH13555" s="9"/>
      <c r="BI13555" s="9"/>
      <c r="BJ13555" s="9"/>
      <c r="BK13555" s="9"/>
      <c r="BL13555" s="9"/>
      <c r="BM13555" s="9"/>
      <c r="BN13555" s="9"/>
      <c r="BO13555" s="9"/>
      <c r="BP13555" s="9"/>
      <c r="BQ13555" s="9"/>
      <c r="BR13555" s="9"/>
      <c r="BS13555" s="9"/>
      <c r="BT13555" s="9"/>
      <c r="BU13555" s="9"/>
      <c r="BV13555" s="9"/>
      <c r="BW13555" s="9"/>
      <c r="BX13555" s="9"/>
      <c r="BY13555" s="334"/>
      <c r="BZ13555" s="34"/>
      <c r="CA13555" s="34"/>
      <c r="CB13555" s="34"/>
      <c r="CC13555" s="34"/>
      <c r="CD13555" s="34"/>
      <c r="CE13555" s="34"/>
      <c r="CF13555" s="34"/>
      <c r="CG13555" s="34"/>
      <c r="CH13555" s="34"/>
      <c r="CI13555" s="34"/>
      <c r="CJ13555" s="34"/>
      <c r="CK13555" s="34"/>
      <c r="CL13555" s="34"/>
      <c r="CM13555" s="34"/>
      <c r="CN13555" s="34"/>
      <c r="CO13555" s="34"/>
      <c r="CP13555" s="34"/>
      <c r="CQ13555" s="34"/>
      <c r="CR13555" s="34"/>
      <c r="CS13555" s="34"/>
      <c r="CT13555" s="34"/>
      <c r="CU13555" s="34"/>
      <c r="CV13555" s="34"/>
      <c r="CW13555" s="34"/>
      <c r="CX13555" s="34"/>
      <c r="CY13555" s="334"/>
      <c r="CZ13555" s="9"/>
      <c r="DA13555" s="9"/>
      <c r="DB13555" s="9"/>
      <c r="DC13555" s="9"/>
      <c r="DD13555" s="9"/>
      <c r="DE13555" s="9"/>
      <c r="DF13555" s="9"/>
      <c r="DG13555" s="9"/>
      <c r="DH13555" s="9"/>
      <c r="DI13555" s="9"/>
      <c r="DJ13555" s="9"/>
      <c r="DK13555" s="9"/>
      <c r="DL13555" s="9"/>
      <c r="DM13555" s="9"/>
      <c r="DN13555" s="9"/>
      <c r="DO13555" s="9"/>
      <c r="DP13555" s="334"/>
      <c r="DQ13555" s="9"/>
      <c r="DR13555" s="9"/>
      <c r="DS13555" s="9"/>
      <c r="DT13555" s="9"/>
      <c r="DU13555" s="9"/>
      <c r="DV13555" s="9"/>
      <c r="DW13555" s="9"/>
      <c r="DX13555" s="9"/>
      <c r="DY13555" s="9"/>
      <c r="DZ13555" s="9"/>
      <c r="EA13555" s="9"/>
      <c r="EB13555" s="9"/>
      <c r="EC13555" s="9"/>
      <c r="ED13555" s="9"/>
      <c r="EE13555" s="9"/>
      <c r="EF13555" s="9"/>
      <c r="EG13555" s="9"/>
      <c r="EH13555" s="9"/>
      <c r="EI13555" s="9"/>
      <c r="EJ13555" s="9"/>
      <c r="EK13555" s="9"/>
      <c r="EL13555" s="9"/>
      <c r="EM13555" s="9"/>
      <c r="EN13555" s="9"/>
      <c r="EO13555" s="334"/>
      <c r="EP13555" s="9"/>
      <c r="EQ13555" s="9"/>
      <c r="ER13555" s="9"/>
      <c r="ES13555" s="9"/>
      <c r="ET13555" s="9"/>
      <c r="EU13555" s="9"/>
      <c r="EV13555" s="237"/>
      <c r="EW13555" s="9"/>
      <c r="EX13555" s="9"/>
      <c r="EY13555" s="9"/>
      <c r="EZ13555" s="9"/>
      <c r="FA13555" s="410"/>
      <c r="FB13555" s="9"/>
      <c r="FC13555" s="9"/>
      <c r="FD13555" s="9"/>
      <c r="FE13555" s="9"/>
      <c r="FF13555" s="9"/>
      <c r="FG13555" s="9"/>
      <c r="FH13555" s="9"/>
      <c r="FI13555" s="9"/>
      <c r="FJ13555" s="9"/>
      <c r="FK13555" s="9"/>
      <c r="FL13555" s="9"/>
      <c r="FM13555" s="9"/>
      <c r="FN13555" s="9"/>
      <c r="FO13555" s="9"/>
      <c r="FP13555" s="9"/>
      <c r="FQ13555" s="9"/>
      <c r="FR13555" s="9"/>
      <c r="FS13555" s="9"/>
      <c r="FT13555" s="334"/>
      <c r="FU13555" s="9"/>
      <c r="FV13555" s="9"/>
      <c r="FW13555" s="9"/>
      <c r="FX13555" s="9"/>
      <c r="FY13555" s="9"/>
      <c r="FZ13555" s="9"/>
      <c r="GA13555" s="9"/>
      <c r="GB13555" s="9"/>
      <c r="GC13555" s="9"/>
      <c r="GD13555" s="9"/>
      <c r="GE13555" s="9"/>
      <c r="GF13555" s="9"/>
      <c r="GG13555" s="9"/>
      <c r="GH13555" s="9"/>
      <c r="GI13555" s="9"/>
      <c r="GJ13555" s="9"/>
      <c r="GK13555" s="9"/>
      <c r="GL13555" s="9"/>
      <c r="GM13555" s="9"/>
      <c r="GN13555" s="9"/>
      <c r="GO13555" s="9"/>
      <c r="GP13555" s="9"/>
      <c r="GQ13555" s="9"/>
      <c r="GR13555" s="9"/>
      <c r="GS13555" s="9"/>
      <c r="GT13555" s="9"/>
      <c r="GU13555" s="9"/>
      <c r="GV13555" s="9"/>
      <c r="GW13555" s="9"/>
      <c r="GX13555" s="9"/>
      <c r="GY13555" s="9"/>
      <c r="GZ13555" s="9"/>
      <c r="HA13555" s="9"/>
      <c r="HB13555" s="9"/>
      <c r="HC13555" s="9"/>
      <c r="HD13555" s="9"/>
      <c r="HE13555" s="9"/>
      <c r="HF13555" s="9"/>
      <c r="HG13555" s="9"/>
      <c r="HH13555" s="9"/>
      <c r="HI13555" s="9"/>
      <c r="HJ13555" s="9"/>
      <c r="HK13555" s="9"/>
      <c r="HL13555" s="9"/>
      <c r="HM13555" s="9"/>
      <c r="HN13555" s="9"/>
      <c r="HO13555" s="9"/>
      <c r="HP13555" s="9"/>
      <c r="HQ13555" s="9"/>
      <c r="HR13555" s="9"/>
      <c r="HS13555" s="9"/>
      <c r="HT13555" s="9"/>
      <c r="HU13555" s="9"/>
      <c r="HV13555" s="9"/>
      <c r="HW13555" s="9"/>
      <c r="HX13555" s="9"/>
      <c r="HY13555" s="9"/>
      <c r="HZ13555" s="9"/>
      <c r="IA13555" s="9"/>
      <c r="IB13555" s="9"/>
      <c r="IC13555" s="9"/>
      <c r="ID13555" s="9"/>
      <c r="IE13555" s="9"/>
      <c r="IF13555" s="9"/>
      <c r="IG13555" s="9"/>
      <c r="IH13555" s="9"/>
      <c r="II13555" s="9"/>
      <c r="IJ13555" s="9"/>
      <c r="IK13555" s="10"/>
      <c r="IL13555" s="11"/>
      <c r="IM13555" s="11"/>
      <c r="IN13555" s="11"/>
      <c r="IO13555" s="11"/>
      <c r="IP13555" s="11"/>
      <c r="IQ13555" s="11"/>
      <c r="IR13555" s="11"/>
      <c r="IS13555" s="11"/>
      <c r="IT13555" s="11"/>
      <c r="IU13555" s="11"/>
      <c r="IV13555" s="11"/>
      <c r="IW13555" s="11"/>
      <c r="IX13555" s="11"/>
      <c r="IY13555" s="11"/>
      <c r="IZ13555" s="11"/>
      <c r="JA13555" s="11"/>
      <c r="JB13555" s="11"/>
      <c r="JC13555" s="11"/>
      <c r="JD13555" s="11"/>
      <c r="JE13555" s="11"/>
      <c r="JF13555" s="11"/>
      <c r="JG13555" s="11"/>
      <c r="JH13555" s="11"/>
      <c r="JI13555" s="11"/>
      <c r="JJ13555" s="11"/>
      <c r="JK13555" s="11"/>
      <c r="JL13555" s="11"/>
      <c r="JM13555" s="11"/>
      <c r="JN13555" s="11"/>
      <c r="JO13555" s="11"/>
      <c r="JP13555" s="11"/>
      <c r="JQ13555" s="11"/>
      <c r="JR13555" s="11"/>
      <c r="JS13555" s="11"/>
      <c r="JT13555" s="11"/>
      <c r="JU13555" s="11"/>
      <c r="JV13555" s="11"/>
      <c r="JW13555" s="11"/>
      <c r="JX13555" s="11"/>
      <c r="JY13555" s="11"/>
      <c r="JZ13555" s="11"/>
      <c r="KA13555" s="11"/>
      <c r="KB13555" s="11"/>
      <c r="KC13555" s="11"/>
      <c r="KD13555" s="11"/>
      <c r="KE13555" s="11"/>
      <c r="KF13555" s="11"/>
      <c r="KG13555" s="11"/>
      <c r="KH13555" s="11"/>
      <c r="KI13555" s="11"/>
      <c r="KJ13555" s="11"/>
      <c r="KK13555" s="11"/>
      <c r="KL13555" s="11"/>
      <c r="KM13555" s="11"/>
      <c r="KN13555" s="11"/>
      <c r="KO13555" s="11"/>
      <c r="KP13555" s="11"/>
      <c r="KQ13555" s="11"/>
      <c r="KR13555" s="11"/>
      <c r="KS13555" s="11"/>
      <c r="KT13555" s="11"/>
      <c r="KU13555" s="11"/>
      <c r="KV13555" s="11"/>
      <c r="KW13555" s="11"/>
      <c r="KX13555" s="11"/>
      <c r="KY13555" s="11"/>
      <c r="KZ13555" s="11"/>
      <c r="LA13555" s="11"/>
      <c r="LB13555" s="11"/>
      <c r="LC13555" s="11"/>
      <c r="LD13555" s="11"/>
      <c r="LE13555" s="11"/>
      <c r="LF13555" s="11"/>
      <c r="LG13555" s="11"/>
      <c r="LH13555" s="11"/>
      <c r="LI13555" s="11"/>
      <c r="LJ13555" s="11"/>
      <c r="LK13555" s="11"/>
      <c r="LL13555" s="11"/>
      <c r="LM13555" s="11"/>
      <c r="LN13555" s="11"/>
      <c r="LO13555" s="11"/>
      <c r="LP13555" s="11"/>
      <c r="LQ13555" s="11"/>
      <c r="LR13555" s="11"/>
      <c r="LS13555" s="11"/>
      <c r="LT13555" s="11"/>
      <c r="LU13555" s="11"/>
      <c r="LV13555" s="11"/>
      <c r="LW13555" s="11"/>
      <c r="LX13555" s="11"/>
      <c r="LY13555" s="11"/>
      <c r="LZ13555" s="11"/>
      <c r="MA13555" s="11"/>
      <c r="MB13555" s="11"/>
      <c r="MC13555" s="11"/>
      <c r="MD13555" s="11"/>
      <c r="ME13555" s="11"/>
      <c r="MF13555" s="11"/>
      <c r="MG13555" s="11"/>
      <c r="MH13555" s="11"/>
      <c r="MI13555" s="11"/>
      <c r="MJ13555" s="11"/>
      <c r="MK13555" s="11"/>
      <c r="ML13555" s="11"/>
      <c r="MM13555" s="11"/>
      <c r="MN13555" s="11"/>
      <c r="MO13555" s="11"/>
      <c r="MP13555" s="11"/>
      <c r="MQ13555" s="11"/>
      <c r="MR13555" s="11"/>
      <c r="MS13555" s="11"/>
      <c r="MT13555" s="11"/>
      <c r="MU13555" s="11"/>
      <c r="MV13555" s="11"/>
      <c r="MW13555" s="11"/>
      <c r="MX13555" s="11"/>
      <c r="MY13555" s="11"/>
      <c r="MZ13555" s="11"/>
      <c r="NA13555" s="11"/>
      <c r="NB13555" s="11"/>
      <c r="NC13555" s="11"/>
      <c r="ND13555" s="11"/>
      <c r="NE13555" s="11"/>
      <c r="NF13555" s="11"/>
      <c r="NG13555" s="11"/>
      <c r="NH13555" s="11"/>
      <c r="NI13555" s="11"/>
      <c r="NJ13555" s="11"/>
      <c r="NK13555" s="11"/>
      <c r="NL13555" s="11"/>
      <c r="NM13555" s="11"/>
    </row>
    <row r="13556" spans="1:377" s="12" customFormat="1" ht="25.8" x14ac:dyDescent="0.5">
      <c r="A13556" s="230"/>
      <c r="B13556" s="279"/>
      <c r="C13556" s="280"/>
      <c r="D13556" s="317"/>
      <c r="E13556" s="34"/>
      <c r="F13556" s="34"/>
      <c r="G13556" s="34"/>
      <c r="H13556" s="9"/>
      <c r="I13556" s="9"/>
      <c r="J13556" s="9"/>
      <c r="K13556" s="9"/>
      <c r="L13556" s="9"/>
      <c r="M13556" s="9"/>
      <c r="N13556" s="9"/>
      <c r="O13556" s="9"/>
      <c r="P13556" s="9"/>
      <c r="Q13556" s="9"/>
      <c r="R13556" s="9"/>
      <c r="S13556" s="9"/>
      <c r="T13556" s="9"/>
      <c r="U13556" s="9"/>
      <c r="V13556" s="9"/>
      <c r="W13556" s="9"/>
      <c r="X13556" s="9"/>
      <c r="Y13556" s="9"/>
      <c r="Z13556" s="334"/>
      <c r="AA13556" s="34"/>
      <c r="AB13556" s="34"/>
      <c r="AC13556" s="34"/>
      <c r="AD13556" s="34"/>
      <c r="AE13556" s="34"/>
      <c r="AF13556" s="34"/>
      <c r="AG13556" s="34"/>
      <c r="AH13556" s="34"/>
      <c r="AI13556" s="334"/>
      <c r="AJ13556" s="9"/>
      <c r="AK13556" s="9"/>
      <c r="AL13556" s="9"/>
      <c r="AM13556" s="9"/>
      <c r="AN13556" s="9"/>
      <c r="AO13556" s="9"/>
      <c r="AP13556" s="9"/>
      <c r="AQ13556" s="9"/>
      <c r="AR13556" s="9"/>
      <c r="AS13556" s="9"/>
      <c r="AT13556" s="9"/>
      <c r="AU13556" s="9"/>
      <c r="AV13556" s="9"/>
      <c r="AW13556" s="9"/>
      <c r="AX13556" s="9"/>
      <c r="AY13556" s="9"/>
      <c r="AZ13556" s="9"/>
      <c r="BA13556" s="9"/>
      <c r="BB13556" s="9"/>
      <c r="BC13556" s="9"/>
      <c r="BD13556" s="9"/>
      <c r="BE13556" s="9"/>
      <c r="BF13556" s="9"/>
      <c r="BG13556" s="9"/>
      <c r="BH13556" s="9"/>
      <c r="BI13556" s="9"/>
      <c r="BJ13556" s="9"/>
      <c r="BK13556" s="9"/>
      <c r="BL13556" s="9"/>
      <c r="BM13556" s="9"/>
      <c r="BN13556" s="9"/>
      <c r="BO13556" s="9"/>
      <c r="BP13556" s="9"/>
      <c r="BQ13556" s="9"/>
      <c r="BR13556" s="9"/>
      <c r="BS13556" s="9"/>
      <c r="BT13556" s="9"/>
      <c r="BU13556" s="9"/>
      <c r="BV13556" s="9"/>
      <c r="BW13556" s="9"/>
      <c r="BX13556" s="9"/>
      <c r="BY13556" s="334"/>
      <c r="BZ13556" s="34"/>
      <c r="CA13556" s="34"/>
      <c r="CB13556" s="34"/>
      <c r="CC13556" s="34"/>
      <c r="CD13556" s="34"/>
      <c r="CE13556" s="34"/>
      <c r="CF13556" s="34"/>
      <c r="CG13556" s="34"/>
      <c r="CH13556" s="34"/>
      <c r="CI13556" s="34"/>
      <c r="CJ13556" s="34"/>
      <c r="CK13556" s="34"/>
      <c r="CL13556" s="34"/>
      <c r="CM13556" s="34"/>
      <c r="CN13556" s="34"/>
      <c r="CO13556" s="34"/>
      <c r="CP13556" s="34"/>
      <c r="CQ13556" s="34"/>
      <c r="CR13556" s="34"/>
      <c r="CS13556" s="34"/>
      <c r="CT13556" s="34"/>
      <c r="CU13556" s="34"/>
      <c r="CV13556" s="34"/>
      <c r="CW13556" s="34"/>
      <c r="CX13556" s="34"/>
      <c r="CY13556" s="334"/>
      <c r="CZ13556" s="9"/>
      <c r="DA13556" s="9"/>
      <c r="DB13556" s="9"/>
      <c r="DC13556" s="9"/>
      <c r="DD13556" s="9"/>
      <c r="DE13556" s="9"/>
      <c r="DF13556" s="9"/>
      <c r="DG13556" s="9"/>
      <c r="DH13556" s="9"/>
      <c r="DI13556" s="9"/>
      <c r="DJ13556" s="9"/>
      <c r="DK13556" s="9"/>
      <c r="DL13556" s="9"/>
      <c r="DM13556" s="9"/>
      <c r="DN13556" s="9"/>
      <c r="DO13556" s="9"/>
      <c r="DP13556" s="334"/>
      <c r="DQ13556" s="9"/>
      <c r="DR13556" s="9"/>
      <c r="DS13556" s="9"/>
      <c r="DT13556" s="9"/>
      <c r="DU13556" s="9"/>
      <c r="DV13556" s="9"/>
      <c r="DW13556" s="9"/>
      <c r="DX13556" s="9"/>
      <c r="DY13556" s="9"/>
      <c r="DZ13556" s="9"/>
      <c r="EA13556" s="9"/>
      <c r="EB13556" s="9"/>
      <c r="EC13556" s="9"/>
      <c r="ED13556" s="9"/>
      <c r="EE13556" s="9"/>
      <c r="EF13556" s="9"/>
      <c r="EG13556" s="9"/>
      <c r="EH13556" s="9"/>
      <c r="EI13556" s="9"/>
      <c r="EJ13556" s="9"/>
      <c r="EK13556" s="9"/>
      <c r="EL13556" s="9"/>
      <c r="EM13556" s="9"/>
      <c r="EN13556" s="9"/>
      <c r="EO13556" s="334"/>
      <c r="EP13556" s="9"/>
      <c r="EQ13556" s="9"/>
      <c r="ER13556" s="9"/>
      <c r="ES13556" s="9"/>
      <c r="ET13556" s="9"/>
      <c r="EU13556" s="9"/>
      <c r="EV13556" s="237"/>
      <c r="EW13556" s="9"/>
      <c r="EX13556" s="9"/>
      <c r="EY13556" s="9"/>
      <c r="EZ13556" s="9"/>
      <c r="FA13556" s="410"/>
      <c r="FB13556" s="9"/>
      <c r="FC13556" s="9"/>
      <c r="FD13556" s="9"/>
      <c r="FE13556" s="9"/>
      <c r="FF13556" s="9"/>
      <c r="FG13556" s="9"/>
      <c r="FH13556" s="9"/>
      <c r="FI13556" s="9"/>
      <c r="FJ13556" s="9"/>
      <c r="FK13556" s="9"/>
      <c r="FL13556" s="9"/>
      <c r="FM13556" s="9"/>
      <c r="FN13556" s="9"/>
      <c r="FO13556" s="9"/>
      <c r="FP13556" s="9"/>
      <c r="FQ13556" s="9"/>
      <c r="FR13556" s="9"/>
      <c r="FS13556" s="9"/>
      <c r="FT13556" s="334"/>
      <c r="FU13556" s="9"/>
      <c r="FV13556" s="9"/>
      <c r="FW13556" s="9"/>
      <c r="FX13556" s="9"/>
      <c r="FY13556" s="9"/>
      <c r="FZ13556" s="9"/>
      <c r="GA13556" s="9"/>
      <c r="GB13556" s="9"/>
      <c r="GC13556" s="9"/>
      <c r="GD13556" s="9"/>
      <c r="GE13556" s="9"/>
      <c r="GF13556" s="9"/>
      <c r="GG13556" s="9"/>
      <c r="GH13556" s="9"/>
      <c r="GI13556" s="9"/>
      <c r="GJ13556" s="9"/>
      <c r="GK13556" s="9"/>
      <c r="GL13556" s="9"/>
      <c r="GM13556" s="9"/>
      <c r="GN13556" s="9"/>
      <c r="GO13556" s="9"/>
      <c r="GP13556" s="9"/>
      <c r="GQ13556" s="9"/>
      <c r="GR13556" s="9"/>
      <c r="GS13556" s="9"/>
      <c r="GT13556" s="9"/>
      <c r="GU13556" s="9"/>
      <c r="GV13556" s="9"/>
      <c r="GW13556" s="9"/>
      <c r="GX13556" s="9"/>
      <c r="GY13556" s="9"/>
      <c r="GZ13556" s="9"/>
      <c r="HA13556" s="9"/>
      <c r="HB13556" s="9"/>
      <c r="HC13556" s="9"/>
      <c r="HD13556" s="9"/>
      <c r="HE13556" s="9"/>
      <c r="HF13556" s="9"/>
      <c r="HG13556" s="9"/>
      <c r="HH13556" s="9"/>
      <c r="HI13556" s="9"/>
      <c r="HJ13556" s="9"/>
      <c r="HK13556" s="9"/>
      <c r="HL13556" s="9"/>
      <c r="HM13556" s="9"/>
      <c r="HN13556" s="9"/>
      <c r="HO13556" s="9"/>
      <c r="HP13556" s="9"/>
      <c r="HQ13556" s="9"/>
      <c r="HR13556" s="9"/>
      <c r="HS13556" s="9"/>
      <c r="HT13556" s="9"/>
      <c r="HU13556" s="9"/>
      <c r="HV13556" s="9"/>
      <c r="HW13556" s="9"/>
      <c r="HX13556" s="9"/>
      <c r="HY13556" s="9"/>
      <c r="HZ13556" s="9"/>
      <c r="IA13556" s="9"/>
      <c r="IB13556" s="9"/>
      <c r="IC13556" s="9"/>
      <c r="ID13556" s="9"/>
      <c r="IE13556" s="9"/>
      <c r="IF13556" s="9"/>
      <c r="IG13556" s="9"/>
      <c r="IH13556" s="9"/>
      <c r="II13556" s="9"/>
      <c r="IJ13556" s="9"/>
      <c r="IK13556" s="10"/>
      <c r="IL13556" s="11"/>
      <c r="IM13556" s="11"/>
      <c r="IN13556" s="11"/>
      <c r="IO13556" s="11"/>
      <c r="IP13556" s="11"/>
      <c r="IQ13556" s="11"/>
      <c r="IR13556" s="11"/>
      <c r="IS13556" s="11"/>
      <c r="IT13556" s="11"/>
      <c r="IU13556" s="11"/>
      <c r="IV13556" s="11"/>
      <c r="IW13556" s="11"/>
      <c r="IX13556" s="11"/>
      <c r="IY13556" s="11"/>
      <c r="IZ13556" s="11"/>
      <c r="JA13556" s="11"/>
      <c r="JB13556" s="11"/>
      <c r="JC13556" s="11"/>
      <c r="JD13556" s="11"/>
      <c r="JE13556" s="11"/>
      <c r="JF13556" s="11"/>
      <c r="JG13556" s="11"/>
      <c r="JH13556" s="11"/>
      <c r="JI13556" s="11"/>
      <c r="JJ13556" s="11"/>
      <c r="JK13556" s="11"/>
      <c r="JL13556" s="11"/>
      <c r="JM13556" s="11"/>
      <c r="JN13556" s="11"/>
      <c r="JO13556" s="11"/>
      <c r="JP13556" s="11"/>
      <c r="JQ13556" s="11"/>
      <c r="JR13556" s="11"/>
      <c r="JS13556" s="11"/>
      <c r="JT13556" s="11"/>
      <c r="JU13556" s="11"/>
      <c r="JV13556" s="11"/>
      <c r="JW13556" s="11"/>
      <c r="JX13556" s="11"/>
      <c r="JY13556" s="11"/>
      <c r="JZ13556" s="11"/>
      <c r="KA13556" s="11"/>
      <c r="KB13556" s="11"/>
      <c r="KC13556" s="11"/>
      <c r="KD13556" s="11"/>
      <c r="KE13556" s="11"/>
      <c r="KF13556" s="11"/>
      <c r="KG13556" s="11"/>
      <c r="KH13556" s="11"/>
      <c r="KI13556" s="11"/>
      <c r="KJ13556" s="11"/>
      <c r="KK13556" s="11"/>
      <c r="KL13556" s="11"/>
      <c r="KM13556" s="11"/>
      <c r="KN13556" s="11"/>
      <c r="KO13556" s="11"/>
      <c r="KP13556" s="11"/>
      <c r="KQ13556" s="11"/>
      <c r="KR13556" s="11"/>
      <c r="KS13556" s="11"/>
      <c r="KT13556" s="11"/>
      <c r="KU13556" s="11"/>
      <c r="KV13556" s="11"/>
      <c r="KW13556" s="11"/>
      <c r="KX13556" s="11"/>
      <c r="KY13556" s="11"/>
      <c r="KZ13556" s="11"/>
      <c r="LA13556" s="11"/>
      <c r="LB13556" s="11"/>
      <c r="LC13556" s="11"/>
      <c r="LD13556" s="11"/>
      <c r="LE13556" s="11"/>
      <c r="LF13556" s="11"/>
      <c r="LG13556" s="11"/>
      <c r="LH13556" s="11"/>
      <c r="LI13556" s="11"/>
      <c r="LJ13556" s="11"/>
      <c r="LK13556" s="11"/>
      <c r="LL13556" s="11"/>
      <c r="LM13556" s="11"/>
      <c r="LN13556" s="11"/>
      <c r="LO13556" s="11"/>
      <c r="LP13556" s="11"/>
      <c r="LQ13556" s="11"/>
      <c r="LR13556" s="11"/>
      <c r="LS13556" s="11"/>
      <c r="LT13556" s="11"/>
      <c r="LU13556" s="11"/>
      <c r="LV13556" s="11"/>
      <c r="LW13556" s="11"/>
      <c r="LX13556" s="11"/>
      <c r="LY13556" s="11"/>
      <c r="LZ13556" s="11"/>
      <c r="MA13556" s="11"/>
      <c r="MB13556" s="11"/>
      <c r="MC13556" s="11"/>
      <c r="MD13556" s="11"/>
      <c r="ME13556" s="11"/>
      <c r="MF13556" s="11"/>
      <c r="MG13556" s="11"/>
      <c r="MH13556" s="11"/>
      <c r="MI13556" s="11"/>
      <c r="MJ13556" s="11"/>
      <c r="MK13556" s="11"/>
      <c r="ML13556" s="11"/>
      <c r="MM13556" s="11"/>
      <c r="MN13556" s="11"/>
      <c r="MO13556" s="11"/>
      <c r="MP13556" s="11"/>
      <c r="MQ13556" s="11"/>
      <c r="MR13556" s="11"/>
      <c r="MS13556" s="11"/>
      <c r="MT13556" s="11"/>
      <c r="MU13556" s="11"/>
      <c r="MV13556" s="11"/>
      <c r="MW13556" s="11"/>
      <c r="MX13556" s="11"/>
      <c r="MY13556" s="11"/>
      <c r="MZ13556" s="11"/>
      <c r="NA13556" s="11"/>
      <c r="NB13556" s="11"/>
      <c r="NC13556" s="11"/>
      <c r="ND13556" s="11"/>
      <c r="NE13556" s="11"/>
      <c r="NF13556" s="11"/>
      <c r="NG13556" s="11"/>
      <c r="NH13556" s="11"/>
      <c r="NI13556" s="11"/>
      <c r="NJ13556" s="11"/>
      <c r="NK13556" s="11"/>
      <c r="NL13556" s="11"/>
      <c r="NM13556" s="11"/>
    </row>
    <row r="13557" spans="1:377" s="12" customFormat="1" ht="25.8" x14ac:dyDescent="0.5">
      <c r="A13557" s="230"/>
      <c r="B13557" s="279"/>
      <c r="C13557" s="280"/>
      <c r="D13557" s="317"/>
      <c r="E13557" s="34"/>
      <c r="F13557" s="34"/>
      <c r="G13557" s="34"/>
      <c r="H13557" s="9"/>
      <c r="I13557" s="9"/>
      <c r="J13557" s="9"/>
      <c r="K13557" s="9"/>
      <c r="L13557" s="9"/>
      <c r="M13557" s="9"/>
      <c r="N13557" s="9"/>
      <c r="O13557" s="9"/>
      <c r="P13557" s="9"/>
      <c r="Q13557" s="9"/>
      <c r="R13557" s="9"/>
      <c r="S13557" s="9"/>
      <c r="T13557" s="9"/>
      <c r="U13557" s="9"/>
      <c r="V13557" s="9"/>
      <c r="W13557" s="9"/>
      <c r="X13557" s="9"/>
      <c r="Y13557" s="9"/>
      <c r="Z13557" s="334"/>
      <c r="AA13557" s="34"/>
      <c r="AB13557" s="34"/>
      <c r="AC13557" s="34"/>
      <c r="AD13557" s="34"/>
      <c r="AE13557" s="34"/>
      <c r="AF13557" s="34"/>
      <c r="AG13557" s="34"/>
      <c r="AH13557" s="34"/>
      <c r="AI13557" s="334"/>
      <c r="AJ13557" s="9"/>
      <c r="AK13557" s="9"/>
      <c r="AL13557" s="9"/>
      <c r="AM13557" s="9"/>
      <c r="AN13557" s="9"/>
      <c r="AO13557" s="9"/>
      <c r="AP13557" s="9"/>
      <c r="AQ13557" s="9"/>
      <c r="AR13557" s="9"/>
      <c r="AS13557" s="9"/>
      <c r="AT13557" s="9"/>
      <c r="AU13557" s="9"/>
      <c r="AV13557" s="9"/>
      <c r="AW13557" s="9"/>
      <c r="AX13557" s="9"/>
      <c r="AY13557" s="9"/>
      <c r="AZ13557" s="9"/>
      <c r="BA13557" s="9"/>
      <c r="BB13557" s="9"/>
      <c r="BC13557" s="9"/>
      <c r="BD13557" s="9"/>
      <c r="BE13557" s="9"/>
      <c r="BF13557" s="9"/>
      <c r="BG13557" s="9"/>
      <c r="BH13557" s="9"/>
      <c r="BI13557" s="9"/>
      <c r="BJ13557" s="9"/>
      <c r="BK13557" s="9"/>
      <c r="BL13557" s="9"/>
      <c r="BM13557" s="9"/>
      <c r="BN13557" s="9"/>
      <c r="BO13557" s="9"/>
      <c r="BP13557" s="9"/>
      <c r="BQ13557" s="9"/>
      <c r="BR13557" s="9"/>
      <c r="BS13557" s="9"/>
      <c r="BT13557" s="9"/>
      <c r="BU13557" s="9"/>
      <c r="BV13557" s="9"/>
      <c r="BW13557" s="9"/>
      <c r="BX13557" s="9"/>
      <c r="BY13557" s="334"/>
      <c r="BZ13557" s="34"/>
      <c r="CA13557" s="34"/>
      <c r="CB13557" s="34"/>
      <c r="CC13557" s="34"/>
      <c r="CD13557" s="34"/>
      <c r="CE13557" s="34"/>
      <c r="CF13557" s="34"/>
      <c r="CG13557" s="34"/>
      <c r="CH13557" s="34"/>
      <c r="CI13557" s="34"/>
      <c r="CJ13557" s="34"/>
      <c r="CK13557" s="34"/>
      <c r="CL13557" s="34"/>
      <c r="CM13557" s="34"/>
      <c r="CN13557" s="34"/>
      <c r="CO13557" s="34"/>
      <c r="CP13557" s="34"/>
      <c r="CQ13557" s="34"/>
      <c r="CR13557" s="34"/>
      <c r="CS13557" s="34"/>
      <c r="CT13557" s="34"/>
      <c r="CU13557" s="34"/>
      <c r="CV13557" s="34"/>
      <c r="CW13557" s="34"/>
      <c r="CX13557" s="34"/>
      <c r="CY13557" s="334"/>
      <c r="CZ13557" s="9"/>
      <c r="DA13557" s="9"/>
      <c r="DB13557" s="9"/>
      <c r="DC13557" s="9"/>
      <c r="DD13557" s="9"/>
      <c r="DE13557" s="9"/>
      <c r="DF13557" s="9"/>
      <c r="DG13557" s="9"/>
      <c r="DH13557" s="9"/>
      <c r="DI13557" s="9"/>
      <c r="DJ13557" s="9"/>
      <c r="DK13557" s="9"/>
      <c r="DL13557" s="9"/>
      <c r="DM13557" s="9"/>
      <c r="DN13557" s="9"/>
      <c r="DO13557" s="9"/>
      <c r="DP13557" s="334"/>
      <c r="DQ13557" s="9"/>
      <c r="DR13557" s="9"/>
      <c r="DS13557" s="9"/>
      <c r="DT13557" s="9"/>
      <c r="DU13557" s="9"/>
      <c r="DV13557" s="9"/>
      <c r="DW13557" s="9"/>
      <c r="DX13557" s="9"/>
      <c r="DY13557" s="9"/>
      <c r="DZ13557" s="9"/>
      <c r="EA13557" s="9"/>
      <c r="EB13557" s="9"/>
      <c r="EC13557" s="9"/>
      <c r="ED13557" s="9"/>
      <c r="EE13557" s="9"/>
      <c r="EF13557" s="9"/>
      <c r="EG13557" s="9"/>
      <c r="EH13557" s="9"/>
      <c r="EI13557" s="9"/>
      <c r="EJ13557" s="9"/>
      <c r="EK13557" s="9"/>
      <c r="EL13557" s="9"/>
      <c r="EM13557" s="9"/>
      <c r="EN13557" s="9"/>
      <c r="EO13557" s="334"/>
      <c r="EP13557" s="9"/>
      <c r="EQ13557" s="9"/>
      <c r="ER13557" s="9"/>
      <c r="ES13557" s="9"/>
      <c r="ET13557" s="9"/>
      <c r="EU13557" s="9"/>
      <c r="EV13557" s="237"/>
      <c r="EW13557" s="9"/>
      <c r="EX13557" s="9"/>
      <c r="EY13557" s="9"/>
      <c r="EZ13557" s="9"/>
      <c r="FA13557" s="410"/>
      <c r="FB13557" s="9"/>
      <c r="FC13557" s="9"/>
      <c r="FD13557" s="9"/>
      <c r="FE13557" s="9"/>
      <c r="FF13557" s="9"/>
      <c r="FG13557" s="9"/>
      <c r="FH13557" s="9"/>
      <c r="FI13557" s="9"/>
      <c r="FJ13557" s="9"/>
      <c r="FK13557" s="9"/>
      <c r="FL13557" s="9"/>
      <c r="FM13557" s="9"/>
      <c r="FN13557" s="9"/>
      <c r="FO13557" s="9"/>
      <c r="FP13557" s="9"/>
      <c r="FQ13557" s="9"/>
      <c r="FR13557" s="9"/>
      <c r="FS13557" s="9"/>
      <c r="FT13557" s="334"/>
      <c r="FU13557" s="9"/>
      <c r="FV13557" s="9"/>
      <c r="FW13557" s="9"/>
      <c r="FX13557" s="9"/>
      <c r="FY13557" s="9"/>
      <c r="FZ13557" s="9"/>
      <c r="GA13557" s="9"/>
      <c r="GB13557" s="9"/>
      <c r="GC13557" s="9"/>
      <c r="GD13557" s="9"/>
      <c r="GE13557" s="9"/>
      <c r="GF13557" s="9"/>
      <c r="GG13557" s="9"/>
      <c r="GH13557" s="9"/>
      <c r="GI13557" s="9"/>
      <c r="GJ13557" s="9"/>
      <c r="GK13557" s="9"/>
      <c r="GL13557" s="9"/>
      <c r="GM13557" s="9"/>
      <c r="GN13557" s="9"/>
      <c r="GO13557" s="9"/>
      <c r="GP13557" s="9"/>
      <c r="GQ13557" s="9"/>
      <c r="GR13557" s="9"/>
      <c r="GS13557" s="9"/>
      <c r="GT13557" s="9"/>
      <c r="GU13557" s="9"/>
      <c r="GV13557" s="9"/>
      <c r="GW13557" s="9"/>
      <c r="GX13557" s="9"/>
      <c r="GY13557" s="9"/>
      <c r="GZ13557" s="9"/>
      <c r="HA13557" s="9"/>
      <c r="HB13557" s="9"/>
      <c r="HC13557" s="9"/>
      <c r="HD13557" s="9"/>
      <c r="HE13557" s="9"/>
      <c r="HF13557" s="9"/>
      <c r="HG13557" s="9"/>
      <c r="HH13557" s="9"/>
      <c r="HI13557" s="9"/>
      <c r="HJ13557" s="9"/>
      <c r="HK13557" s="9"/>
      <c r="HL13557" s="9"/>
      <c r="HM13557" s="9"/>
      <c r="HN13557" s="9"/>
      <c r="HO13557" s="9"/>
      <c r="HP13557" s="9"/>
      <c r="HQ13557" s="9"/>
      <c r="HR13557" s="9"/>
      <c r="HS13557" s="9"/>
      <c r="HT13557" s="9"/>
      <c r="HU13557" s="9"/>
      <c r="HV13557" s="9"/>
      <c r="HW13557" s="9"/>
      <c r="HX13557" s="9"/>
      <c r="HY13557" s="9"/>
      <c r="HZ13557" s="9"/>
      <c r="IA13557" s="9"/>
      <c r="IB13557" s="9"/>
      <c r="IC13557" s="9"/>
      <c r="ID13557" s="9"/>
      <c r="IE13557" s="9"/>
      <c r="IF13557" s="9"/>
      <c r="IG13557" s="9"/>
      <c r="IH13557" s="9"/>
      <c r="II13557" s="9"/>
      <c r="IJ13557" s="9"/>
      <c r="IK13557" s="10"/>
      <c r="IL13557" s="11"/>
      <c r="IM13557" s="11"/>
      <c r="IN13557" s="11"/>
      <c r="IO13557" s="11"/>
      <c r="IP13557" s="11"/>
      <c r="IQ13557" s="11"/>
      <c r="IR13557" s="11"/>
      <c r="IS13557" s="11"/>
      <c r="IT13557" s="11"/>
      <c r="IU13557" s="11"/>
      <c r="IV13557" s="11"/>
      <c r="IW13557" s="11"/>
      <c r="IX13557" s="11"/>
      <c r="IY13557" s="11"/>
      <c r="IZ13557" s="11"/>
      <c r="JA13557" s="11"/>
      <c r="JB13557" s="11"/>
      <c r="JC13557" s="11"/>
      <c r="JD13557" s="11"/>
      <c r="JE13557" s="11"/>
      <c r="JF13557" s="11"/>
      <c r="JG13557" s="11"/>
      <c r="JH13557" s="11"/>
      <c r="JI13557" s="11"/>
      <c r="JJ13557" s="11"/>
      <c r="JK13557" s="11"/>
      <c r="JL13557" s="11"/>
      <c r="JM13557" s="11"/>
      <c r="JN13557" s="11"/>
      <c r="JO13557" s="11"/>
      <c r="JP13557" s="11"/>
      <c r="JQ13557" s="11"/>
      <c r="JR13557" s="11"/>
      <c r="JS13557" s="11"/>
      <c r="JT13557" s="11"/>
      <c r="JU13557" s="11"/>
      <c r="JV13557" s="11"/>
      <c r="JW13557" s="11"/>
      <c r="JX13557" s="11"/>
      <c r="JY13557" s="11"/>
      <c r="JZ13557" s="11"/>
      <c r="KA13557" s="11"/>
      <c r="KB13557" s="11"/>
      <c r="KC13557" s="11"/>
      <c r="KD13557" s="11"/>
      <c r="KE13557" s="11"/>
      <c r="KF13557" s="11"/>
      <c r="KG13557" s="11"/>
      <c r="KH13557" s="11"/>
      <c r="KI13557" s="11"/>
      <c r="KJ13557" s="11"/>
      <c r="KK13557" s="11"/>
      <c r="KL13557" s="11"/>
      <c r="KM13557" s="11"/>
      <c r="KN13557" s="11"/>
      <c r="KO13557" s="11"/>
      <c r="KP13557" s="11"/>
      <c r="KQ13557" s="11"/>
      <c r="KR13557" s="11"/>
      <c r="KS13557" s="11"/>
      <c r="KT13557" s="11"/>
      <c r="KU13557" s="11"/>
      <c r="KV13557" s="11"/>
      <c r="KW13557" s="11"/>
      <c r="KX13557" s="11"/>
      <c r="KY13557" s="11"/>
      <c r="KZ13557" s="11"/>
      <c r="LA13557" s="11"/>
      <c r="LB13557" s="11"/>
      <c r="LC13557" s="11"/>
      <c r="LD13557" s="11"/>
      <c r="LE13557" s="11"/>
      <c r="LF13557" s="11"/>
      <c r="LG13557" s="11"/>
      <c r="LH13557" s="11"/>
      <c r="LI13557" s="11"/>
      <c r="LJ13557" s="11"/>
      <c r="LK13557" s="11"/>
      <c r="LL13557" s="11"/>
      <c r="LM13557" s="11"/>
      <c r="LN13557" s="11"/>
      <c r="LO13557" s="11"/>
      <c r="LP13557" s="11"/>
      <c r="LQ13557" s="11"/>
      <c r="LR13557" s="11"/>
      <c r="LS13557" s="11"/>
      <c r="LT13557" s="11"/>
      <c r="LU13557" s="11"/>
      <c r="LV13557" s="11"/>
      <c r="LW13557" s="11"/>
      <c r="LX13557" s="11"/>
      <c r="LY13557" s="11"/>
      <c r="LZ13557" s="11"/>
      <c r="MA13557" s="11"/>
      <c r="MB13557" s="11"/>
      <c r="MC13557" s="11"/>
      <c r="MD13557" s="11"/>
      <c r="ME13557" s="11"/>
      <c r="MF13557" s="11"/>
      <c r="MG13557" s="11"/>
      <c r="MH13557" s="11"/>
      <c r="MI13557" s="11"/>
      <c r="MJ13557" s="11"/>
      <c r="MK13557" s="11"/>
      <c r="ML13557" s="11"/>
      <c r="MM13557" s="11"/>
      <c r="MN13557" s="11"/>
      <c r="MO13557" s="11"/>
      <c r="MP13557" s="11"/>
      <c r="MQ13557" s="11"/>
      <c r="MR13557" s="11"/>
      <c r="MS13557" s="11"/>
      <c r="MT13557" s="11"/>
      <c r="MU13557" s="11"/>
      <c r="MV13557" s="11"/>
      <c r="MW13557" s="11"/>
      <c r="MX13557" s="11"/>
      <c r="MY13557" s="11"/>
      <c r="MZ13557" s="11"/>
      <c r="NA13557" s="11"/>
      <c r="NB13557" s="11"/>
      <c r="NC13557" s="11"/>
      <c r="ND13557" s="11"/>
      <c r="NE13557" s="11"/>
      <c r="NF13557" s="11"/>
      <c r="NG13557" s="11"/>
      <c r="NH13557" s="11"/>
      <c r="NI13557" s="11"/>
      <c r="NJ13557" s="11"/>
      <c r="NK13557" s="11"/>
      <c r="NL13557" s="11"/>
      <c r="NM13557" s="11"/>
    </row>
    <row r="13558" spans="1:377" s="12" customFormat="1" ht="25.8" x14ac:dyDescent="0.5">
      <c r="A13558" s="230"/>
      <c r="B13558" s="279"/>
      <c r="C13558" s="280"/>
      <c r="D13558" s="317"/>
      <c r="E13558" s="34"/>
      <c r="F13558" s="34"/>
      <c r="G13558" s="34"/>
      <c r="H13558" s="9"/>
      <c r="I13558" s="9"/>
      <c r="J13558" s="9"/>
      <c r="K13558" s="9"/>
      <c r="L13558" s="9"/>
      <c r="M13558" s="9"/>
      <c r="N13558" s="9"/>
      <c r="O13558" s="9"/>
      <c r="P13558" s="9"/>
      <c r="Q13558" s="9"/>
      <c r="R13558" s="9"/>
      <c r="S13558" s="9"/>
      <c r="T13558" s="9"/>
      <c r="U13558" s="9"/>
      <c r="V13558" s="9"/>
      <c r="W13558" s="9"/>
      <c r="X13558" s="9"/>
      <c r="Y13558" s="9"/>
      <c r="Z13558" s="334"/>
      <c r="AA13558" s="34"/>
      <c r="AB13558" s="34"/>
      <c r="AC13558" s="34"/>
      <c r="AD13558" s="34"/>
      <c r="AE13558" s="34"/>
      <c r="AF13558" s="34"/>
      <c r="AG13558" s="34"/>
      <c r="AH13558" s="34"/>
      <c r="AI13558" s="334"/>
      <c r="AJ13558" s="9"/>
      <c r="AK13558" s="9"/>
      <c r="AL13558" s="9"/>
      <c r="AM13558" s="9"/>
      <c r="AN13558" s="9"/>
      <c r="AO13558" s="9"/>
      <c r="AP13558" s="9"/>
      <c r="AQ13558" s="9"/>
      <c r="AR13558" s="9"/>
      <c r="AS13558" s="9"/>
      <c r="AT13558" s="9"/>
      <c r="AU13558" s="9"/>
      <c r="AV13558" s="9"/>
      <c r="AW13558" s="9"/>
      <c r="AX13558" s="9"/>
      <c r="AY13558" s="9"/>
      <c r="AZ13558" s="9"/>
      <c r="BA13558" s="9"/>
      <c r="BB13558" s="9"/>
      <c r="BC13558" s="9"/>
      <c r="BD13558" s="9"/>
      <c r="BE13558" s="9"/>
      <c r="BF13558" s="9"/>
      <c r="BG13558" s="9"/>
      <c r="BH13558" s="9"/>
      <c r="BI13558" s="9"/>
      <c r="BJ13558" s="9"/>
      <c r="BK13558" s="9"/>
      <c r="BL13558" s="9"/>
      <c r="BM13558" s="9"/>
      <c r="BN13558" s="9"/>
      <c r="BO13558" s="9"/>
      <c r="BP13558" s="9"/>
      <c r="BQ13558" s="9"/>
      <c r="BR13558" s="9"/>
      <c r="BS13558" s="9"/>
      <c r="BT13558" s="9"/>
      <c r="BU13558" s="9"/>
      <c r="BV13558" s="9"/>
      <c r="BW13558" s="9"/>
      <c r="BX13558" s="9"/>
      <c r="BY13558" s="334"/>
      <c r="BZ13558" s="34"/>
      <c r="CA13558" s="34"/>
      <c r="CB13558" s="34"/>
      <c r="CC13558" s="34"/>
      <c r="CD13558" s="34"/>
      <c r="CE13558" s="34"/>
      <c r="CF13558" s="34"/>
      <c r="CG13558" s="34"/>
      <c r="CH13558" s="34"/>
      <c r="CI13558" s="34"/>
      <c r="CJ13558" s="34"/>
      <c r="CK13558" s="34"/>
      <c r="CL13558" s="34"/>
      <c r="CM13558" s="34"/>
      <c r="CN13558" s="34"/>
      <c r="CO13558" s="34"/>
      <c r="CP13558" s="34"/>
      <c r="CQ13558" s="34"/>
      <c r="CR13558" s="34"/>
      <c r="CS13558" s="34"/>
      <c r="CT13558" s="34"/>
      <c r="CU13558" s="34"/>
      <c r="CV13558" s="34"/>
      <c r="CW13558" s="34"/>
      <c r="CX13558" s="34"/>
      <c r="CY13558" s="334"/>
      <c r="CZ13558" s="9"/>
      <c r="DA13558" s="9"/>
      <c r="DB13558" s="9"/>
      <c r="DC13558" s="9"/>
      <c r="DD13558" s="9"/>
      <c r="DE13558" s="9"/>
      <c r="DF13558" s="9"/>
      <c r="DG13558" s="9"/>
      <c r="DH13558" s="9"/>
      <c r="DI13558" s="9"/>
      <c r="DJ13558" s="9"/>
      <c r="DK13558" s="9"/>
      <c r="DL13558" s="9"/>
      <c r="DM13558" s="9"/>
      <c r="DN13558" s="9"/>
      <c r="DO13558" s="9"/>
      <c r="DP13558" s="334"/>
      <c r="DQ13558" s="9"/>
      <c r="DR13558" s="9"/>
      <c r="DS13558" s="9"/>
      <c r="DT13558" s="9"/>
      <c r="DU13558" s="9"/>
      <c r="DV13558" s="9"/>
      <c r="DW13558" s="9"/>
      <c r="DX13558" s="9"/>
      <c r="DY13558" s="9"/>
      <c r="DZ13558" s="9"/>
      <c r="EA13558" s="9"/>
      <c r="EB13558" s="9"/>
      <c r="EC13558" s="9"/>
      <c r="ED13558" s="9"/>
      <c r="EE13558" s="9"/>
      <c r="EF13558" s="9"/>
      <c r="EG13558" s="9"/>
      <c r="EH13558" s="9"/>
      <c r="EI13558" s="9"/>
      <c r="EJ13558" s="9"/>
      <c r="EK13558" s="9"/>
      <c r="EL13558" s="9"/>
      <c r="EM13558" s="9"/>
      <c r="EN13558" s="9"/>
      <c r="EO13558" s="334"/>
      <c r="EP13558" s="9"/>
      <c r="EQ13558" s="9"/>
      <c r="ER13558" s="9"/>
      <c r="ES13558" s="9"/>
      <c r="ET13558" s="9"/>
      <c r="EU13558" s="9"/>
      <c r="EV13558" s="237"/>
      <c r="EW13558" s="9"/>
      <c r="EX13558" s="9"/>
      <c r="EY13558" s="9"/>
      <c r="EZ13558" s="9"/>
      <c r="FA13558" s="410"/>
      <c r="FB13558" s="9"/>
      <c r="FC13558" s="9"/>
      <c r="FD13558" s="9"/>
      <c r="FE13558" s="9"/>
      <c r="FF13558" s="9"/>
      <c r="FG13558" s="9"/>
      <c r="FH13558" s="9"/>
      <c r="FI13558" s="9"/>
      <c r="FJ13558" s="9"/>
      <c r="FK13558" s="9"/>
      <c r="FL13558" s="9"/>
      <c r="FM13558" s="9"/>
      <c r="FN13558" s="9"/>
      <c r="FO13558" s="9"/>
      <c r="FP13558" s="9"/>
      <c r="FQ13558" s="9"/>
      <c r="FR13558" s="9"/>
      <c r="FS13558" s="9"/>
      <c r="FT13558" s="334"/>
      <c r="FU13558" s="9"/>
      <c r="FV13558" s="9"/>
      <c r="FW13558" s="9"/>
      <c r="FX13558" s="9"/>
      <c r="FY13558" s="9"/>
      <c r="FZ13558" s="9"/>
      <c r="GA13558" s="9"/>
      <c r="GB13558" s="9"/>
      <c r="GC13558" s="9"/>
      <c r="GD13558" s="9"/>
      <c r="GE13558" s="9"/>
      <c r="GF13558" s="9"/>
      <c r="GG13558" s="9"/>
      <c r="GH13558" s="9"/>
      <c r="GI13558" s="9"/>
      <c r="GJ13558" s="9"/>
      <c r="GK13558" s="9"/>
      <c r="GL13558" s="9"/>
      <c r="GM13558" s="9"/>
      <c r="GN13558" s="9"/>
      <c r="GO13558" s="9"/>
      <c r="GP13558" s="9"/>
      <c r="GQ13558" s="9"/>
      <c r="GR13558" s="9"/>
      <c r="GS13558" s="9"/>
      <c r="GT13558" s="9"/>
      <c r="GU13558" s="9"/>
      <c r="GV13558" s="9"/>
      <c r="GW13558" s="9"/>
      <c r="GX13558" s="9"/>
      <c r="GY13558" s="9"/>
      <c r="GZ13558" s="9"/>
      <c r="HA13558" s="9"/>
      <c r="HB13558" s="9"/>
      <c r="HC13558" s="9"/>
      <c r="HD13558" s="9"/>
      <c r="HE13558" s="9"/>
      <c r="HF13558" s="9"/>
      <c r="HG13558" s="9"/>
      <c r="HH13558" s="9"/>
      <c r="HI13558" s="9"/>
      <c r="HJ13558" s="9"/>
      <c r="HK13558" s="9"/>
      <c r="HL13558" s="9"/>
      <c r="HM13558" s="9"/>
      <c r="HN13558" s="9"/>
      <c r="HO13558" s="9"/>
      <c r="HP13558" s="9"/>
      <c r="HQ13558" s="9"/>
      <c r="HR13558" s="9"/>
      <c r="HS13558" s="9"/>
      <c r="HT13558" s="9"/>
      <c r="HU13558" s="9"/>
      <c r="HV13558" s="9"/>
      <c r="HW13558" s="9"/>
      <c r="HX13558" s="9"/>
      <c r="HY13558" s="9"/>
      <c r="HZ13558" s="9"/>
      <c r="IA13558" s="9"/>
      <c r="IB13558" s="9"/>
      <c r="IC13558" s="9"/>
      <c r="ID13558" s="9"/>
      <c r="IE13558" s="9"/>
      <c r="IF13558" s="9"/>
      <c r="IG13558" s="9"/>
      <c r="IH13558" s="9"/>
      <c r="II13558" s="9"/>
      <c r="IJ13558" s="9"/>
      <c r="IK13558" s="10"/>
      <c r="IL13558" s="11"/>
      <c r="IM13558" s="11"/>
      <c r="IN13558" s="11"/>
      <c r="IO13558" s="11"/>
      <c r="IP13558" s="11"/>
      <c r="IQ13558" s="11"/>
      <c r="IR13558" s="11"/>
      <c r="IS13558" s="11"/>
      <c r="IT13558" s="11"/>
      <c r="IU13558" s="11"/>
      <c r="IV13558" s="11"/>
      <c r="IW13558" s="11"/>
      <c r="IX13558" s="11"/>
      <c r="IY13558" s="11"/>
      <c r="IZ13558" s="11"/>
      <c r="JA13558" s="11"/>
      <c r="JB13558" s="11"/>
      <c r="JC13558" s="11"/>
      <c r="JD13558" s="11"/>
      <c r="JE13558" s="11"/>
      <c r="JF13558" s="11"/>
      <c r="JG13558" s="11"/>
      <c r="JH13558" s="11"/>
      <c r="JI13558" s="11"/>
      <c r="JJ13558" s="11"/>
      <c r="JK13558" s="11"/>
      <c r="JL13558" s="11"/>
      <c r="JM13558" s="11"/>
      <c r="JN13558" s="11"/>
      <c r="JO13558" s="11"/>
      <c r="JP13558" s="11"/>
      <c r="JQ13558" s="11"/>
      <c r="JR13558" s="11"/>
      <c r="JS13558" s="11"/>
      <c r="JT13558" s="11"/>
      <c r="JU13558" s="11"/>
      <c r="JV13558" s="11"/>
      <c r="JW13558" s="11"/>
      <c r="JX13558" s="11"/>
      <c r="JY13558" s="11"/>
      <c r="JZ13558" s="11"/>
      <c r="KA13558" s="11"/>
      <c r="KB13558" s="11"/>
      <c r="KC13558" s="11"/>
      <c r="KD13558" s="11"/>
      <c r="KE13558" s="11"/>
      <c r="KF13558" s="11"/>
      <c r="KG13558" s="11"/>
      <c r="KH13558" s="11"/>
      <c r="KI13558" s="11"/>
      <c r="KJ13558" s="11"/>
      <c r="KK13558" s="11"/>
      <c r="KL13558" s="11"/>
      <c r="KM13558" s="11"/>
      <c r="KN13558" s="11"/>
      <c r="KO13558" s="11"/>
      <c r="KP13558" s="11"/>
      <c r="KQ13558" s="11"/>
      <c r="KR13558" s="11"/>
      <c r="KS13558" s="11"/>
      <c r="KT13558" s="11"/>
      <c r="KU13558" s="11"/>
      <c r="KV13558" s="11"/>
      <c r="KW13558" s="11"/>
      <c r="KX13558" s="11"/>
      <c r="KY13558" s="11"/>
      <c r="KZ13558" s="11"/>
      <c r="LA13558" s="11"/>
      <c r="LB13558" s="11"/>
      <c r="LC13558" s="11"/>
      <c r="LD13558" s="11"/>
      <c r="LE13558" s="11"/>
      <c r="LF13558" s="11"/>
      <c r="LG13558" s="11"/>
      <c r="LH13558" s="11"/>
      <c r="LI13558" s="11"/>
      <c r="LJ13558" s="11"/>
      <c r="LK13558" s="11"/>
      <c r="LL13558" s="11"/>
      <c r="LM13558" s="11"/>
      <c r="LN13558" s="11"/>
      <c r="LO13558" s="11"/>
      <c r="LP13558" s="11"/>
      <c r="LQ13558" s="11"/>
      <c r="LR13558" s="11"/>
      <c r="LS13558" s="11"/>
      <c r="LT13558" s="11"/>
      <c r="LU13558" s="11"/>
      <c r="LV13558" s="11"/>
      <c r="LW13558" s="11"/>
      <c r="LX13558" s="11"/>
      <c r="LY13558" s="11"/>
      <c r="LZ13558" s="11"/>
      <c r="MA13558" s="11"/>
      <c r="MB13558" s="11"/>
      <c r="MC13558" s="11"/>
      <c r="MD13558" s="11"/>
      <c r="ME13558" s="11"/>
      <c r="MF13558" s="11"/>
      <c r="MG13558" s="11"/>
      <c r="MH13558" s="11"/>
      <c r="MI13558" s="11"/>
      <c r="MJ13558" s="11"/>
      <c r="MK13558" s="11"/>
      <c r="ML13558" s="11"/>
      <c r="MM13558" s="11"/>
      <c r="MN13558" s="11"/>
      <c r="MO13558" s="11"/>
      <c r="MP13558" s="11"/>
      <c r="MQ13558" s="11"/>
      <c r="MR13558" s="11"/>
      <c r="MS13558" s="11"/>
      <c r="MT13558" s="11"/>
      <c r="MU13558" s="11"/>
      <c r="MV13558" s="11"/>
      <c r="MW13558" s="11"/>
      <c r="MX13558" s="11"/>
      <c r="MY13558" s="11"/>
      <c r="MZ13558" s="11"/>
      <c r="NA13558" s="11"/>
      <c r="NB13558" s="11"/>
      <c r="NC13558" s="11"/>
      <c r="ND13558" s="11"/>
      <c r="NE13558" s="11"/>
      <c r="NF13558" s="11"/>
      <c r="NG13558" s="11"/>
      <c r="NH13558" s="11"/>
      <c r="NI13558" s="11"/>
      <c r="NJ13558" s="11"/>
      <c r="NK13558" s="11"/>
      <c r="NL13558" s="11"/>
      <c r="NM13558" s="11"/>
    </row>
    <row r="13559" spans="1:377" s="12" customFormat="1" ht="25.8" x14ac:dyDescent="0.5">
      <c r="A13559" s="230"/>
      <c r="B13559" s="279"/>
      <c r="C13559" s="280"/>
      <c r="D13559" s="317"/>
      <c r="E13559" s="34"/>
      <c r="F13559" s="34"/>
      <c r="G13559" s="34"/>
      <c r="H13559" s="9"/>
      <c r="I13559" s="9"/>
      <c r="J13559" s="9"/>
      <c r="K13559" s="9"/>
      <c r="L13559" s="9"/>
      <c r="M13559" s="9"/>
      <c r="N13559" s="9"/>
      <c r="O13559" s="9"/>
      <c r="P13559" s="9"/>
      <c r="Q13559" s="9"/>
      <c r="R13559" s="9"/>
      <c r="S13559" s="9"/>
      <c r="T13559" s="9"/>
      <c r="U13559" s="9"/>
      <c r="V13559" s="9"/>
      <c r="W13559" s="9"/>
      <c r="X13559" s="9"/>
      <c r="Y13559" s="9"/>
      <c r="Z13559" s="334"/>
      <c r="AA13559" s="34"/>
      <c r="AB13559" s="34"/>
      <c r="AC13559" s="34"/>
      <c r="AD13559" s="34"/>
      <c r="AE13559" s="34"/>
      <c r="AF13559" s="34"/>
      <c r="AG13559" s="34"/>
      <c r="AH13559" s="34"/>
      <c r="AI13559" s="334"/>
      <c r="AJ13559" s="9"/>
      <c r="AK13559" s="9"/>
      <c r="AL13559" s="9"/>
      <c r="AM13559" s="9"/>
      <c r="AN13559" s="9"/>
      <c r="AO13559" s="9"/>
      <c r="AP13559" s="9"/>
      <c r="AQ13559" s="9"/>
      <c r="AR13559" s="9"/>
      <c r="AS13559" s="9"/>
      <c r="AT13559" s="9"/>
      <c r="AU13559" s="9"/>
      <c r="AV13559" s="9"/>
      <c r="AW13559" s="9"/>
      <c r="AX13559" s="9"/>
      <c r="AY13559" s="9"/>
      <c r="AZ13559" s="9"/>
      <c r="BA13559" s="9"/>
      <c r="BB13559" s="9"/>
      <c r="BC13559" s="9"/>
      <c r="BD13559" s="9"/>
      <c r="BE13559" s="9"/>
      <c r="BF13559" s="9"/>
      <c r="BG13559" s="9"/>
      <c r="BH13559" s="9"/>
      <c r="BI13559" s="9"/>
      <c r="BJ13559" s="9"/>
      <c r="BK13559" s="9"/>
      <c r="BL13559" s="9"/>
      <c r="BM13559" s="9"/>
      <c r="BN13559" s="9"/>
      <c r="BO13559" s="9"/>
      <c r="BP13559" s="9"/>
      <c r="BQ13559" s="9"/>
      <c r="BR13559" s="9"/>
      <c r="BS13559" s="9"/>
      <c r="BT13559" s="9"/>
      <c r="BU13559" s="9"/>
      <c r="BV13559" s="9"/>
      <c r="BW13559" s="9"/>
      <c r="BX13559" s="9"/>
      <c r="BY13559" s="334"/>
      <c r="BZ13559" s="34"/>
      <c r="CA13559" s="34"/>
      <c r="CB13559" s="34"/>
      <c r="CC13559" s="34"/>
      <c r="CD13559" s="34"/>
      <c r="CE13559" s="34"/>
      <c r="CF13559" s="34"/>
      <c r="CG13559" s="34"/>
      <c r="CH13559" s="34"/>
      <c r="CI13559" s="34"/>
      <c r="CJ13559" s="34"/>
      <c r="CK13559" s="34"/>
      <c r="CL13559" s="34"/>
      <c r="CM13559" s="34"/>
      <c r="CN13559" s="34"/>
      <c r="CO13559" s="34"/>
      <c r="CP13559" s="34"/>
      <c r="CQ13559" s="34"/>
      <c r="CR13559" s="34"/>
      <c r="CS13559" s="34"/>
      <c r="CT13559" s="34"/>
      <c r="CU13559" s="34"/>
      <c r="CV13559" s="34"/>
      <c r="CW13559" s="34"/>
      <c r="CX13559" s="34"/>
      <c r="CY13559" s="334"/>
      <c r="CZ13559" s="9"/>
      <c r="DA13559" s="9"/>
      <c r="DB13559" s="9"/>
      <c r="DC13559" s="9"/>
      <c r="DD13559" s="9"/>
      <c r="DE13559" s="9"/>
      <c r="DF13559" s="9"/>
      <c r="DG13559" s="9"/>
      <c r="DH13559" s="9"/>
      <c r="DI13559" s="9"/>
      <c r="DJ13559" s="9"/>
      <c r="DK13559" s="9"/>
      <c r="DL13559" s="9"/>
      <c r="DM13559" s="9"/>
      <c r="DN13559" s="9"/>
      <c r="DO13559" s="9"/>
      <c r="DP13559" s="334"/>
      <c r="DQ13559" s="9"/>
      <c r="DR13559" s="9"/>
      <c r="DS13559" s="9"/>
      <c r="DT13559" s="9"/>
      <c r="DU13559" s="9"/>
      <c r="DV13559" s="9"/>
      <c r="DW13559" s="9"/>
      <c r="DX13559" s="9"/>
      <c r="DY13559" s="9"/>
      <c r="DZ13559" s="9"/>
      <c r="EA13559" s="9"/>
      <c r="EB13559" s="9"/>
      <c r="EC13559" s="9"/>
      <c r="ED13559" s="9"/>
      <c r="EE13559" s="9"/>
      <c r="EF13559" s="9"/>
      <c r="EG13559" s="9"/>
      <c r="EH13559" s="9"/>
      <c r="EI13559" s="9"/>
      <c r="EJ13559" s="9"/>
      <c r="EK13559" s="9"/>
      <c r="EL13559" s="9"/>
      <c r="EM13559" s="9"/>
      <c r="EN13559" s="9"/>
      <c r="EO13559" s="334"/>
      <c r="EP13559" s="9"/>
      <c r="EQ13559" s="9"/>
      <c r="ER13559" s="9"/>
      <c r="ES13559" s="9"/>
      <c r="ET13559" s="9"/>
      <c r="EU13559" s="9"/>
      <c r="EV13559" s="237"/>
      <c r="EW13559" s="9"/>
      <c r="EX13559" s="9"/>
      <c r="EY13559" s="9"/>
      <c r="EZ13559" s="9"/>
      <c r="FA13559" s="410"/>
      <c r="FB13559" s="9"/>
      <c r="FC13559" s="9"/>
      <c r="FD13559" s="9"/>
      <c r="FE13559" s="9"/>
      <c r="FF13559" s="9"/>
      <c r="FG13559" s="9"/>
      <c r="FH13559" s="9"/>
      <c r="FI13559" s="9"/>
      <c r="FJ13559" s="9"/>
      <c r="FK13559" s="9"/>
      <c r="FL13559" s="9"/>
      <c r="FM13559" s="9"/>
      <c r="FN13559" s="9"/>
      <c r="FO13559" s="9"/>
      <c r="FP13559" s="9"/>
      <c r="FQ13559" s="9"/>
      <c r="FR13559" s="9"/>
      <c r="FS13559" s="9"/>
      <c r="FT13559" s="334"/>
      <c r="FU13559" s="9"/>
      <c r="FV13559" s="9"/>
      <c r="FW13559" s="9"/>
      <c r="FX13559" s="9"/>
      <c r="FY13559" s="9"/>
      <c r="FZ13559" s="9"/>
      <c r="GA13559" s="9"/>
      <c r="GB13559" s="9"/>
      <c r="GC13559" s="9"/>
      <c r="GD13559" s="9"/>
      <c r="GE13559" s="9"/>
      <c r="GF13559" s="9"/>
      <c r="GG13559" s="9"/>
      <c r="GH13559" s="9"/>
      <c r="GI13559" s="9"/>
      <c r="GJ13559" s="9"/>
      <c r="GK13559" s="9"/>
      <c r="GL13559" s="9"/>
      <c r="GM13559" s="9"/>
      <c r="GN13559" s="9"/>
      <c r="GO13559" s="9"/>
      <c r="GP13559" s="9"/>
      <c r="GQ13559" s="9"/>
      <c r="GR13559" s="9"/>
      <c r="GS13559" s="9"/>
      <c r="GT13559" s="9"/>
      <c r="GU13559" s="9"/>
      <c r="GV13559" s="9"/>
      <c r="GW13559" s="9"/>
      <c r="GX13559" s="9"/>
      <c r="GY13559" s="9"/>
      <c r="GZ13559" s="9"/>
      <c r="HA13559" s="9"/>
      <c r="HB13559" s="9"/>
      <c r="HC13559" s="9"/>
      <c r="HD13559" s="9"/>
      <c r="HE13559" s="9"/>
      <c r="HF13559" s="9"/>
      <c r="HG13559" s="9"/>
      <c r="HH13559" s="9"/>
      <c r="HI13559" s="9"/>
      <c r="HJ13559" s="9"/>
      <c r="HK13559" s="9"/>
      <c r="HL13559" s="9"/>
      <c r="HM13559" s="9"/>
      <c r="HN13559" s="9"/>
      <c r="HO13559" s="9"/>
      <c r="HP13559" s="9"/>
      <c r="HQ13559" s="9"/>
      <c r="HR13559" s="9"/>
      <c r="HS13559" s="9"/>
      <c r="HT13559" s="9"/>
      <c r="HU13559" s="9"/>
      <c r="HV13559" s="9"/>
      <c r="HW13559" s="9"/>
      <c r="HX13559" s="9"/>
      <c r="HY13559" s="9"/>
      <c r="HZ13559" s="9"/>
      <c r="IA13559" s="9"/>
      <c r="IB13559" s="9"/>
      <c r="IC13559" s="9"/>
      <c r="ID13559" s="9"/>
      <c r="IE13559" s="9"/>
      <c r="IF13559" s="9"/>
      <c r="IG13559" s="9"/>
      <c r="IH13559" s="9"/>
      <c r="II13559" s="9"/>
      <c r="IJ13559" s="9"/>
      <c r="IK13559" s="10"/>
      <c r="IL13559" s="11"/>
      <c r="IM13559" s="11"/>
      <c r="IN13559" s="11"/>
      <c r="IO13559" s="11"/>
      <c r="IP13559" s="11"/>
      <c r="IQ13559" s="11"/>
      <c r="IR13559" s="11"/>
      <c r="IS13559" s="11"/>
      <c r="IT13559" s="11"/>
      <c r="IU13559" s="11"/>
      <c r="IV13559" s="11"/>
      <c r="IW13559" s="11"/>
      <c r="IX13559" s="11"/>
      <c r="IY13559" s="11"/>
      <c r="IZ13559" s="11"/>
      <c r="JA13559" s="11"/>
      <c r="JB13559" s="11"/>
      <c r="JC13559" s="11"/>
      <c r="JD13559" s="11"/>
      <c r="JE13559" s="11"/>
      <c r="JF13559" s="11"/>
      <c r="JG13559" s="11"/>
      <c r="JH13559" s="11"/>
      <c r="JI13559" s="11"/>
      <c r="JJ13559" s="11"/>
      <c r="JK13559" s="11"/>
      <c r="JL13559" s="11"/>
      <c r="JM13559" s="11"/>
      <c r="JN13559" s="11"/>
      <c r="JO13559" s="11"/>
      <c r="JP13559" s="11"/>
      <c r="JQ13559" s="11"/>
      <c r="JR13559" s="11"/>
      <c r="JS13559" s="11"/>
      <c r="JT13559" s="11"/>
      <c r="JU13559" s="11"/>
      <c r="JV13559" s="11"/>
      <c r="JW13559" s="11"/>
      <c r="JX13559" s="11"/>
      <c r="JY13559" s="11"/>
      <c r="JZ13559" s="11"/>
      <c r="KA13559" s="11"/>
      <c r="KB13559" s="11"/>
      <c r="KC13559" s="11"/>
      <c r="KD13559" s="11"/>
      <c r="KE13559" s="11"/>
      <c r="KF13559" s="11"/>
      <c r="KG13559" s="11"/>
      <c r="KH13559" s="11"/>
      <c r="KI13559" s="11"/>
      <c r="KJ13559" s="11"/>
      <c r="KK13559" s="11"/>
      <c r="KL13559" s="11"/>
      <c r="KM13559" s="11"/>
      <c r="KN13559" s="11"/>
      <c r="KO13559" s="11"/>
      <c r="KP13559" s="11"/>
      <c r="KQ13559" s="11"/>
      <c r="KR13559" s="11"/>
      <c r="KS13559" s="11"/>
      <c r="KT13559" s="11"/>
      <c r="KU13559" s="11"/>
      <c r="KV13559" s="11"/>
      <c r="KW13559" s="11"/>
      <c r="KX13559" s="11"/>
      <c r="KY13559" s="11"/>
      <c r="KZ13559" s="11"/>
      <c r="LA13559" s="11"/>
      <c r="LB13559" s="11"/>
      <c r="LC13559" s="11"/>
      <c r="LD13559" s="11"/>
      <c r="LE13559" s="11"/>
      <c r="LF13559" s="11"/>
      <c r="LG13559" s="11"/>
      <c r="LH13559" s="11"/>
      <c r="LI13559" s="11"/>
      <c r="LJ13559" s="11"/>
      <c r="LK13559" s="11"/>
      <c r="LL13559" s="11"/>
      <c r="LM13559" s="11"/>
      <c r="LN13559" s="11"/>
      <c r="LO13559" s="11"/>
      <c r="LP13559" s="11"/>
      <c r="LQ13559" s="11"/>
      <c r="LR13559" s="11"/>
      <c r="LS13559" s="11"/>
      <c r="LT13559" s="11"/>
      <c r="LU13559" s="11"/>
      <c r="LV13559" s="11"/>
      <c r="LW13559" s="11"/>
      <c r="LX13559" s="11"/>
      <c r="LY13559" s="11"/>
      <c r="LZ13559" s="11"/>
      <c r="MA13559" s="11"/>
      <c r="MB13559" s="11"/>
      <c r="MC13559" s="11"/>
      <c r="MD13559" s="11"/>
      <c r="ME13559" s="11"/>
      <c r="MF13559" s="11"/>
      <c r="MG13559" s="11"/>
      <c r="MH13559" s="11"/>
      <c r="MI13559" s="11"/>
      <c r="MJ13559" s="11"/>
      <c r="MK13559" s="11"/>
      <c r="ML13559" s="11"/>
      <c r="MM13559" s="11"/>
      <c r="MN13559" s="11"/>
      <c r="MO13559" s="11"/>
      <c r="MP13559" s="11"/>
      <c r="MQ13559" s="11"/>
      <c r="MR13559" s="11"/>
      <c r="MS13559" s="11"/>
      <c r="MT13559" s="11"/>
      <c r="MU13559" s="11"/>
      <c r="MV13559" s="11"/>
      <c r="MW13559" s="11"/>
      <c r="MX13559" s="11"/>
      <c r="MY13559" s="11"/>
      <c r="MZ13559" s="11"/>
      <c r="NA13559" s="11"/>
      <c r="NB13559" s="11"/>
      <c r="NC13559" s="11"/>
      <c r="ND13559" s="11"/>
      <c r="NE13559" s="11"/>
      <c r="NF13559" s="11"/>
      <c r="NG13559" s="11"/>
      <c r="NH13559" s="11"/>
      <c r="NI13559" s="11"/>
      <c r="NJ13559" s="11"/>
      <c r="NK13559" s="11"/>
      <c r="NL13559" s="11"/>
      <c r="NM13559" s="11"/>
    </row>
    <row r="13560" spans="1:377" s="12" customFormat="1" ht="25.8" x14ac:dyDescent="0.5">
      <c r="A13560" s="230"/>
      <c r="B13560" s="279"/>
      <c r="C13560" s="280"/>
      <c r="D13560" s="317"/>
      <c r="E13560" s="34"/>
      <c r="F13560" s="34"/>
      <c r="G13560" s="34"/>
      <c r="H13560" s="9"/>
      <c r="I13560" s="9"/>
      <c r="J13560" s="9"/>
      <c r="K13560" s="9"/>
      <c r="L13560" s="9"/>
      <c r="M13560" s="9"/>
      <c r="N13560" s="9"/>
      <c r="O13560" s="9"/>
      <c r="P13560" s="9"/>
      <c r="Q13560" s="9"/>
      <c r="R13560" s="9"/>
      <c r="S13560" s="9"/>
      <c r="T13560" s="9"/>
      <c r="U13560" s="9"/>
      <c r="V13560" s="9"/>
      <c r="W13560" s="9"/>
      <c r="X13560" s="9"/>
      <c r="Y13560" s="9"/>
      <c r="Z13560" s="334"/>
      <c r="AA13560" s="34"/>
      <c r="AB13560" s="34"/>
      <c r="AC13560" s="34"/>
      <c r="AD13560" s="34"/>
      <c r="AE13560" s="34"/>
      <c r="AF13560" s="34"/>
      <c r="AG13560" s="34"/>
      <c r="AH13560" s="34"/>
      <c r="AI13560" s="334"/>
      <c r="AJ13560" s="9"/>
      <c r="AK13560" s="9"/>
      <c r="AL13560" s="9"/>
      <c r="AM13560" s="9"/>
      <c r="AN13560" s="9"/>
      <c r="AO13560" s="9"/>
      <c r="AP13560" s="9"/>
      <c r="AQ13560" s="9"/>
      <c r="AR13560" s="9"/>
      <c r="AS13560" s="9"/>
      <c r="AT13560" s="9"/>
      <c r="AU13560" s="9"/>
      <c r="AV13560" s="9"/>
      <c r="AW13560" s="9"/>
      <c r="AX13560" s="9"/>
      <c r="AY13560" s="9"/>
      <c r="AZ13560" s="9"/>
      <c r="BA13560" s="9"/>
      <c r="BB13560" s="9"/>
      <c r="BC13560" s="9"/>
      <c r="BD13560" s="9"/>
      <c r="BE13560" s="9"/>
      <c r="BF13560" s="9"/>
      <c r="BG13560" s="9"/>
      <c r="BH13560" s="9"/>
      <c r="BI13560" s="9"/>
      <c r="BJ13560" s="9"/>
      <c r="BK13560" s="9"/>
      <c r="BL13560" s="9"/>
      <c r="BM13560" s="9"/>
      <c r="BN13560" s="9"/>
      <c r="BO13560" s="9"/>
      <c r="BP13560" s="9"/>
      <c r="BQ13560" s="9"/>
      <c r="BR13560" s="9"/>
      <c r="BS13560" s="9"/>
      <c r="BT13560" s="9"/>
      <c r="BU13560" s="9"/>
      <c r="BV13560" s="9"/>
      <c r="BW13560" s="9"/>
      <c r="BX13560" s="9"/>
      <c r="BY13560" s="334"/>
      <c r="BZ13560" s="34"/>
      <c r="CA13560" s="34"/>
      <c r="CB13560" s="34"/>
      <c r="CC13560" s="34"/>
      <c r="CD13560" s="34"/>
      <c r="CE13560" s="34"/>
      <c r="CF13560" s="34"/>
      <c r="CG13560" s="34"/>
      <c r="CH13560" s="34"/>
      <c r="CI13560" s="34"/>
      <c r="CJ13560" s="34"/>
      <c r="CK13560" s="34"/>
      <c r="CL13560" s="34"/>
      <c r="CM13560" s="34"/>
      <c r="CN13560" s="34"/>
      <c r="CO13560" s="34"/>
      <c r="CP13560" s="34"/>
      <c r="CQ13560" s="34"/>
      <c r="CR13560" s="34"/>
      <c r="CS13560" s="34"/>
      <c r="CT13560" s="34"/>
      <c r="CU13560" s="34"/>
      <c r="CV13560" s="34"/>
      <c r="CW13560" s="34"/>
      <c r="CX13560" s="34"/>
      <c r="CY13560" s="334"/>
      <c r="CZ13560" s="9"/>
      <c r="DA13560" s="9"/>
      <c r="DB13560" s="9"/>
      <c r="DC13560" s="9"/>
      <c r="DD13560" s="9"/>
      <c r="DE13560" s="9"/>
      <c r="DF13560" s="9"/>
      <c r="DG13560" s="9"/>
      <c r="DH13560" s="9"/>
      <c r="DI13560" s="9"/>
      <c r="DJ13560" s="9"/>
      <c r="DK13560" s="9"/>
      <c r="DL13560" s="9"/>
      <c r="DM13560" s="9"/>
      <c r="DN13560" s="9"/>
      <c r="DO13560" s="9"/>
      <c r="DP13560" s="334"/>
      <c r="DQ13560" s="9"/>
      <c r="DR13560" s="9"/>
      <c r="DS13560" s="9"/>
      <c r="DT13560" s="9"/>
      <c r="DU13560" s="9"/>
      <c r="DV13560" s="9"/>
      <c r="DW13560" s="9"/>
      <c r="DX13560" s="9"/>
      <c r="DY13560" s="9"/>
      <c r="DZ13560" s="9"/>
      <c r="EA13560" s="9"/>
      <c r="EB13560" s="9"/>
      <c r="EC13560" s="9"/>
      <c r="ED13560" s="9"/>
      <c r="EE13560" s="9"/>
      <c r="EF13560" s="9"/>
      <c r="EG13560" s="9"/>
      <c r="EH13560" s="9"/>
      <c r="EI13560" s="9"/>
      <c r="EJ13560" s="9"/>
      <c r="EK13560" s="9"/>
      <c r="EL13560" s="9"/>
      <c r="EM13560" s="9"/>
      <c r="EN13560" s="9"/>
      <c r="EO13560" s="334"/>
      <c r="EP13560" s="9"/>
      <c r="EQ13560" s="9"/>
      <c r="ER13560" s="9"/>
      <c r="ES13560" s="9"/>
      <c r="ET13560" s="9"/>
      <c r="EU13560" s="9"/>
      <c r="EV13560" s="237"/>
      <c r="EW13560" s="9"/>
      <c r="EX13560" s="9"/>
      <c r="EY13560" s="9"/>
      <c r="EZ13560" s="9"/>
      <c r="FA13560" s="410"/>
      <c r="FB13560" s="9"/>
      <c r="FC13560" s="9"/>
      <c r="FD13560" s="9"/>
      <c r="FE13560" s="9"/>
      <c r="FF13560" s="9"/>
      <c r="FG13560" s="9"/>
      <c r="FH13560" s="9"/>
      <c r="FI13560" s="9"/>
      <c r="FJ13560" s="9"/>
      <c r="FK13560" s="9"/>
      <c r="FL13560" s="9"/>
      <c r="FM13560" s="9"/>
      <c r="FN13560" s="9"/>
      <c r="FO13560" s="9"/>
      <c r="FP13560" s="9"/>
      <c r="FQ13560" s="9"/>
      <c r="FR13560" s="9"/>
      <c r="FS13560" s="9"/>
      <c r="FT13560" s="334"/>
      <c r="FU13560" s="9"/>
      <c r="FV13560" s="9"/>
      <c r="FW13560" s="9"/>
      <c r="FX13560" s="9"/>
      <c r="FY13560" s="9"/>
      <c r="FZ13560" s="9"/>
      <c r="GA13560" s="9"/>
      <c r="GB13560" s="9"/>
      <c r="GC13560" s="9"/>
      <c r="GD13560" s="9"/>
      <c r="GE13560" s="9"/>
      <c r="GF13560" s="9"/>
      <c r="GG13560" s="9"/>
      <c r="GH13560" s="9"/>
      <c r="GI13560" s="9"/>
      <c r="GJ13560" s="9"/>
      <c r="GK13560" s="9"/>
      <c r="GL13560" s="9"/>
      <c r="GM13560" s="9"/>
      <c r="GN13560" s="9"/>
      <c r="GO13560" s="9"/>
      <c r="GP13560" s="9"/>
      <c r="GQ13560" s="9"/>
      <c r="GR13560" s="9"/>
      <c r="GS13560" s="9"/>
      <c r="GT13560" s="9"/>
      <c r="GU13560" s="9"/>
      <c r="GV13560" s="9"/>
      <c r="GW13560" s="9"/>
      <c r="GX13560" s="9"/>
      <c r="GY13560" s="9"/>
      <c r="GZ13560" s="9"/>
      <c r="HA13560" s="9"/>
      <c r="HB13560" s="9"/>
      <c r="HC13560" s="9"/>
      <c r="HD13560" s="9"/>
      <c r="HE13560" s="9"/>
      <c r="HF13560" s="9"/>
      <c r="HG13560" s="9"/>
      <c r="HH13560" s="9"/>
      <c r="HI13560" s="9"/>
      <c r="HJ13560" s="9"/>
      <c r="HK13560" s="9"/>
      <c r="HL13560" s="9"/>
      <c r="HM13560" s="9"/>
      <c r="HN13560" s="9"/>
      <c r="HO13560" s="9"/>
      <c r="HP13560" s="9"/>
      <c r="HQ13560" s="9"/>
      <c r="HR13560" s="9"/>
      <c r="HS13560" s="9"/>
      <c r="HT13560" s="9"/>
      <c r="HU13560" s="9"/>
      <c r="HV13560" s="9"/>
      <c r="HW13560" s="9"/>
      <c r="HX13560" s="9"/>
      <c r="HY13560" s="9"/>
      <c r="HZ13560" s="9"/>
      <c r="IA13560" s="9"/>
      <c r="IB13560" s="9"/>
      <c r="IC13560" s="9"/>
      <c r="ID13560" s="9"/>
      <c r="IE13560" s="9"/>
      <c r="IF13560" s="9"/>
      <c r="IG13560" s="9"/>
      <c r="IH13560" s="9"/>
      <c r="II13560" s="9"/>
      <c r="IJ13560" s="9"/>
      <c r="IK13560" s="10"/>
      <c r="IL13560" s="11"/>
      <c r="IM13560" s="11"/>
      <c r="IN13560" s="11"/>
      <c r="IO13560" s="11"/>
      <c r="IP13560" s="11"/>
      <c r="IQ13560" s="11"/>
      <c r="IR13560" s="11"/>
      <c r="IS13560" s="11"/>
      <c r="IT13560" s="11"/>
      <c r="IU13560" s="11"/>
      <c r="IV13560" s="11"/>
      <c r="IW13560" s="11"/>
      <c r="IX13560" s="11"/>
      <c r="IY13560" s="11"/>
      <c r="IZ13560" s="11"/>
      <c r="JA13560" s="11"/>
      <c r="JB13560" s="11"/>
      <c r="JC13560" s="11"/>
      <c r="JD13560" s="11"/>
      <c r="JE13560" s="11"/>
      <c r="JF13560" s="11"/>
      <c r="JG13560" s="11"/>
      <c r="JH13560" s="11"/>
      <c r="JI13560" s="11"/>
      <c r="JJ13560" s="11"/>
      <c r="JK13560" s="11"/>
      <c r="JL13560" s="11"/>
      <c r="JM13560" s="11"/>
      <c r="JN13560" s="11"/>
      <c r="JO13560" s="11"/>
      <c r="JP13560" s="11"/>
      <c r="JQ13560" s="11"/>
      <c r="JR13560" s="11"/>
      <c r="JS13560" s="11"/>
      <c r="JT13560" s="11"/>
      <c r="JU13560" s="11"/>
      <c r="JV13560" s="11"/>
      <c r="JW13560" s="11"/>
      <c r="JX13560" s="11"/>
      <c r="JY13560" s="11"/>
      <c r="JZ13560" s="11"/>
      <c r="KA13560" s="11"/>
      <c r="KB13560" s="11"/>
      <c r="KC13560" s="11"/>
      <c r="KD13560" s="11"/>
      <c r="KE13560" s="11"/>
      <c r="KF13560" s="11"/>
      <c r="KG13560" s="11"/>
      <c r="KH13560" s="11"/>
      <c r="KI13560" s="11"/>
      <c r="KJ13560" s="11"/>
      <c r="KK13560" s="11"/>
      <c r="KL13560" s="11"/>
      <c r="KM13560" s="11"/>
      <c r="KN13560" s="11"/>
      <c r="KO13560" s="11"/>
      <c r="KP13560" s="11"/>
      <c r="KQ13560" s="11"/>
      <c r="KR13560" s="11"/>
      <c r="KS13560" s="11"/>
      <c r="KT13560" s="11"/>
      <c r="KU13560" s="11"/>
      <c r="KV13560" s="11"/>
      <c r="KW13560" s="11"/>
      <c r="KX13560" s="11"/>
      <c r="KY13560" s="11"/>
      <c r="KZ13560" s="11"/>
      <c r="LA13560" s="11"/>
      <c r="LB13560" s="11"/>
      <c r="LC13560" s="11"/>
      <c r="LD13560" s="11"/>
      <c r="LE13560" s="11"/>
      <c r="LF13560" s="11"/>
      <c r="LG13560" s="11"/>
      <c r="LH13560" s="11"/>
      <c r="LI13560" s="11"/>
      <c r="LJ13560" s="11"/>
      <c r="LK13560" s="11"/>
      <c r="LL13560" s="11"/>
      <c r="LM13560" s="11"/>
      <c r="LN13560" s="11"/>
      <c r="LO13560" s="11"/>
      <c r="LP13560" s="11"/>
      <c r="LQ13560" s="11"/>
      <c r="LR13560" s="11"/>
      <c r="LS13560" s="11"/>
      <c r="LT13560" s="11"/>
      <c r="LU13560" s="11"/>
      <c r="LV13560" s="11"/>
      <c r="LW13560" s="11"/>
      <c r="LX13560" s="11"/>
      <c r="LY13560" s="11"/>
      <c r="LZ13560" s="11"/>
      <c r="MA13560" s="11"/>
      <c r="MB13560" s="11"/>
      <c r="MC13560" s="11"/>
      <c r="MD13560" s="11"/>
      <c r="ME13560" s="11"/>
      <c r="MF13560" s="11"/>
      <c r="MG13560" s="11"/>
      <c r="MH13560" s="11"/>
      <c r="MI13560" s="11"/>
      <c r="MJ13560" s="11"/>
      <c r="MK13560" s="11"/>
      <c r="ML13560" s="11"/>
      <c r="MM13560" s="11"/>
      <c r="MN13560" s="11"/>
      <c r="MO13560" s="11"/>
      <c r="MP13560" s="11"/>
      <c r="MQ13560" s="11"/>
      <c r="MR13560" s="11"/>
      <c r="MS13560" s="11"/>
      <c r="MT13560" s="11"/>
      <c r="MU13560" s="11"/>
      <c r="MV13560" s="11"/>
      <c r="MW13560" s="11"/>
      <c r="MX13560" s="11"/>
      <c r="MY13560" s="11"/>
      <c r="MZ13560" s="11"/>
      <c r="NA13560" s="11"/>
      <c r="NB13560" s="11"/>
      <c r="NC13560" s="11"/>
      <c r="ND13560" s="11"/>
      <c r="NE13560" s="11"/>
      <c r="NF13560" s="11"/>
      <c r="NG13560" s="11"/>
      <c r="NH13560" s="11"/>
      <c r="NI13560" s="11"/>
      <c r="NJ13560" s="11"/>
      <c r="NK13560" s="11"/>
      <c r="NL13560" s="11"/>
      <c r="NM13560" s="11"/>
    </row>
    <row r="13561" spans="1:377" s="12" customFormat="1" ht="25.8" x14ac:dyDescent="0.5">
      <c r="A13561" s="230"/>
      <c r="B13561" s="279"/>
      <c r="C13561" s="280"/>
      <c r="D13561" s="317"/>
      <c r="E13561" s="34"/>
      <c r="F13561" s="34"/>
      <c r="G13561" s="34"/>
      <c r="H13561" s="9"/>
      <c r="I13561" s="9"/>
      <c r="J13561" s="9"/>
      <c r="K13561" s="9"/>
      <c r="L13561" s="9"/>
      <c r="M13561" s="9"/>
      <c r="N13561" s="9"/>
      <c r="O13561" s="9"/>
      <c r="P13561" s="9"/>
      <c r="Q13561" s="9"/>
      <c r="R13561" s="9"/>
      <c r="S13561" s="9"/>
      <c r="T13561" s="9"/>
      <c r="U13561" s="9"/>
      <c r="V13561" s="9"/>
      <c r="W13561" s="9"/>
      <c r="X13561" s="9"/>
      <c r="Y13561" s="9"/>
      <c r="Z13561" s="334"/>
      <c r="AA13561" s="34"/>
      <c r="AB13561" s="34"/>
      <c r="AC13561" s="34"/>
      <c r="AD13561" s="34"/>
      <c r="AE13561" s="34"/>
      <c r="AF13561" s="34"/>
      <c r="AG13561" s="34"/>
      <c r="AH13561" s="34"/>
      <c r="AI13561" s="334"/>
      <c r="AJ13561" s="9"/>
      <c r="AK13561" s="9"/>
      <c r="AL13561" s="9"/>
      <c r="AM13561" s="9"/>
      <c r="AN13561" s="9"/>
      <c r="AO13561" s="9"/>
      <c r="AP13561" s="9"/>
      <c r="AQ13561" s="9"/>
      <c r="AR13561" s="9"/>
      <c r="AS13561" s="9"/>
      <c r="AT13561" s="9"/>
      <c r="AU13561" s="9"/>
      <c r="AV13561" s="9"/>
      <c r="AW13561" s="9"/>
      <c r="AX13561" s="9"/>
      <c r="AY13561" s="9"/>
      <c r="AZ13561" s="9"/>
      <c r="BA13561" s="9"/>
      <c r="BB13561" s="9"/>
      <c r="BC13561" s="9"/>
      <c r="BD13561" s="9"/>
      <c r="BE13561" s="9"/>
      <c r="BF13561" s="9"/>
      <c r="BG13561" s="9"/>
      <c r="BH13561" s="9"/>
      <c r="BI13561" s="9"/>
      <c r="BJ13561" s="9"/>
      <c r="BK13561" s="9"/>
      <c r="BL13561" s="9"/>
      <c r="BM13561" s="9"/>
      <c r="BN13561" s="9"/>
      <c r="BO13561" s="9"/>
      <c r="BP13561" s="9"/>
      <c r="BQ13561" s="9"/>
      <c r="BR13561" s="9"/>
      <c r="BS13561" s="9"/>
      <c r="BT13561" s="9"/>
      <c r="BU13561" s="9"/>
      <c r="BV13561" s="9"/>
      <c r="BW13561" s="9"/>
      <c r="BX13561" s="9"/>
      <c r="BY13561" s="334"/>
      <c r="BZ13561" s="34"/>
      <c r="CA13561" s="34"/>
      <c r="CB13561" s="34"/>
      <c r="CC13561" s="34"/>
      <c r="CD13561" s="34"/>
      <c r="CE13561" s="34"/>
      <c r="CF13561" s="34"/>
      <c r="CG13561" s="34"/>
      <c r="CH13561" s="34"/>
      <c r="CI13561" s="34"/>
      <c r="CJ13561" s="34"/>
      <c r="CK13561" s="34"/>
      <c r="CL13561" s="34"/>
      <c r="CM13561" s="34"/>
      <c r="CN13561" s="34"/>
      <c r="CO13561" s="34"/>
      <c r="CP13561" s="34"/>
      <c r="CQ13561" s="34"/>
      <c r="CR13561" s="34"/>
      <c r="CS13561" s="34"/>
      <c r="CT13561" s="34"/>
      <c r="CU13561" s="34"/>
      <c r="CV13561" s="34"/>
      <c r="CW13561" s="34"/>
      <c r="CX13561" s="34"/>
      <c r="CY13561" s="334"/>
      <c r="CZ13561" s="9"/>
      <c r="DA13561" s="9"/>
      <c r="DB13561" s="9"/>
      <c r="DC13561" s="9"/>
      <c r="DD13561" s="9"/>
      <c r="DE13561" s="9"/>
      <c r="DF13561" s="9"/>
      <c r="DG13561" s="9"/>
      <c r="DH13561" s="9"/>
      <c r="DI13561" s="9"/>
      <c r="DJ13561" s="9"/>
      <c r="DK13561" s="9"/>
      <c r="DL13561" s="9"/>
      <c r="DM13561" s="9"/>
      <c r="DN13561" s="9"/>
      <c r="DO13561" s="9"/>
      <c r="DP13561" s="334"/>
      <c r="DQ13561" s="9"/>
      <c r="DR13561" s="9"/>
      <c r="DS13561" s="9"/>
      <c r="DT13561" s="9"/>
      <c r="DU13561" s="9"/>
      <c r="DV13561" s="9"/>
      <c r="DW13561" s="9"/>
      <c r="DX13561" s="9"/>
      <c r="DY13561" s="9"/>
      <c r="DZ13561" s="9"/>
      <c r="EA13561" s="9"/>
      <c r="EB13561" s="9"/>
      <c r="EC13561" s="9"/>
      <c r="ED13561" s="9"/>
      <c r="EE13561" s="9"/>
      <c r="EF13561" s="9"/>
      <c r="EG13561" s="9"/>
      <c r="EH13561" s="9"/>
      <c r="EI13561" s="9"/>
      <c r="EJ13561" s="9"/>
      <c r="EK13561" s="9"/>
      <c r="EL13561" s="9"/>
      <c r="EM13561" s="9"/>
      <c r="EN13561" s="9"/>
      <c r="EO13561" s="334"/>
      <c r="EP13561" s="9"/>
      <c r="EQ13561" s="9"/>
      <c r="ER13561" s="9"/>
      <c r="ES13561" s="9"/>
      <c r="ET13561" s="9"/>
      <c r="EU13561" s="9"/>
      <c r="EV13561" s="237"/>
      <c r="EW13561" s="9"/>
      <c r="EX13561" s="9"/>
      <c r="EY13561" s="9"/>
      <c r="EZ13561" s="9"/>
      <c r="FA13561" s="410"/>
      <c r="FB13561" s="9"/>
      <c r="FC13561" s="9"/>
      <c r="FD13561" s="9"/>
      <c r="FE13561" s="9"/>
      <c r="FF13561" s="9"/>
      <c r="FG13561" s="9"/>
      <c r="FH13561" s="9"/>
      <c r="FI13561" s="9"/>
      <c r="FJ13561" s="9"/>
      <c r="FK13561" s="9"/>
      <c r="FL13561" s="9"/>
      <c r="FM13561" s="9"/>
      <c r="FN13561" s="9"/>
      <c r="FO13561" s="9"/>
      <c r="FP13561" s="9"/>
      <c r="FQ13561" s="9"/>
      <c r="FR13561" s="9"/>
      <c r="FS13561" s="9"/>
      <c r="FT13561" s="334"/>
      <c r="FU13561" s="9"/>
      <c r="FV13561" s="9"/>
      <c r="FW13561" s="9"/>
      <c r="FX13561" s="9"/>
      <c r="FY13561" s="9"/>
      <c r="FZ13561" s="9"/>
      <c r="GA13561" s="9"/>
      <c r="GB13561" s="9"/>
      <c r="GC13561" s="9"/>
      <c r="GD13561" s="9"/>
      <c r="GE13561" s="9"/>
      <c r="GF13561" s="9"/>
      <c r="GG13561" s="9"/>
      <c r="GH13561" s="9"/>
      <c r="GI13561" s="9"/>
      <c r="GJ13561" s="9"/>
      <c r="GK13561" s="9"/>
      <c r="GL13561" s="9"/>
      <c r="GM13561" s="9"/>
      <c r="GN13561" s="9"/>
      <c r="GO13561" s="9"/>
      <c r="GP13561" s="9"/>
      <c r="GQ13561" s="9"/>
      <c r="GR13561" s="9"/>
      <c r="GS13561" s="9"/>
      <c r="GT13561" s="9"/>
      <c r="GU13561" s="9"/>
      <c r="GV13561" s="9"/>
      <c r="GW13561" s="9"/>
      <c r="GX13561" s="9"/>
      <c r="GY13561" s="9"/>
      <c r="GZ13561" s="9"/>
      <c r="HA13561" s="9"/>
      <c r="HB13561" s="9"/>
      <c r="HC13561" s="9"/>
      <c r="HD13561" s="9"/>
      <c r="HE13561" s="9"/>
      <c r="HF13561" s="9"/>
      <c r="HG13561" s="9"/>
      <c r="HH13561" s="9"/>
      <c r="HI13561" s="9"/>
      <c r="HJ13561" s="9"/>
      <c r="HK13561" s="9"/>
      <c r="HL13561" s="9"/>
      <c r="HM13561" s="9"/>
      <c r="HN13561" s="9"/>
      <c r="HO13561" s="9"/>
      <c r="HP13561" s="9"/>
      <c r="HQ13561" s="9"/>
      <c r="HR13561" s="9"/>
      <c r="HS13561" s="9"/>
      <c r="HT13561" s="9"/>
      <c r="HU13561" s="9"/>
      <c r="HV13561" s="9"/>
      <c r="HW13561" s="9"/>
      <c r="HX13561" s="9"/>
      <c r="HY13561" s="9"/>
      <c r="HZ13561" s="9"/>
      <c r="IA13561" s="9"/>
      <c r="IB13561" s="9"/>
      <c r="IC13561" s="9"/>
      <c r="ID13561" s="9"/>
      <c r="IE13561" s="9"/>
      <c r="IF13561" s="9"/>
      <c r="IG13561" s="9"/>
      <c r="IH13561" s="9"/>
      <c r="II13561" s="9"/>
      <c r="IJ13561" s="9"/>
      <c r="IK13561" s="10"/>
      <c r="IL13561" s="11"/>
      <c r="IM13561" s="11"/>
      <c r="IN13561" s="11"/>
      <c r="IO13561" s="11"/>
      <c r="IP13561" s="11"/>
      <c r="IQ13561" s="11"/>
      <c r="IR13561" s="11"/>
      <c r="IS13561" s="11"/>
      <c r="IT13561" s="11"/>
      <c r="IU13561" s="11"/>
      <c r="IV13561" s="11"/>
      <c r="IW13561" s="11"/>
      <c r="IX13561" s="11"/>
      <c r="IY13561" s="11"/>
      <c r="IZ13561" s="11"/>
      <c r="JA13561" s="11"/>
      <c r="JB13561" s="11"/>
      <c r="JC13561" s="11"/>
      <c r="JD13561" s="11"/>
      <c r="JE13561" s="11"/>
      <c r="JF13561" s="11"/>
      <c r="JG13561" s="11"/>
      <c r="JH13561" s="11"/>
      <c r="JI13561" s="11"/>
      <c r="JJ13561" s="11"/>
      <c r="JK13561" s="11"/>
      <c r="JL13561" s="11"/>
      <c r="JM13561" s="11"/>
      <c r="JN13561" s="11"/>
      <c r="JO13561" s="11"/>
      <c r="JP13561" s="11"/>
      <c r="JQ13561" s="11"/>
      <c r="JR13561" s="11"/>
      <c r="JS13561" s="11"/>
      <c r="JT13561" s="11"/>
      <c r="JU13561" s="11"/>
      <c r="JV13561" s="11"/>
      <c r="JW13561" s="11"/>
      <c r="JX13561" s="11"/>
      <c r="JY13561" s="11"/>
      <c r="JZ13561" s="11"/>
      <c r="KA13561" s="11"/>
      <c r="KB13561" s="11"/>
      <c r="KC13561" s="11"/>
      <c r="KD13561" s="11"/>
      <c r="KE13561" s="11"/>
      <c r="KF13561" s="11"/>
      <c r="KG13561" s="11"/>
      <c r="KH13561" s="11"/>
      <c r="KI13561" s="11"/>
      <c r="KJ13561" s="11"/>
      <c r="KK13561" s="11"/>
      <c r="KL13561" s="11"/>
      <c r="KM13561" s="11"/>
      <c r="KN13561" s="11"/>
      <c r="KO13561" s="11"/>
      <c r="KP13561" s="11"/>
      <c r="KQ13561" s="11"/>
      <c r="KR13561" s="11"/>
      <c r="KS13561" s="11"/>
      <c r="KT13561" s="11"/>
      <c r="KU13561" s="11"/>
      <c r="KV13561" s="11"/>
      <c r="KW13561" s="11"/>
      <c r="KX13561" s="11"/>
      <c r="KY13561" s="11"/>
      <c r="KZ13561" s="11"/>
      <c r="LA13561" s="11"/>
      <c r="LB13561" s="11"/>
      <c r="LC13561" s="11"/>
      <c r="LD13561" s="11"/>
      <c r="LE13561" s="11"/>
      <c r="LF13561" s="11"/>
      <c r="LG13561" s="11"/>
      <c r="LH13561" s="11"/>
      <c r="LI13561" s="11"/>
      <c r="LJ13561" s="11"/>
      <c r="LK13561" s="11"/>
      <c r="LL13561" s="11"/>
      <c r="LM13561" s="11"/>
      <c r="LN13561" s="11"/>
      <c r="LO13561" s="11"/>
      <c r="LP13561" s="11"/>
      <c r="LQ13561" s="11"/>
      <c r="LR13561" s="11"/>
      <c r="LS13561" s="11"/>
      <c r="LT13561" s="11"/>
      <c r="LU13561" s="11"/>
      <c r="LV13561" s="11"/>
      <c r="LW13561" s="11"/>
      <c r="LX13561" s="11"/>
      <c r="LY13561" s="11"/>
      <c r="LZ13561" s="11"/>
      <c r="MA13561" s="11"/>
      <c r="MB13561" s="11"/>
      <c r="MC13561" s="11"/>
      <c r="MD13561" s="11"/>
      <c r="ME13561" s="11"/>
      <c r="MF13561" s="11"/>
      <c r="MG13561" s="11"/>
      <c r="MH13561" s="11"/>
      <c r="MI13561" s="11"/>
      <c r="MJ13561" s="11"/>
      <c r="MK13561" s="11"/>
      <c r="ML13561" s="11"/>
      <c r="MM13561" s="11"/>
      <c r="MN13561" s="11"/>
      <c r="MO13561" s="11"/>
      <c r="MP13561" s="11"/>
      <c r="MQ13561" s="11"/>
      <c r="MR13561" s="11"/>
      <c r="MS13561" s="11"/>
      <c r="MT13561" s="11"/>
      <c r="MU13561" s="11"/>
      <c r="MV13561" s="11"/>
      <c r="MW13561" s="11"/>
      <c r="MX13561" s="11"/>
      <c r="MY13561" s="11"/>
      <c r="MZ13561" s="11"/>
      <c r="NA13561" s="11"/>
      <c r="NB13561" s="11"/>
      <c r="NC13561" s="11"/>
      <c r="ND13561" s="11"/>
      <c r="NE13561" s="11"/>
      <c r="NF13561" s="11"/>
      <c r="NG13561" s="11"/>
      <c r="NH13561" s="11"/>
      <c r="NI13561" s="11"/>
      <c r="NJ13561" s="11"/>
      <c r="NK13561" s="11"/>
      <c r="NL13561" s="11"/>
      <c r="NM13561" s="11"/>
    </row>
    <row r="13562" spans="1:377" s="12" customFormat="1" ht="25.8" x14ac:dyDescent="0.5">
      <c r="A13562" s="230"/>
      <c r="B13562" s="279"/>
      <c r="C13562" s="280"/>
      <c r="D13562" s="317"/>
      <c r="E13562" s="34"/>
      <c r="F13562" s="34"/>
      <c r="G13562" s="34"/>
      <c r="H13562" s="9"/>
      <c r="I13562" s="9"/>
      <c r="J13562" s="9"/>
      <c r="K13562" s="9"/>
      <c r="L13562" s="9"/>
      <c r="M13562" s="9"/>
      <c r="N13562" s="9"/>
      <c r="O13562" s="9"/>
      <c r="P13562" s="9"/>
      <c r="Q13562" s="9"/>
      <c r="R13562" s="9"/>
      <c r="S13562" s="9"/>
      <c r="T13562" s="9"/>
      <c r="U13562" s="9"/>
      <c r="V13562" s="9"/>
      <c r="W13562" s="9"/>
      <c r="X13562" s="9"/>
      <c r="Y13562" s="9"/>
      <c r="Z13562" s="334"/>
      <c r="AA13562" s="34"/>
      <c r="AB13562" s="34"/>
      <c r="AC13562" s="34"/>
      <c r="AD13562" s="34"/>
      <c r="AE13562" s="34"/>
      <c r="AF13562" s="34"/>
      <c r="AG13562" s="34"/>
      <c r="AH13562" s="34"/>
      <c r="AI13562" s="334"/>
      <c r="AJ13562" s="9"/>
      <c r="AK13562" s="9"/>
      <c r="AL13562" s="9"/>
      <c r="AM13562" s="9"/>
      <c r="AN13562" s="9"/>
      <c r="AO13562" s="9"/>
      <c r="AP13562" s="9"/>
      <c r="AQ13562" s="9"/>
      <c r="AR13562" s="9"/>
      <c r="AS13562" s="9"/>
      <c r="AT13562" s="9"/>
      <c r="AU13562" s="9"/>
      <c r="AV13562" s="9"/>
      <c r="AW13562" s="9"/>
      <c r="AX13562" s="9"/>
      <c r="AY13562" s="9"/>
      <c r="AZ13562" s="9"/>
      <c r="BA13562" s="9"/>
      <c r="BB13562" s="9"/>
      <c r="BC13562" s="9"/>
      <c r="BD13562" s="9"/>
      <c r="BE13562" s="9"/>
      <c r="BF13562" s="9"/>
      <c r="BG13562" s="9"/>
      <c r="BH13562" s="9"/>
      <c r="BI13562" s="9"/>
      <c r="BJ13562" s="9"/>
      <c r="BK13562" s="9"/>
      <c r="BL13562" s="9"/>
      <c r="BM13562" s="9"/>
      <c r="BN13562" s="9"/>
      <c r="BO13562" s="9"/>
      <c r="BP13562" s="9"/>
      <c r="BQ13562" s="9"/>
      <c r="BR13562" s="9"/>
      <c r="BS13562" s="9"/>
      <c r="BT13562" s="9"/>
      <c r="BU13562" s="9"/>
      <c r="BV13562" s="9"/>
      <c r="BW13562" s="9"/>
      <c r="BX13562" s="9"/>
      <c r="BY13562" s="334"/>
      <c r="BZ13562" s="34"/>
      <c r="CA13562" s="34"/>
      <c r="CB13562" s="34"/>
      <c r="CC13562" s="34"/>
      <c r="CD13562" s="34"/>
      <c r="CE13562" s="34"/>
      <c r="CF13562" s="34"/>
      <c r="CG13562" s="34"/>
      <c r="CH13562" s="34"/>
      <c r="CI13562" s="34"/>
      <c r="CJ13562" s="34"/>
      <c r="CK13562" s="34"/>
      <c r="CL13562" s="34"/>
      <c r="CM13562" s="34"/>
      <c r="CN13562" s="34"/>
      <c r="CO13562" s="34"/>
      <c r="CP13562" s="34"/>
      <c r="CQ13562" s="34"/>
      <c r="CR13562" s="34"/>
      <c r="CS13562" s="34"/>
      <c r="CT13562" s="34"/>
      <c r="CU13562" s="34"/>
      <c r="CV13562" s="34"/>
      <c r="CW13562" s="34"/>
      <c r="CX13562" s="34"/>
      <c r="CY13562" s="334"/>
      <c r="CZ13562" s="9"/>
      <c r="DA13562" s="9"/>
      <c r="DB13562" s="9"/>
      <c r="DC13562" s="9"/>
      <c r="DD13562" s="9"/>
      <c r="DE13562" s="9"/>
      <c r="DF13562" s="9"/>
      <c r="DG13562" s="9"/>
      <c r="DH13562" s="9"/>
      <c r="DI13562" s="9"/>
      <c r="DJ13562" s="9"/>
      <c r="DK13562" s="9"/>
      <c r="DL13562" s="9"/>
      <c r="DM13562" s="9"/>
      <c r="DN13562" s="9"/>
      <c r="DO13562" s="9"/>
      <c r="DP13562" s="334"/>
      <c r="DQ13562" s="9"/>
      <c r="DR13562" s="9"/>
      <c r="DS13562" s="9"/>
      <c r="DT13562" s="9"/>
      <c r="DU13562" s="9"/>
      <c r="DV13562" s="9"/>
      <c r="DW13562" s="9"/>
      <c r="DX13562" s="9"/>
      <c r="DY13562" s="9"/>
      <c r="DZ13562" s="9"/>
      <c r="EA13562" s="9"/>
      <c r="EB13562" s="9"/>
      <c r="EC13562" s="9"/>
      <c r="ED13562" s="9"/>
      <c r="EE13562" s="9"/>
      <c r="EF13562" s="9"/>
      <c r="EG13562" s="9"/>
      <c r="EH13562" s="9"/>
      <c r="EI13562" s="9"/>
      <c r="EJ13562" s="9"/>
      <c r="EK13562" s="9"/>
      <c r="EL13562" s="9"/>
      <c r="EM13562" s="9"/>
      <c r="EN13562" s="9"/>
      <c r="EO13562" s="334"/>
      <c r="EP13562" s="9"/>
      <c r="EQ13562" s="9"/>
      <c r="ER13562" s="9"/>
      <c r="ES13562" s="9"/>
      <c r="ET13562" s="9"/>
      <c r="EU13562" s="9"/>
      <c r="EV13562" s="237"/>
      <c r="EW13562" s="9"/>
      <c r="EX13562" s="9"/>
      <c r="EY13562" s="9"/>
      <c r="EZ13562" s="9"/>
      <c r="FA13562" s="410"/>
      <c r="FB13562" s="9"/>
      <c r="FC13562" s="9"/>
      <c r="FD13562" s="9"/>
      <c r="FE13562" s="9"/>
      <c r="FF13562" s="9"/>
      <c r="FG13562" s="9"/>
      <c r="FH13562" s="9"/>
      <c r="FI13562" s="9"/>
      <c r="FJ13562" s="9"/>
      <c r="FK13562" s="9"/>
      <c r="FL13562" s="9"/>
      <c r="FM13562" s="9"/>
      <c r="FN13562" s="9"/>
      <c r="FO13562" s="9"/>
      <c r="FP13562" s="9"/>
      <c r="FQ13562" s="9"/>
      <c r="FR13562" s="9"/>
      <c r="FS13562" s="9"/>
      <c r="FT13562" s="334"/>
      <c r="FU13562" s="9"/>
      <c r="FV13562" s="9"/>
      <c r="FW13562" s="9"/>
      <c r="FX13562" s="9"/>
      <c r="FY13562" s="9"/>
      <c r="FZ13562" s="9"/>
      <c r="GA13562" s="9"/>
      <c r="GB13562" s="9"/>
      <c r="GC13562" s="9"/>
      <c r="GD13562" s="9"/>
      <c r="GE13562" s="9"/>
      <c r="GF13562" s="9"/>
      <c r="GG13562" s="9"/>
      <c r="GH13562" s="9"/>
      <c r="GI13562" s="9"/>
      <c r="GJ13562" s="9"/>
      <c r="GK13562" s="9"/>
      <c r="GL13562" s="9"/>
      <c r="GM13562" s="9"/>
      <c r="GN13562" s="9"/>
      <c r="GO13562" s="9"/>
      <c r="GP13562" s="9"/>
      <c r="GQ13562" s="9"/>
      <c r="GR13562" s="9"/>
      <c r="GS13562" s="9"/>
      <c r="GT13562" s="9"/>
      <c r="GU13562" s="9"/>
      <c r="GV13562" s="9"/>
      <c r="GW13562" s="9"/>
      <c r="GX13562" s="9"/>
      <c r="GY13562" s="9"/>
      <c r="GZ13562" s="9"/>
      <c r="HA13562" s="9"/>
      <c r="HB13562" s="9"/>
      <c r="HC13562" s="9"/>
      <c r="HD13562" s="9"/>
      <c r="HE13562" s="9"/>
      <c r="HF13562" s="9"/>
      <c r="HG13562" s="9"/>
      <c r="HH13562" s="9"/>
      <c r="HI13562" s="9"/>
      <c r="HJ13562" s="9"/>
      <c r="HK13562" s="9"/>
      <c r="HL13562" s="9"/>
      <c r="HM13562" s="9"/>
      <c r="HN13562" s="9"/>
      <c r="HO13562" s="9"/>
      <c r="HP13562" s="9"/>
      <c r="HQ13562" s="9"/>
      <c r="HR13562" s="9"/>
      <c r="HS13562" s="9"/>
      <c r="HT13562" s="9"/>
      <c r="HU13562" s="9"/>
      <c r="HV13562" s="9"/>
      <c r="HW13562" s="9"/>
      <c r="HX13562" s="9"/>
      <c r="HY13562" s="9"/>
      <c r="HZ13562" s="9"/>
      <c r="IA13562" s="9"/>
      <c r="IB13562" s="9"/>
      <c r="IC13562" s="9"/>
      <c r="ID13562" s="9"/>
      <c r="IE13562" s="9"/>
      <c r="IF13562" s="9"/>
      <c r="IG13562" s="9"/>
      <c r="IH13562" s="9"/>
      <c r="II13562" s="9"/>
      <c r="IJ13562" s="9"/>
      <c r="IK13562" s="10"/>
      <c r="IL13562" s="11"/>
      <c r="IM13562" s="11"/>
      <c r="IN13562" s="11"/>
      <c r="IO13562" s="11"/>
      <c r="IP13562" s="11"/>
      <c r="IQ13562" s="11"/>
      <c r="IR13562" s="11"/>
      <c r="IS13562" s="11"/>
      <c r="IT13562" s="11"/>
      <c r="IU13562" s="11"/>
      <c r="IV13562" s="11"/>
      <c r="IW13562" s="11"/>
      <c r="IX13562" s="11"/>
      <c r="IY13562" s="11"/>
      <c r="IZ13562" s="11"/>
      <c r="JA13562" s="11"/>
      <c r="JB13562" s="11"/>
      <c r="JC13562" s="11"/>
      <c r="JD13562" s="11"/>
      <c r="JE13562" s="11"/>
      <c r="JF13562" s="11"/>
      <c r="JG13562" s="11"/>
      <c r="JH13562" s="11"/>
      <c r="JI13562" s="11"/>
      <c r="JJ13562" s="11"/>
      <c r="JK13562" s="11"/>
      <c r="JL13562" s="11"/>
      <c r="JM13562" s="11"/>
      <c r="JN13562" s="11"/>
      <c r="JO13562" s="11"/>
      <c r="JP13562" s="11"/>
      <c r="JQ13562" s="11"/>
      <c r="JR13562" s="11"/>
      <c r="JS13562" s="11"/>
      <c r="JT13562" s="11"/>
      <c r="JU13562" s="11"/>
      <c r="JV13562" s="11"/>
      <c r="JW13562" s="11"/>
      <c r="JX13562" s="11"/>
      <c r="JY13562" s="11"/>
      <c r="JZ13562" s="11"/>
      <c r="KA13562" s="11"/>
      <c r="KB13562" s="11"/>
      <c r="KC13562" s="11"/>
      <c r="KD13562" s="11"/>
      <c r="KE13562" s="11"/>
      <c r="KF13562" s="11"/>
      <c r="KG13562" s="11"/>
      <c r="KH13562" s="11"/>
      <c r="KI13562" s="11"/>
      <c r="KJ13562" s="11"/>
      <c r="KK13562" s="11"/>
      <c r="KL13562" s="11"/>
      <c r="KM13562" s="11"/>
      <c r="KN13562" s="11"/>
      <c r="KO13562" s="11"/>
      <c r="KP13562" s="11"/>
      <c r="KQ13562" s="11"/>
      <c r="KR13562" s="11"/>
      <c r="KS13562" s="11"/>
      <c r="KT13562" s="11"/>
      <c r="KU13562" s="11"/>
      <c r="KV13562" s="11"/>
      <c r="KW13562" s="11"/>
      <c r="KX13562" s="11"/>
      <c r="KY13562" s="11"/>
      <c r="KZ13562" s="11"/>
      <c r="LA13562" s="11"/>
      <c r="LB13562" s="11"/>
      <c r="LC13562" s="11"/>
      <c r="LD13562" s="11"/>
      <c r="LE13562" s="11"/>
      <c r="LF13562" s="11"/>
      <c r="LG13562" s="11"/>
      <c r="LH13562" s="11"/>
      <c r="LI13562" s="11"/>
      <c r="LJ13562" s="11"/>
      <c r="LK13562" s="11"/>
      <c r="LL13562" s="11"/>
      <c r="LM13562" s="11"/>
      <c r="LN13562" s="11"/>
      <c r="LO13562" s="11"/>
      <c r="LP13562" s="11"/>
      <c r="LQ13562" s="11"/>
      <c r="LR13562" s="11"/>
      <c r="LS13562" s="11"/>
      <c r="LT13562" s="11"/>
      <c r="LU13562" s="11"/>
      <c r="LV13562" s="11"/>
      <c r="LW13562" s="11"/>
      <c r="LX13562" s="11"/>
      <c r="LY13562" s="11"/>
      <c r="LZ13562" s="11"/>
      <c r="MA13562" s="11"/>
      <c r="MB13562" s="11"/>
      <c r="MC13562" s="11"/>
      <c r="MD13562" s="11"/>
      <c r="ME13562" s="11"/>
      <c r="MF13562" s="11"/>
      <c r="MG13562" s="11"/>
      <c r="MH13562" s="11"/>
      <c r="MI13562" s="11"/>
      <c r="MJ13562" s="11"/>
      <c r="MK13562" s="11"/>
      <c r="ML13562" s="11"/>
      <c r="MM13562" s="11"/>
      <c r="MN13562" s="11"/>
      <c r="MO13562" s="11"/>
      <c r="MP13562" s="11"/>
      <c r="MQ13562" s="11"/>
      <c r="MR13562" s="11"/>
      <c r="MS13562" s="11"/>
      <c r="MT13562" s="11"/>
      <c r="MU13562" s="11"/>
      <c r="MV13562" s="11"/>
      <c r="MW13562" s="11"/>
      <c r="MX13562" s="11"/>
      <c r="MY13562" s="11"/>
      <c r="MZ13562" s="11"/>
      <c r="NA13562" s="11"/>
      <c r="NB13562" s="11"/>
      <c r="NC13562" s="11"/>
      <c r="ND13562" s="11"/>
      <c r="NE13562" s="11"/>
      <c r="NF13562" s="11"/>
      <c r="NG13562" s="11"/>
      <c r="NH13562" s="11"/>
      <c r="NI13562" s="11"/>
      <c r="NJ13562" s="11"/>
      <c r="NK13562" s="11"/>
      <c r="NL13562" s="11"/>
      <c r="NM13562" s="11"/>
    </row>
    <row r="13563" spans="1:377" s="12" customFormat="1" ht="25.8" x14ac:dyDescent="0.5">
      <c r="A13563" s="230"/>
      <c r="B13563" s="279"/>
      <c r="C13563" s="280"/>
      <c r="D13563" s="317"/>
      <c r="E13563" s="34"/>
      <c r="F13563" s="34"/>
      <c r="G13563" s="34"/>
      <c r="H13563" s="9"/>
      <c r="I13563" s="9"/>
      <c r="J13563" s="9"/>
      <c r="K13563" s="9"/>
      <c r="L13563" s="9"/>
      <c r="M13563" s="9"/>
      <c r="N13563" s="9"/>
      <c r="O13563" s="9"/>
      <c r="P13563" s="9"/>
      <c r="Q13563" s="9"/>
      <c r="R13563" s="9"/>
      <c r="S13563" s="9"/>
      <c r="T13563" s="9"/>
      <c r="U13563" s="9"/>
      <c r="V13563" s="9"/>
      <c r="W13563" s="9"/>
      <c r="X13563" s="9"/>
      <c r="Y13563" s="9"/>
      <c r="Z13563" s="334"/>
      <c r="AA13563" s="34"/>
      <c r="AB13563" s="34"/>
      <c r="AC13563" s="34"/>
      <c r="AD13563" s="34"/>
      <c r="AE13563" s="34"/>
      <c r="AF13563" s="34"/>
      <c r="AG13563" s="34"/>
      <c r="AH13563" s="34"/>
      <c r="AI13563" s="334"/>
      <c r="AJ13563" s="9"/>
      <c r="AK13563" s="9"/>
      <c r="AL13563" s="9"/>
      <c r="AM13563" s="9"/>
      <c r="AN13563" s="9"/>
      <c r="AO13563" s="9"/>
      <c r="AP13563" s="9"/>
      <c r="AQ13563" s="9"/>
      <c r="AR13563" s="9"/>
      <c r="AS13563" s="9"/>
      <c r="AT13563" s="9"/>
      <c r="AU13563" s="9"/>
      <c r="AV13563" s="9"/>
      <c r="AW13563" s="9"/>
      <c r="AX13563" s="9"/>
      <c r="AY13563" s="9"/>
      <c r="AZ13563" s="9"/>
      <c r="BA13563" s="9"/>
      <c r="BB13563" s="9"/>
      <c r="BC13563" s="9"/>
      <c r="BD13563" s="9"/>
      <c r="BE13563" s="9"/>
      <c r="BF13563" s="9"/>
      <c r="BG13563" s="9"/>
      <c r="BH13563" s="9"/>
      <c r="BI13563" s="9"/>
      <c r="BJ13563" s="9"/>
      <c r="BK13563" s="9"/>
      <c r="BL13563" s="9"/>
      <c r="BM13563" s="9"/>
      <c r="BN13563" s="9"/>
      <c r="BO13563" s="9"/>
      <c r="BP13563" s="9"/>
      <c r="BQ13563" s="9"/>
      <c r="BR13563" s="9"/>
      <c r="BS13563" s="9"/>
      <c r="BT13563" s="9"/>
      <c r="BU13563" s="9"/>
      <c r="BV13563" s="9"/>
      <c r="BW13563" s="9"/>
      <c r="BX13563" s="9"/>
      <c r="BY13563" s="334"/>
      <c r="BZ13563" s="34"/>
      <c r="CA13563" s="34"/>
      <c r="CB13563" s="34"/>
      <c r="CC13563" s="34"/>
      <c r="CD13563" s="34"/>
      <c r="CE13563" s="34"/>
      <c r="CF13563" s="34"/>
      <c r="CG13563" s="34"/>
      <c r="CH13563" s="34"/>
      <c r="CI13563" s="34"/>
      <c r="CJ13563" s="34"/>
      <c r="CK13563" s="34"/>
      <c r="CL13563" s="34"/>
      <c r="CM13563" s="34"/>
      <c r="CN13563" s="34"/>
      <c r="CO13563" s="34"/>
      <c r="CP13563" s="34"/>
      <c r="CQ13563" s="34"/>
      <c r="CR13563" s="34"/>
      <c r="CS13563" s="34"/>
      <c r="CT13563" s="34"/>
      <c r="CU13563" s="34"/>
      <c r="CV13563" s="34"/>
      <c r="CW13563" s="34"/>
      <c r="CX13563" s="34"/>
      <c r="CY13563" s="334"/>
      <c r="CZ13563" s="9"/>
      <c r="DA13563" s="9"/>
      <c r="DB13563" s="9"/>
      <c r="DC13563" s="9"/>
      <c r="DD13563" s="9"/>
      <c r="DE13563" s="9"/>
      <c r="DF13563" s="9"/>
      <c r="DG13563" s="9"/>
      <c r="DH13563" s="9"/>
      <c r="DI13563" s="9"/>
      <c r="DJ13563" s="9"/>
      <c r="DK13563" s="9"/>
      <c r="DL13563" s="9"/>
      <c r="DM13563" s="9"/>
      <c r="DN13563" s="9"/>
      <c r="DO13563" s="9"/>
      <c r="DP13563" s="334"/>
      <c r="DQ13563" s="9"/>
      <c r="DR13563" s="9"/>
      <c r="DS13563" s="9"/>
      <c r="DT13563" s="9"/>
      <c r="DU13563" s="9"/>
      <c r="DV13563" s="9"/>
      <c r="DW13563" s="9"/>
      <c r="DX13563" s="9"/>
      <c r="DY13563" s="9"/>
      <c r="DZ13563" s="9"/>
      <c r="EA13563" s="9"/>
      <c r="EB13563" s="9"/>
      <c r="EC13563" s="9"/>
      <c r="ED13563" s="9"/>
      <c r="EE13563" s="9"/>
      <c r="EF13563" s="9"/>
      <c r="EG13563" s="9"/>
      <c r="EH13563" s="9"/>
      <c r="EI13563" s="9"/>
      <c r="EJ13563" s="9"/>
      <c r="EK13563" s="9"/>
      <c r="EL13563" s="9"/>
      <c r="EM13563" s="9"/>
      <c r="EN13563" s="9"/>
      <c r="EO13563" s="334"/>
      <c r="EP13563" s="9"/>
      <c r="EQ13563" s="9"/>
      <c r="ER13563" s="9"/>
      <c r="ES13563" s="9"/>
      <c r="ET13563" s="9"/>
      <c r="EU13563" s="9"/>
      <c r="EV13563" s="237"/>
      <c r="EW13563" s="9"/>
      <c r="EX13563" s="9"/>
      <c r="EY13563" s="9"/>
      <c r="EZ13563" s="9"/>
      <c r="FA13563" s="410"/>
      <c r="FB13563" s="9"/>
      <c r="FC13563" s="9"/>
      <c r="FD13563" s="9"/>
      <c r="FE13563" s="9"/>
      <c r="FF13563" s="9"/>
      <c r="FG13563" s="9"/>
      <c r="FH13563" s="9"/>
      <c r="FI13563" s="9"/>
      <c r="FJ13563" s="9"/>
      <c r="FK13563" s="9"/>
      <c r="FL13563" s="9"/>
      <c r="FM13563" s="9"/>
      <c r="FN13563" s="9"/>
      <c r="FO13563" s="9"/>
      <c r="FP13563" s="9"/>
      <c r="FQ13563" s="9"/>
      <c r="FR13563" s="9"/>
      <c r="FS13563" s="9"/>
      <c r="FT13563" s="334"/>
      <c r="FU13563" s="9"/>
      <c r="FV13563" s="9"/>
      <c r="FW13563" s="9"/>
      <c r="FX13563" s="9"/>
      <c r="FY13563" s="9"/>
      <c r="FZ13563" s="9"/>
      <c r="GA13563" s="9"/>
      <c r="GB13563" s="9"/>
      <c r="GC13563" s="9"/>
      <c r="GD13563" s="9"/>
      <c r="GE13563" s="9"/>
      <c r="GF13563" s="9"/>
      <c r="GG13563" s="9"/>
      <c r="GH13563" s="9"/>
      <c r="GI13563" s="9"/>
      <c r="GJ13563" s="9"/>
      <c r="GK13563" s="9"/>
      <c r="GL13563" s="9"/>
      <c r="GM13563" s="9"/>
      <c r="GN13563" s="9"/>
      <c r="GO13563" s="9"/>
      <c r="GP13563" s="9"/>
      <c r="GQ13563" s="9"/>
      <c r="GR13563" s="9"/>
      <c r="GS13563" s="9"/>
      <c r="GT13563" s="9"/>
      <c r="GU13563" s="9"/>
      <c r="GV13563" s="9"/>
      <c r="GW13563" s="9"/>
      <c r="GX13563" s="9"/>
      <c r="GY13563" s="9"/>
      <c r="GZ13563" s="9"/>
      <c r="HA13563" s="9"/>
      <c r="HB13563" s="9"/>
      <c r="HC13563" s="9"/>
      <c r="HD13563" s="9"/>
      <c r="HE13563" s="9"/>
      <c r="HF13563" s="9"/>
      <c r="HG13563" s="9"/>
      <c r="HH13563" s="9"/>
      <c r="HI13563" s="9"/>
      <c r="HJ13563" s="9"/>
      <c r="HK13563" s="9"/>
      <c r="HL13563" s="9"/>
      <c r="HM13563" s="9"/>
      <c r="HN13563" s="9"/>
      <c r="HO13563" s="9"/>
      <c r="HP13563" s="9"/>
      <c r="HQ13563" s="9"/>
      <c r="HR13563" s="9"/>
      <c r="HS13563" s="9"/>
      <c r="HT13563" s="9"/>
      <c r="HU13563" s="9"/>
      <c r="HV13563" s="9"/>
      <c r="HW13563" s="9"/>
      <c r="HX13563" s="9"/>
      <c r="HY13563" s="9"/>
      <c r="HZ13563" s="9"/>
      <c r="IA13563" s="9"/>
      <c r="IB13563" s="9"/>
      <c r="IC13563" s="9"/>
      <c r="ID13563" s="9"/>
      <c r="IE13563" s="9"/>
      <c r="IF13563" s="9"/>
      <c r="IG13563" s="9"/>
      <c r="IH13563" s="9"/>
      <c r="II13563" s="9"/>
      <c r="IJ13563" s="9"/>
      <c r="IK13563" s="10"/>
      <c r="IL13563" s="11"/>
      <c r="IM13563" s="11"/>
      <c r="IN13563" s="11"/>
      <c r="IO13563" s="11"/>
      <c r="IP13563" s="11"/>
      <c r="IQ13563" s="11"/>
      <c r="IR13563" s="11"/>
      <c r="IS13563" s="11"/>
      <c r="IT13563" s="11"/>
      <c r="IU13563" s="11"/>
      <c r="IV13563" s="11"/>
      <c r="IW13563" s="11"/>
      <c r="IX13563" s="11"/>
      <c r="IY13563" s="11"/>
      <c r="IZ13563" s="11"/>
      <c r="JA13563" s="11"/>
      <c r="JB13563" s="11"/>
      <c r="JC13563" s="11"/>
      <c r="JD13563" s="11"/>
      <c r="JE13563" s="11"/>
      <c r="JF13563" s="11"/>
      <c r="JG13563" s="11"/>
      <c r="JH13563" s="11"/>
      <c r="JI13563" s="11"/>
      <c r="JJ13563" s="11"/>
      <c r="JK13563" s="11"/>
      <c r="JL13563" s="11"/>
      <c r="JM13563" s="11"/>
      <c r="JN13563" s="11"/>
      <c r="JO13563" s="11"/>
      <c r="JP13563" s="11"/>
      <c r="JQ13563" s="11"/>
      <c r="JR13563" s="11"/>
      <c r="JS13563" s="11"/>
      <c r="JT13563" s="11"/>
      <c r="JU13563" s="11"/>
      <c r="JV13563" s="11"/>
      <c r="JW13563" s="11"/>
      <c r="JX13563" s="11"/>
      <c r="JY13563" s="11"/>
      <c r="JZ13563" s="11"/>
      <c r="KA13563" s="11"/>
      <c r="KB13563" s="11"/>
      <c r="KC13563" s="11"/>
      <c r="KD13563" s="11"/>
      <c r="KE13563" s="11"/>
      <c r="KF13563" s="11"/>
      <c r="KG13563" s="11"/>
      <c r="KH13563" s="11"/>
      <c r="KI13563" s="11"/>
      <c r="KJ13563" s="11"/>
      <c r="KK13563" s="11"/>
      <c r="KL13563" s="11"/>
      <c r="KM13563" s="11"/>
      <c r="KN13563" s="11"/>
      <c r="KO13563" s="11"/>
      <c r="KP13563" s="11"/>
      <c r="KQ13563" s="11"/>
      <c r="KR13563" s="11"/>
      <c r="KS13563" s="11"/>
      <c r="KT13563" s="11"/>
      <c r="KU13563" s="11"/>
      <c r="KV13563" s="11"/>
      <c r="KW13563" s="11"/>
      <c r="KX13563" s="11"/>
      <c r="KY13563" s="11"/>
      <c r="KZ13563" s="11"/>
      <c r="LA13563" s="11"/>
      <c r="LB13563" s="11"/>
      <c r="LC13563" s="11"/>
      <c r="LD13563" s="11"/>
      <c r="LE13563" s="11"/>
      <c r="LF13563" s="11"/>
      <c r="LG13563" s="11"/>
      <c r="LH13563" s="11"/>
      <c r="LI13563" s="11"/>
      <c r="LJ13563" s="11"/>
      <c r="LK13563" s="11"/>
      <c r="LL13563" s="11"/>
      <c r="LM13563" s="11"/>
      <c r="LN13563" s="11"/>
      <c r="LO13563" s="11"/>
      <c r="LP13563" s="11"/>
      <c r="LQ13563" s="11"/>
      <c r="LR13563" s="11"/>
      <c r="LS13563" s="11"/>
      <c r="LT13563" s="11"/>
      <c r="LU13563" s="11"/>
      <c r="LV13563" s="11"/>
      <c r="LW13563" s="11"/>
      <c r="LX13563" s="11"/>
      <c r="LY13563" s="11"/>
      <c r="LZ13563" s="11"/>
      <c r="MA13563" s="11"/>
      <c r="MB13563" s="11"/>
      <c r="MC13563" s="11"/>
      <c r="MD13563" s="11"/>
      <c r="ME13563" s="11"/>
      <c r="MF13563" s="11"/>
      <c r="MG13563" s="11"/>
      <c r="MH13563" s="11"/>
      <c r="MI13563" s="11"/>
      <c r="MJ13563" s="11"/>
      <c r="MK13563" s="11"/>
      <c r="ML13563" s="11"/>
      <c r="MM13563" s="11"/>
      <c r="MN13563" s="11"/>
      <c r="MO13563" s="11"/>
      <c r="MP13563" s="11"/>
      <c r="MQ13563" s="11"/>
      <c r="MR13563" s="11"/>
      <c r="MS13563" s="11"/>
      <c r="MT13563" s="11"/>
      <c r="MU13563" s="11"/>
      <c r="MV13563" s="11"/>
      <c r="MW13563" s="11"/>
      <c r="MX13563" s="11"/>
      <c r="MY13563" s="11"/>
      <c r="MZ13563" s="11"/>
      <c r="NA13563" s="11"/>
      <c r="NB13563" s="11"/>
      <c r="NC13563" s="11"/>
      <c r="ND13563" s="11"/>
      <c r="NE13563" s="11"/>
      <c r="NF13563" s="11"/>
      <c r="NG13563" s="11"/>
      <c r="NH13563" s="11"/>
      <c r="NI13563" s="11"/>
      <c r="NJ13563" s="11"/>
      <c r="NK13563" s="11"/>
      <c r="NL13563" s="11"/>
      <c r="NM13563" s="11"/>
    </row>
    <row r="13564" spans="1:377" s="12" customFormat="1" ht="25.8" x14ac:dyDescent="0.5">
      <c r="A13564" s="230"/>
      <c r="B13564" s="279"/>
      <c r="C13564" s="280"/>
      <c r="D13564" s="317"/>
      <c r="E13564" s="34"/>
      <c r="F13564" s="34"/>
      <c r="G13564" s="34"/>
      <c r="H13564" s="9"/>
      <c r="I13564" s="9"/>
      <c r="J13564" s="9"/>
      <c r="K13564" s="9"/>
      <c r="L13564" s="9"/>
      <c r="M13564" s="9"/>
      <c r="N13564" s="9"/>
      <c r="O13564" s="9"/>
      <c r="P13564" s="9"/>
      <c r="Q13564" s="9"/>
      <c r="R13564" s="9"/>
      <c r="S13564" s="9"/>
      <c r="T13564" s="9"/>
      <c r="U13564" s="9"/>
      <c r="V13564" s="9"/>
      <c r="W13564" s="9"/>
      <c r="X13564" s="9"/>
      <c r="Y13564" s="9"/>
      <c r="Z13564" s="334"/>
      <c r="AA13564" s="34"/>
      <c r="AB13564" s="34"/>
      <c r="AC13564" s="34"/>
      <c r="AD13564" s="34"/>
      <c r="AE13564" s="34"/>
      <c r="AF13564" s="34"/>
      <c r="AG13564" s="34"/>
      <c r="AH13564" s="34"/>
      <c r="AI13564" s="334"/>
      <c r="AJ13564" s="9"/>
      <c r="AK13564" s="9"/>
      <c r="AL13564" s="9"/>
      <c r="AM13564" s="9"/>
      <c r="AN13564" s="9"/>
      <c r="AO13564" s="9"/>
      <c r="AP13564" s="9"/>
      <c r="AQ13564" s="9"/>
      <c r="AR13564" s="9"/>
      <c r="AS13564" s="9"/>
      <c r="AT13564" s="9"/>
      <c r="AU13564" s="9"/>
      <c r="AV13564" s="9"/>
      <c r="AW13564" s="9"/>
      <c r="AX13564" s="9"/>
      <c r="AY13564" s="9"/>
      <c r="AZ13564" s="9"/>
      <c r="BA13564" s="9"/>
      <c r="BB13564" s="9"/>
      <c r="BC13564" s="9"/>
      <c r="BD13564" s="9"/>
      <c r="BE13564" s="9"/>
      <c r="BF13564" s="9"/>
      <c r="BG13564" s="9"/>
      <c r="BH13564" s="9"/>
      <c r="BI13564" s="9"/>
      <c r="BJ13564" s="9"/>
      <c r="BK13564" s="9"/>
      <c r="BL13564" s="9"/>
      <c r="BM13564" s="9"/>
      <c r="BN13564" s="9"/>
      <c r="BO13564" s="9"/>
      <c r="BP13564" s="9"/>
      <c r="BQ13564" s="9"/>
      <c r="BR13564" s="9"/>
      <c r="BS13564" s="9"/>
      <c r="BT13564" s="9"/>
      <c r="BU13564" s="9"/>
      <c r="BV13564" s="9"/>
      <c r="BW13564" s="9"/>
      <c r="BX13564" s="9"/>
      <c r="BY13564" s="334"/>
      <c r="BZ13564" s="34"/>
      <c r="CA13564" s="34"/>
      <c r="CB13564" s="34"/>
      <c r="CC13564" s="34"/>
      <c r="CD13564" s="34"/>
      <c r="CE13564" s="34"/>
      <c r="CF13564" s="34"/>
      <c r="CG13564" s="34"/>
      <c r="CH13564" s="34"/>
      <c r="CI13564" s="34"/>
      <c r="CJ13564" s="34"/>
      <c r="CK13564" s="34"/>
      <c r="CL13564" s="34"/>
      <c r="CM13564" s="34"/>
      <c r="CN13564" s="34"/>
      <c r="CO13564" s="34"/>
      <c r="CP13564" s="34"/>
      <c r="CQ13564" s="34"/>
      <c r="CR13564" s="34"/>
      <c r="CS13564" s="34"/>
      <c r="CT13564" s="34"/>
      <c r="CU13564" s="34"/>
      <c r="CV13564" s="34"/>
      <c r="CW13564" s="34"/>
      <c r="CX13564" s="34"/>
      <c r="CY13564" s="334"/>
      <c r="CZ13564" s="9"/>
      <c r="DA13564" s="9"/>
      <c r="DB13564" s="9"/>
      <c r="DC13564" s="9"/>
      <c r="DD13564" s="9"/>
      <c r="DE13564" s="9"/>
      <c r="DF13564" s="9"/>
      <c r="DG13564" s="9"/>
      <c r="DH13564" s="9"/>
      <c r="DI13564" s="9"/>
      <c r="DJ13564" s="9"/>
      <c r="DK13564" s="9"/>
      <c r="DL13564" s="9"/>
      <c r="DM13564" s="9"/>
      <c r="DN13564" s="9"/>
      <c r="DO13564" s="9"/>
      <c r="DP13564" s="334"/>
      <c r="DQ13564" s="9"/>
      <c r="DR13564" s="9"/>
      <c r="DS13564" s="9"/>
      <c r="DT13564" s="9"/>
      <c r="DU13564" s="9"/>
      <c r="DV13564" s="9"/>
      <c r="DW13564" s="9"/>
      <c r="DX13564" s="9"/>
      <c r="DY13564" s="9"/>
      <c r="DZ13564" s="9"/>
      <c r="EA13564" s="9"/>
      <c r="EB13564" s="9"/>
      <c r="EC13564" s="9"/>
      <c r="ED13564" s="9"/>
      <c r="EE13564" s="9"/>
      <c r="EF13564" s="9"/>
      <c r="EG13564" s="9"/>
      <c r="EH13564" s="9"/>
      <c r="EI13564" s="9"/>
      <c r="EJ13564" s="9"/>
      <c r="EK13564" s="9"/>
      <c r="EL13564" s="9"/>
      <c r="EM13564" s="9"/>
      <c r="EN13564" s="9"/>
      <c r="EO13564" s="334"/>
      <c r="EP13564" s="9"/>
      <c r="EQ13564" s="9"/>
      <c r="ER13564" s="9"/>
      <c r="ES13564" s="9"/>
      <c r="ET13564" s="9"/>
      <c r="EU13564" s="9"/>
      <c r="EV13564" s="237"/>
      <c r="EW13564" s="9"/>
      <c r="EX13564" s="9"/>
      <c r="EY13564" s="9"/>
      <c r="EZ13564" s="9"/>
      <c r="FA13564" s="410"/>
      <c r="FB13564" s="9"/>
      <c r="FC13564" s="9"/>
      <c r="FD13564" s="9"/>
      <c r="FE13564" s="9"/>
      <c r="FF13564" s="9"/>
      <c r="FG13564" s="9"/>
      <c r="FH13564" s="9"/>
      <c r="FI13564" s="9"/>
      <c r="FJ13564" s="9"/>
      <c r="FK13564" s="9"/>
      <c r="FL13564" s="9"/>
      <c r="FM13564" s="9"/>
      <c r="FN13564" s="9"/>
      <c r="FO13564" s="9"/>
      <c r="FP13564" s="9"/>
      <c r="FQ13564" s="9"/>
      <c r="FR13564" s="9"/>
      <c r="FS13564" s="9"/>
      <c r="FT13564" s="334"/>
      <c r="FU13564" s="9"/>
      <c r="FV13564" s="9"/>
      <c r="FW13564" s="9"/>
      <c r="FX13564" s="9"/>
      <c r="FY13564" s="9"/>
      <c r="FZ13564" s="9"/>
      <c r="GA13564" s="9"/>
      <c r="GB13564" s="9"/>
      <c r="GC13564" s="9"/>
      <c r="GD13564" s="9"/>
      <c r="GE13564" s="9"/>
      <c r="GF13564" s="9"/>
      <c r="GG13564" s="9"/>
      <c r="GH13564" s="9"/>
      <c r="GI13564" s="9"/>
      <c r="GJ13564" s="9"/>
      <c r="GK13564" s="9"/>
      <c r="GL13564" s="9"/>
      <c r="GM13564" s="9"/>
      <c r="GN13564" s="9"/>
      <c r="GO13564" s="9"/>
      <c r="GP13564" s="9"/>
      <c r="GQ13564" s="9"/>
      <c r="GR13564" s="9"/>
      <c r="GS13564" s="9"/>
      <c r="GT13564" s="9"/>
      <c r="GU13564" s="9"/>
      <c r="GV13564" s="9"/>
      <c r="GW13564" s="9"/>
      <c r="GX13564" s="9"/>
      <c r="GY13564" s="9"/>
      <c r="GZ13564" s="9"/>
      <c r="HA13564" s="9"/>
      <c r="HB13564" s="9"/>
      <c r="HC13564" s="9"/>
      <c r="HD13564" s="9"/>
      <c r="HE13564" s="9"/>
      <c r="HF13564" s="9"/>
      <c r="HG13564" s="9"/>
      <c r="HH13564" s="9"/>
      <c r="HI13564" s="9"/>
      <c r="HJ13564" s="9"/>
      <c r="HK13564" s="9"/>
      <c r="HL13564" s="9"/>
      <c r="HM13564" s="9"/>
      <c r="HN13564" s="9"/>
      <c r="HO13564" s="9"/>
      <c r="HP13564" s="9"/>
      <c r="HQ13564" s="9"/>
      <c r="HR13564" s="9"/>
      <c r="HS13564" s="9"/>
      <c r="HT13564" s="9"/>
      <c r="HU13564" s="9"/>
      <c r="HV13564" s="9"/>
      <c r="HW13564" s="9"/>
      <c r="HX13564" s="9"/>
      <c r="HY13564" s="9"/>
      <c r="HZ13564" s="9"/>
      <c r="IA13564" s="9"/>
      <c r="IB13564" s="9"/>
      <c r="IC13564" s="9"/>
      <c r="ID13564" s="9"/>
      <c r="IE13564" s="9"/>
      <c r="IF13564" s="9"/>
      <c r="IG13564" s="9"/>
      <c r="IH13564" s="9"/>
      <c r="II13564" s="9"/>
      <c r="IJ13564" s="9"/>
      <c r="IK13564" s="10"/>
      <c r="IL13564" s="11"/>
      <c r="IM13564" s="11"/>
      <c r="IN13564" s="11"/>
      <c r="IO13564" s="11"/>
      <c r="IP13564" s="11"/>
      <c r="IQ13564" s="11"/>
      <c r="IR13564" s="11"/>
      <c r="IS13564" s="11"/>
      <c r="IT13564" s="11"/>
      <c r="IU13564" s="11"/>
      <c r="IV13564" s="11"/>
      <c r="IW13564" s="11"/>
      <c r="IX13564" s="11"/>
      <c r="IY13564" s="11"/>
      <c r="IZ13564" s="11"/>
      <c r="JA13564" s="11"/>
      <c r="JB13564" s="11"/>
      <c r="JC13564" s="11"/>
      <c r="JD13564" s="11"/>
      <c r="JE13564" s="11"/>
      <c r="JF13564" s="11"/>
      <c r="JG13564" s="11"/>
      <c r="JH13564" s="11"/>
      <c r="JI13564" s="11"/>
      <c r="JJ13564" s="11"/>
      <c r="JK13564" s="11"/>
      <c r="JL13564" s="11"/>
      <c r="JM13564" s="11"/>
      <c r="JN13564" s="11"/>
      <c r="JO13564" s="11"/>
      <c r="JP13564" s="11"/>
      <c r="JQ13564" s="11"/>
      <c r="JR13564" s="11"/>
      <c r="JS13564" s="11"/>
      <c r="JT13564" s="11"/>
      <c r="JU13564" s="11"/>
      <c r="JV13564" s="11"/>
      <c r="JW13564" s="11"/>
      <c r="JX13564" s="11"/>
      <c r="JY13564" s="11"/>
      <c r="JZ13564" s="11"/>
      <c r="KA13564" s="11"/>
      <c r="KB13564" s="11"/>
      <c r="KC13564" s="11"/>
      <c r="KD13564" s="11"/>
      <c r="KE13564" s="11"/>
      <c r="KF13564" s="11"/>
      <c r="KG13564" s="11"/>
      <c r="KH13564" s="11"/>
      <c r="KI13564" s="11"/>
      <c r="KJ13564" s="11"/>
      <c r="KK13564" s="11"/>
      <c r="KL13564" s="11"/>
      <c r="KM13564" s="11"/>
      <c r="KN13564" s="11"/>
      <c r="KO13564" s="11"/>
      <c r="KP13564" s="11"/>
      <c r="KQ13564" s="11"/>
      <c r="KR13564" s="11"/>
      <c r="KS13564" s="11"/>
      <c r="KT13564" s="11"/>
      <c r="KU13564" s="11"/>
      <c r="KV13564" s="11"/>
      <c r="KW13564" s="11"/>
      <c r="KX13564" s="11"/>
      <c r="KY13564" s="11"/>
      <c r="KZ13564" s="11"/>
      <c r="LA13564" s="11"/>
      <c r="LB13564" s="11"/>
      <c r="LC13564" s="11"/>
      <c r="LD13564" s="11"/>
      <c r="LE13564" s="11"/>
      <c r="LF13564" s="11"/>
      <c r="LG13564" s="11"/>
      <c r="LH13564" s="11"/>
      <c r="LI13564" s="11"/>
      <c r="LJ13564" s="11"/>
      <c r="LK13564" s="11"/>
      <c r="LL13564" s="11"/>
      <c r="LM13564" s="11"/>
      <c r="LN13564" s="11"/>
      <c r="LO13564" s="11"/>
      <c r="LP13564" s="11"/>
      <c r="LQ13564" s="11"/>
      <c r="LR13564" s="11"/>
      <c r="LS13564" s="11"/>
      <c r="LT13564" s="11"/>
      <c r="LU13564" s="11"/>
      <c r="LV13564" s="11"/>
      <c r="LW13564" s="11"/>
      <c r="LX13564" s="11"/>
      <c r="LY13564" s="11"/>
      <c r="LZ13564" s="11"/>
      <c r="MA13564" s="11"/>
      <c r="MB13564" s="11"/>
      <c r="MC13564" s="11"/>
      <c r="MD13564" s="11"/>
      <c r="ME13564" s="11"/>
      <c r="MF13564" s="11"/>
      <c r="MG13564" s="11"/>
      <c r="MH13564" s="11"/>
      <c r="MI13564" s="11"/>
      <c r="MJ13564" s="11"/>
      <c r="MK13564" s="11"/>
      <c r="ML13564" s="11"/>
      <c r="MM13564" s="11"/>
      <c r="MN13564" s="11"/>
      <c r="MO13564" s="11"/>
      <c r="MP13564" s="11"/>
      <c r="MQ13564" s="11"/>
      <c r="MR13564" s="11"/>
      <c r="MS13564" s="11"/>
      <c r="MT13564" s="11"/>
      <c r="MU13564" s="11"/>
      <c r="MV13564" s="11"/>
      <c r="MW13564" s="11"/>
      <c r="MX13564" s="11"/>
      <c r="MY13564" s="11"/>
      <c r="MZ13564" s="11"/>
      <c r="NA13564" s="11"/>
      <c r="NB13564" s="11"/>
      <c r="NC13564" s="11"/>
      <c r="ND13564" s="11"/>
      <c r="NE13564" s="11"/>
      <c r="NF13564" s="11"/>
      <c r="NG13564" s="11"/>
      <c r="NH13564" s="11"/>
      <c r="NI13564" s="11"/>
      <c r="NJ13564" s="11"/>
      <c r="NK13564" s="11"/>
      <c r="NL13564" s="11"/>
      <c r="NM13564" s="11"/>
    </row>
    <row r="13565" spans="1:377" s="12" customFormat="1" ht="25.8" x14ac:dyDescent="0.5">
      <c r="A13565" s="230"/>
      <c r="B13565" s="279"/>
      <c r="C13565" s="280"/>
      <c r="D13565" s="317"/>
      <c r="E13565" s="34"/>
      <c r="F13565" s="34"/>
      <c r="G13565" s="34"/>
      <c r="H13565" s="9"/>
      <c r="I13565" s="9"/>
      <c r="J13565" s="9"/>
      <c r="K13565" s="9"/>
      <c r="L13565" s="9"/>
      <c r="M13565" s="9"/>
      <c r="N13565" s="9"/>
      <c r="O13565" s="9"/>
      <c r="P13565" s="9"/>
      <c r="Q13565" s="9"/>
      <c r="R13565" s="9"/>
      <c r="S13565" s="9"/>
      <c r="T13565" s="9"/>
      <c r="U13565" s="9"/>
      <c r="V13565" s="9"/>
      <c r="W13565" s="9"/>
      <c r="X13565" s="9"/>
      <c r="Y13565" s="9"/>
      <c r="Z13565" s="334"/>
      <c r="AA13565" s="34"/>
      <c r="AB13565" s="34"/>
      <c r="AC13565" s="34"/>
      <c r="AD13565" s="34"/>
      <c r="AE13565" s="34"/>
      <c r="AF13565" s="34"/>
      <c r="AG13565" s="34"/>
      <c r="AH13565" s="34"/>
      <c r="AI13565" s="334"/>
      <c r="AJ13565" s="9"/>
      <c r="AK13565" s="9"/>
      <c r="AL13565" s="9"/>
      <c r="AM13565" s="9"/>
      <c r="AN13565" s="9"/>
      <c r="AO13565" s="9"/>
      <c r="AP13565" s="9"/>
      <c r="AQ13565" s="9"/>
      <c r="AR13565" s="9"/>
      <c r="AS13565" s="9"/>
      <c r="AT13565" s="9"/>
      <c r="AU13565" s="9"/>
      <c r="AV13565" s="9"/>
      <c r="AW13565" s="9"/>
      <c r="AX13565" s="9"/>
      <c r="AY13565" s="9"/>
      <c r="AZ13565" s="9"/>
      <c r="BA13565" s="9"/>
      <c r="BB13565" s="9"/>
      <c r="BC13565" s="9"/>
      <c r="BD13565" s="9"/>
      <c r="BE13565" s="9"/>
      <c r="BF13565" s="9"/>
      <c r="BG13565" s="9"/>
      <c r="BH13565" s="9"/>
      <c r="BI13565" s="9"/>
      <c r="BJ13565" s="9"/>
      <c r="BK13565" s="9"/>
      <c r="BL13565" s="9"/>
      <c r="BM13565" s="9"/>
      <c r="BN13565" s="9"/>
      <c r="BO13565" s="9"/>
      <c r="BP13565" s="9"/>
      <c r="BQ13565" s="9"/>
      <c r="BR13565" s="9"/>
      <c r="BS13565" s="9"/>
      <c r="BT13565" s="9"/>
      <c r="BU13565" s="9"/>
      <c r="BV13565" s="9"/>
      <c r="BW13565" s="9"/>
      <c r="BX13565" s="9"/>
      <c r="BY13565" s="334"/>
      <c r="BZ13565" s="34"/>
      <c r="CA13565" s="34"/>
      <c r="CB13565" s="34"/>
      <c r="CC13565" s="34"/>
      <c r="CD13565" s="34"/>
      <c r="CE13565" s="34"/>
      <c r="CF13565" s="34"/>
      <c r="CG13565" s="34"/>
      <c r="CH13565" s="34"/>
      <c r="CI13565" s="34"/>
      <c r="CJ13565" s="34"/>
      <c r="CK13565" s="34"/>
      <c r="CL13565" s="34"/>
      <c r="CM13565" s="34"/>
      <c r="CN13565" s="34"/>
      <c r="CO13565" s="34"/>
      <c r="CP13565" s="34"/>
      <c r="CQ13565" s="34"/>
      <c r="CR13565" s="34"/>
      <c r="CS13565" s="34"/>
      <c r="CT13565" s="34"/>
      <c r="CU13565" s="34"/>
      <c r="CV13565" s="34"/>
      <c r="CW13565" s="34"/>
      <c r="CX13565" s="34"/>
      <c r="CY13565" s="334"/>
      <c r="CZ13565" s="9"/>
      <c r="DA13565" s="9"/>
      <c r="DB13565" s="9"/>
      <c r="DC13565" s="9"/>
      <c r="DD13565" s="9"/>
      <c r="DE13565" s="9"/>
      <c r="DF13565" s="9"/>
      <c r="DG13565" s="9"/>
      <c r="DH13565" s="9"/>
      <c r="DI13565" s="9"/>
      <c r="DJ13565" s="9"/>
      <c r="DK13565" s="9"/>
      <c r="DL13565" s="9"/>
      <c r="DM13565" s="9"/>
      <c r="DN13565" s="9"/>
      <c r="DO13565" s="9"/>
      <c r="DP13565" s="334"/>
      <c r="DQ13565" s="9"/>
      <c r="DR13565" s="9"/>
      <c r="DS13565" s="9"/>
      <c r="DT13565" s="9"/>
      <c r="DU13565" s="9"/>
      <c r="DV13565" s="9"/>
      <c r="DW13565" s="9"/>
      <c r="DX13565" s="9"/>
      <c r="DY13565" s="9"/>
      <c r="DZ13565" s="9"/>
      <c r="EA13565" s="9"/>
      <c r="EB13565" s="9"/>
      <c r="EC13565" s="9"/>
      <c r="ED13565" s="9"/>
      <c r="EE13565" s="9"/>
      <c r="EF13565" s="9"/>
      <c r="EG13565" s="9"/>
      <c r="EH13565" s="9"/>
      <c r="EI13565" s="9"/>
      <c r="EJ13565" s="9"/>
      <c r="EK13565" s="9"/>
      <c r="EL13565" s="9"/>
      <c r="EM13565" s="9"/>
      <c r="EN13565" s="9"/>
      <c r="EO13565" s="334"/>
      <c r="EP13565" s="9"/>
      <c r="EQ13565" s="9"/>
      <c r="ER13565" s="9"/>
      <c r="ES13565" s="9"/>
      <c r="ET13565" s="9"/>
      <c r="EU13565" s="9"/>
      <c r="EV13565" s="237"/>
      <c r="EW13565" s="9"/>
      <c r="EX13565" s="9"/>
      <c r="EY13565" s="9"/>
      <c r="EZ13565" s="9"/>
      <c r="FA13565" s="410"/>
      <c r="FB13565" s="9"/>
      <c r="FC13565" s="9"/>
      <c r="FD13565" s="9"/>
      <c r="FE13565" s="9"/>
      <c r="FF13565" s="9"/>
      <c r="FG13565" s="9"/>
      <c r="FH13565" s="9"/>
      <c r="FI13565" s="9"/>
      <c r="FJ13565" s="9"/>
      <c r="FK13565" s="9"/>
      <c r="FL13565" s="9"/>
      <c r="FM13565" s="9"/>
      <c r="FN13565" s="9"/>
      <c r="FO13565" s="9"/>
      <c r="FP13565" s="9"/>
      <c r="FQ13565" s="9"/>
      <c r="FR13565" s="9"/>
      <c r="FS13565" s="9"/>
      <c r="FT13565" s="334"/>
      <c r="FU13565" s="9"/>
      <c r="FV13565" s="9"/>
      <c r="FW13565" s="9"/>
      <c r="FX13565" s="9"/>
      <c r="FY13565" s="9"/>
      <c r="FZ13565" s="9"/>
      <c r="GA13565" s="9"/>
      <c r="GB13565" s="9"/>
      <c r="GC13565" s="9"/>
      <c r="GD13565" s="9"/>
      <c r="GE13565" s="9"/>
      <c r="GF13565" s="9"/>
      <c r="GG13565" s="9"/>
      <c r="GH13565" s="9"/>
      <c r="GI13565" s="9"/>
      <c r="GJ13565" s="9"/>
      <c r="GK13565" s="9"/>
      <c r="GL13565" s="9"/>
      <c r="GM13565" s="9"/>
      <c r="GN13565" s="9"/>
      <c r="GO13565" s="9"/>
      <c r="GP13565" s="9"/>
      <c r="GQ13565" s="9"/>
      <c r="GR13565" s="9"/>
      <c r="GS13565" s="9"/>
      <c r="GT13565" s="9"/>
      <c r="GU13565" s="9"/>
      <c r="GV13565" s="9"/>
      <c r="GW13565" s="9"/>
      <c r="GX13565" s="9"/>
      <c r="GY13565" s="9"/>
      <c r="GZ13565" s="9"/>
      <c r="HA13565" s="9"/>
      <c r="HB13565" s="9"/>
      <c r="HC13565" s="9"/>
      <c r="HD13565" s="9"/>
      <c r="HE13565" s="9"/>
      <c r="HF13565" s="9"/>
      <c r="HG13565" s="9"/>
      <c r="HH13565" s="9"/>
      <c r="HI13565" s="9"/>
      <c r="HJ13565" s="9"/>
      <c r="HK13565" s="9"/>
      <c r="HL13565" s="9"/>
      <c r="HM13565" s="9"/>
      <c r="HN13565" s="9"/>
      <c r="HO13565" s="9"/>
      <c r="HP13565" s="9"/>
      <c r="HQ13565" s="9"/>
      <c r="HR13565" s="9"/>
      <c r="HS13565" s="9"/>
      <c r="HT13565" s="9"/>
      <c r="HU13565" s="9"/>
      <c r="HV13565" s="9"/>
      <c r="HW13565" s="9"/>
      <c r="HX13565" s="9"/>
      <c r="HY13565" s="9"/>
      <c r="HZ13565" s="9"/>
      <c r="IA13565" s="9"/>
      <c r="IB13565" s="9"/>
      <c r="IC13565" s="9"/>
      <c r="ID13565" s="9"/>
      <c r="IE13565" s="9"/>
      <c r="IF13565" s="9"/>
      <c r="IG13565" s="9"/>
      <c r="IH13565" s="9"/>
      <c r="II13565" s="9"/>
      <c r="IJ13565" s="9"/>
      <c r="IK13565" s="10"/>
      <c r="IL13565" s="11"/>
      <c r="IM13565" s="11"/>
      <c r="IN13565" s="11"/>
      <c r="IO13565" s="11"/>
      <c r="IP13565" s="11"/>
      <c r="IQ13565" s="11"/>
      <c r="IR13565" s="11"/>
      <c r="IS13565" s="11"/>
      <c r="IT13565" s="11"/>
      <c r="IU13565" s="11"/>
      <c r="IV13565" s="11"/>
      <c r="IW13565" s="11"/>
      <c r="IX13565" s="11"/>
      <c r="IY13565" s="11"/>
      <c r="IZ13565" s="11"/>
      <c r="JA13565" s="11"/>
      <c r="JB13565" s="11"/>
      <c r="JC13565" s="11"/>
      <c r="JD13565" s="11"/>
      <c r="JE13565" s="11"/>
      <c r="JF13565" s="11"/>
      <c r="JG13565" s="11"/>
      <c r="JH13565" s="11"/>
      <c r="JI13565" s="11"/>
      <c r="JJ13565" s="11"/>
      <c r="JK13565" s="11"/>
      <c r="JL13565" s="11"/>
      <c r="JM13565" s="11"/>
      <c r="JN13565" s="11"/>
      <c r="JO13565" s="11"/>
      <c r="JP13565" s="11"/>
      <c r="JQ13565" s="11"/>
      <c r="JR13565" s="11"/>
      <c r="JS13565" s="11"/>
      <c r="JT13565" s="11"/>
      <c r="JU13565" s="11"/>
      <c r="JV13565" s="11"/>
      <c r="JW13565" s="11"/>
      <c r="JX13565" s="11"/>
      <c r="JY13565" s="11"/>
      <c r="JZ13565" s="11"/>
      <c r="KA13565" s="11"/>
      <c r="KB13565" s="11"/>
      <c r="KC13565" s="11"/>
      <c r="KD13565" s="11"/>
      <c r="KE13565" s="11"/>
      <c r="KF13565" s="11"/>
      <c r="KG13565" s="11"/>
      <c r="KH13565" s="11"/>
      <c r="KI13565" s="11"/>
      <c r="KJ13565" s="11"/>
      <c r="KK13565" s="11"/>
      <c r="KL13565" s="11"/>
      <c r="KM13565" s="11"/>
      <c r="KN13565" s="11"/>
      <c r="KO13565" s="11"/>
      <c r="KP13565" s="11"/>
      <c r="KQ13565" s="11"/>
      <c r="KR13565" s="11"/>
      <c r="KS13565" s="11"/>
      <c r="KT13565" s="11"/>
      <c r="KU13565" s="11"/>
      <c r="KV13565" s="11"/>
      <c r="KW13565" s="11"/>
      <c r="KX13565" s="11"/>
      <c r="KY13565" s="11"/>
      <c r="KZ13565" s="11"/>
      <c r="LA13565" s="11"/>
      <c r="LB13565" s="11"/>
      <c r="LC13565" s="11"/>
      <c r="LD13565" s="11"/>
      <c r="LE13565" s="11"/>
      <c r="LF13565" s="11"/>
      <c r="LG13565" s="11"/>
      <c r="LH13565" s="11"/>
      <c r="LI13565" s="11"/>
      <c r="LJ13565" s="11"/>
      <c r="LK13565" s="11"/>
      <c r="LL13565" s="11"/>
      <c r="LM13565" s="11"/>
      <c r="LN13565" s="11"/>
      <c r="LO13565" s="11"/>
      <c r="LP13565" s="11"/>
      <c r="LQ13565" s="11"/>
      <c r="LR13565" s="11"/>
      <c r="LS13565" s="11"/>
      <c r="LT13565" s="11"/>
      <c r="LU13565" s="11"/>
      <c r="LV13565" s="11"/>
      <c r="LW13565" s="11"/>
      <c r="LX13565" s="11"/>
      <c r="LY13565" s="11"/>
      <c r="LZ13565" s="11"/>
      <c r="MA13565" s="11"/>
      <c r="MB13565" s="11"/>
      <c r="MC13565" s="11"/>
      <c r="MD13565" s="11"/>
      <c r="ME13565" s="11"/>
      <c r="MF13565" s="11"/>
      <c r="MG13565" s="11"/>
      <c r="MH13565" s="11"/>
      <c r="MI13565" s="11"/>
      <c r="MJ13565" s="11"/>
      <c r="MK13565" s="11"/>
      <c r="ML13565" s="11"/>
      <c r="MM13565" s="11"/>
      <c r="MN13565" s="11"/>
      <c r="MO13565" s="11"/>
      <c r="MP13565" s="11"/>
      <c r="MQ13565" s="11"/>
      <c r="MR13565" s="11"/>
      <c r="MS13565" s="11"/>
      <c r="MT13565" s="11"/>
      <c r="MU13565" s="11"/>
      <c r="MV13565" s="11"/>
      <c r="MW13565" s="11"/>
      <c r="MX13565" s="11"/>
      <c r="MY13565" s="11"/>
      <c r="MZ13565" s="11"/>
      <c r="NA13565" s="11"/>
      <c r="NB13565" s="11"/>
      <c r="NC13565" s="11"/>
      <c r="ND13565" s="11"/>
      <c r="NE13565" s="11"/>
      <c r="NF13565" s="11"/>
      <c r="NG13565" s="11"/>
      <c r="NH13565" s="11"/>
      <c r="NI13565" s="11"/>
      <c r="NJ13565" s="11"/>
      <c r="NK13565" s="11"/>
      <c r="NL13565" s="11"/>
      <c r="NM13565" s="11"/>
    </row>
    <row r="13566" spans="1:377" s="12" customFormat="1" ht="25.8" x14ac:dyDescent="0.5">
      <c r="A13566" s="230"/>
      <c r="B13566" s="279"/>
      <c r="C13566" s="280"/>
      <c r="D13566" s="317"/>
      <c r="E13566" s="34"/>
      <c r="F13566" s="34"/>
      <c r="G13566" s="34"/>
      <c r="H13566" s="9"/>
      <c r="I13566" s="9"/>
      <c r="J13566" s="9"/>
      <c r="K13566" s="9"/>
      <c r="L13566" s="9"/>
      <c r="M13566" s="9"/>
      <c r="N13566" s="9"/>
      <c r="O13566" s="9"/>
      <c r="P13566" s="9"/>
      <c r="Q13566" s="9"/>
      <c r="R13566" s="9"/>
      <c r="S13566" s="9"/>
      <c r="T13566" s="9"/>
      <c r="U13566" s="9"/>
      <c r="V13566" s="9"/>
      <c r="W13566" s="9"/>
      <c r="X13566" s="9"/>
      <c r="Y13566" s="9"/>
      <c r="Z13566" s="334"/>
      <c r="AA13566" s="34"/>
      <c r="AB13566" s="34"/>
      <c r="AC13566" s="34"/>
      <c r="AD13566" s="34"/>
      <c r="AE13566" s="34"/>
      <c r="AF13566" s="34"/>
      <c r="AG13566" s="34"/>
      <c r="AH13566" s="34"/>
      <c r="AI13566" s="334"/>
      <c r="AJ13566" s="9"/>
      <c r="AK13566" s="9"/>
      <c r="AL13566" s="9"/>
      <c r="AM13566" s="9"/>
      <c r="AN13566" s="9"/>
      <c r="AO13566" s="9"/>
      <c r="AP13566" s="9"/>
      <c r="AQ13566" s="9"/>
      <c r="AR13566" s="9"/>
      <c r="AS13566" s="9"/>
      <c r="AT13566" s="9"/>
      <c r="AU13566" s="9"/>
      <c r="AV13566" s="9"/>
      <c r="AW13566" s="9"/>
      <c r="AX13566" s="9"/>
      <c r="AY13566" s="9"/>
      <c r="AZ13566" s="9"/>
      <c r="BA13566" s="9"/>
      <c r="BB13566" s="9"/>
      <c r="BC13566" s="9"/>
      <c r="BD13566" s="9"/>
      <c r="BE13566" s="9"/>
      <c r="BF13566" s="9"/>
      <c r="BG13566" s="9"/>
      <c r="BH13566" s="9"/>
      <c r="BI13566" s="9"/>
      <c r="BJ13566" s="9"/>
      <c r="BK13566" s="9"/>
      <c r="BL13566" s="9"/>
      <c r="BM13566" s="9"/>
      <c r="BN13566" s="9"/>
      <c r="BO13566" s="9"/>
      <c r="BP13566" s="9"/>
      <c r="BQ13566" s="9"/>
      <c r="BR13566" s="9"/>
      <c r="BS13566" s="9"/>
      <c r="BT13566" s="9"/>
      <c r="BU13566" s="9"/>
      <c r="BV13566" s="9"/>
      <c r="BW13566" s="9"/>
      <c r="BX13566" s="9"/>
      <c r="BY13566" s="334"/>
      <c r="BZ13566" s="34"/>
      <c r="CA13566" s="34"/>
      <c r="CB13566" s="34"/>
      <c r="CC13566" s="34"/>
      <c r="CD13566" s="34"/>
      <c r="CE13566" s="34"/>
      <c r="CF13566" s="34"/>
      <c r="CG13566" s="34"/>
      <c r="CH13566" s="34"/>
      <c r="CI13566" s="34"/>
      <c r="CJ13566" s="34"/>
      <c r="CK13566" s="34"/>
      <c r="CL13566" s="34"/>
      <c r="CM13566" s="34"/>
      <c r="CN13566" s="34"/>
      <c r="CO13566" s="34"/>
      <c r="CP13566" s="34"/>
      <c r="CQ13566" s="34"/>
      <c r="CR13566" s="34"/>
      <c r="CS13566" s="34"/>
      <c r="CT13566" s="34"/>
      <c r="CU13566" s="34"/>
      <c r="CV13566" s="34"/>
      <c r="CW13566" s="34"/>
      <c r="CX13566" s="34"/>
      <c r="CY13566" s="334"/>
      <c r="CZ13566" s="9"/>
      <c r="DA13566" s="9"/>
      <c r="DB13566" s="9"/>
      <c r="DC13566" s="9"/>
      <c r="DD13566" s="9"/>
      <c r="DE13566" s="9"/>
      <c r="DF13566" s="9"/>
      <c r="DG13566" s="9"/>
      <c r="DH13566" s="9"/>
      <c r="DI13566" s="9"/>
      <c r="DJ13566" s="9"/>
      <c r="DK13566" s="9"/>
      <c r="DL13566" s="9"/>
      <c r="DM13566" s="9"/>
      <c r="DN13566" s="9"/>
      <c r="DO13566" s="9"/>
      <c r="DP13566" s="334"/>
      <c r="DQ13566" s="9"/>
      <c r="DR13566" s="9"/>
      <c r="DS13566" s="9"/>
      <c r="DT13566" s="9"/>
      <c r="DU13566" s="9"/>
      <c r="DV13566" s="9"/>
      <c r="DW13566" s="9"/>
      <c r="DX13566" s="9"/>
      <c r="DY13566" s="9"/>
      <c r="DZ13566" s="9"/>
      <c r="EA13566" s="9"/>
      <c r="EB13566" s="9"/>
      <c r="EC13566" s="9"/>
      <c r="ED13566" s="9"/>
      <c r="EE13566" s="9"/>
      <c r="EF13566" s="9"/>
      <c r="EG13566" s="9"/>
      <c r="EH13566" s="9"/>
      <c r="EI13566" s="9"/>
      <c r="EJ13566" s="9"/>
      <c r="EK13566" s="9"/>
      <c r="EL13566" s="9"/>
      <c r="EM13566" s="9"/>
      <c r="EN13566" s="9"/>
      <c r="EO13566" s="334"/>
      <c r="EP13566" s="9"/>
      <c r="EQ13566" s="9"/>
      <c r="ER13566" s="9"/>
      <c r="ES13566" s="9"/>
      <c r="ET13566" s="9"/>
      <c r="EU13566" s="9"/>
      <c r="EV13566" s="237"/>
      <c r="EW13566" s="9"/>
      <c r="EX13566" s="9"/>
      <c r="EY13566" s="9"/>
      <c r="EZ13566" s="9"/>
      <c r="FA13566" s="410"/>
      <c r="FB13566" s="9"/>
      <c r="FC13566" s="9"/>
      <c r="FD13566" s="9"/>
      <c r="FE13566" s="9"/>
      <c r="FF13566" s="9"/>
      <c r="FG13566" s="9"/>
      <c r="FH13566" s="9"/>
      <c r="FI13566" s="9"/>
      <c r="FJ13566" s="9"/>
      <c r="FK13566" s="9"/>
      <c r="FL13566" s="9"/>
      <c r="FM13566" s="9"/>
      <c r="FN13566" s="9"/>
      <c r="FO13566" s="9"/>
      <c r="FP13566" s="9"/>
      <c r="FQ13566" s="9"/>
      <c r="FR13566" s="9"/>
      <c r="FS13566" s="9"/>
      <c r="FT13566" s="334"/>
      <c r="FU13566" s="9"/>
      <c r="FV13566" s="9"/>
      <c r="FW13566" s="9"/>
      <c r="FX13566" s="9"/>
      <c r="FY13566" s="9"/>
      <c r="FZ13566" s="9"/>
      <c r="GA13566" s="9"/>
      <c r="GB13566" s="9"/>
      <c r="GC13566" s="9"/>
      <c r="GD13566" s="9"/>
      <c r="GE13566" s="9"/>
      <c r="GF13566" s="9"/>
      <c r="GG13566" s="9"/>
      <c r="GH13566" s="9"/>
      <c r="GI13566" s="9"/>
      <c r="GJ13566" s="9"/>
      <c r="GK13566" s="9"/>
      <c r="GL13566" s="9"/>
      <c r="GM13566" s="9"/>
      <c r="GN13566" s="9"/>
      <c r="GO13566" s="9"/>
      <c r="GP13566" s="9"/>
      <c r="GQ13566" s="9"/>
      <c r="GR13566" s="9"/>
      <c r="GS13566" s="9"/>
      <c r="GT13566" s="9"/>
      <c r="GU13566" s="9"/>
      <c r="GV13566" s="9"/>
      <c r="GW13566" s="9"/>
      <c r="GX13566" s="9"/>
      <c r="GY13566" s="9"/>
      <c r="GZ13566" s="9"/>
      <c r="HA13566" s="9"/>
      <c r="HB13566" s="9"/>
      <c r="HC13566" s="9"/>
      <c r="HD13566" s="9"/>
      <c r="HE13566" s="9"/>
      <c r="HF13566" s="9"/>
      <c r="HG13566" s="9"/>
      <c r="HH13566" s="9"/>
      <c r="HI13566" s="9"/>
      <c r="HJ13566" s="9"/>
      <c r="HK13566" s="9"/>
      <c r="HL13566" s="9"/>
      <c r="HM13566" s="9"/>
      <c r="HN13566" s="9"/>
      <c r="HO13566" s="9"/>
      <c r="HP13566" s="9"/>
      <c r="HQ13566" s="9"/>
      <c r="HR13566" s="9"/>
      <c r="HS13566" s="9"/>
      <c r="HT13566" s="9"/>
      <c r="HU13566" s="9"/>
      <c r="HV13566" s="9"/>
      <c r="HW13566" s="9"/>
      <c r="HX13566" s="9"/>
      <c r="HY13566" s="9"/>
      <c r="HZ13566" s="9"/>
      <c r="IA13566" s="9"/>
      <c r="IB13566" s="9"/>
      <c r="IC13566" s="9"/>
      <c r="ID13566" s="9"/>
      <c r="IE13566" s="9"/>
      <c r="IF13566" s="9"/>
      <c r="IG13566" s="9"/>
      <c r="IH13566" s="9"/>
      <c r="II13566" s="9"/>
      <c r="IJ13566" s="9"/>
      <c r="IK13566" s="10"/>
      <c r="IL13566" s="11"/>
      <c r="IM13566" s="11"/>
      <c r="IN13566" s="11"/>
      <c r="IO13566" s="11"/>
      <c r="IP13566" s="11"/>
      <c r="IQ13566" s="11"/>
      <c r="IR13566" s="11"/>
      <c r="IS13566" s="11"/>
      <c r="IT13566" s="11"/>
      <c r="IU13566" s="11"/>
      <c r="IV13566" s="11"/>
      <c r="IW13566" s="11"/>
      <c r="IX13566" s="11"/>
      <c r="IY13566" s="11"/>
      <c r="IZ13566" s="11"/>
      <c r="JA13566" s="11"/>
      <c r="JB13566" s="11"/>
      <c r="JC13566" s="11"/>
      <c r="JD13566" s="11"/>
      <c r="JE13566" s="11"/>
      <c r="JF13566" s="11"/>
      <c r="JG13566" s="11"/>
      <c r="JH13566" s="11"/>
      <c r="JI13566" s="11"/>
      <c r="JJ13566" s="11"/>
      <c r="JK13566" s="11"/>
      <c r="JL13566" s="11"/>
      <c r="JM13566" s="11"/>
      <c r="JN13566" s="11"/>
      <c r="JO13566" s="11"/>
      <c r="JP13566" s="11"/>
      <c r="JQ13566" s="11"/>
      <c r="JR13566" s="11"/>
      <c r="JS13566" s="11"/>
      <c r="JT13566" s="11"/>
      <c r="JU13566" s="11"/>
      <c r="JV13566" s="11"/>
      <c r="JW13566" s="11"/>
      <c r="JX13566" s="11"/>
      <c r="JY13566" s="11"/>
      <c r="JZ13566" s="11"/>
      <c r="KA13566" s="11"/>
      <c r="KB13566" s="11"/>
      <c r="KC13566" s="11"/>
      <c r="KD13566" s="11"/>
      <c r="KE13566" s="11"/>
      <c r="KF13566" s="11"/>
      <c r="KG13566" s="11"/>
      <c r="KH13566" s="11"/>
      <c r="KI13566" s="11"/>
      <c r="KJ13566" s="11"/>
      <c r="KK13566" s="11"/>
      <c r="KL13566" s="11"/>
      <c r="KM13566" s="11"/>
      <c r="KN13566" s="11"/>
      <c r="KO13566" s="11"/>
      <c r="KP13566" s="11"/>
      <c r="KQ13566" s="11"/>
      <c r="KR13566" s="11"/>
      <c r="KS13566" s="11"/>
      <c r="KT13566" s="11"/>
      <c r="KU13566" s="11"/>
      <c r="KV13566" s="11"/>
      <c r="KW13566" s="11"/>
      <c r="KX13566" s="11"/>
      <c r="KY13566" s="11"/>
      <c r="KZ13566" s="11"/>
      <c r="LA13566" s="11"/>
      <c r="LB13566" s="11"/>
      <c r="LC13566" s="11"/>
      <c r="LD13566" s="11"/>
      <c r="LE13566" s="11"/>
      <c r="LF13566" s="11"/>
      <c r="LG13566" s="11"/>
      <c r="LH13566" s="11"/>
      <c r="LI13566" s="11"/>
      <c r="LJ13566" s="11"/>
      <c r="LK13566" s="11"/>
      <c r="LL13566" s="11"/>
      <c r="LM13566" s="11"/>
      <c r="LN13566" s="11"/>
      <c r="LO13566" s="11"/>
      <c r="LP13566" s="11"/>
      <c r="LQ13566" s="11"/>
      <c r="LR13566" s="11"/>
      <c r="LS13566" s="11"/>
      <c r="LT13566" s="11"/>
      <c r="LU13566" s="11"/>
      <c r="LV13566" s="11"/>
      <c r="LW13566" s="11"/>
      <c r="LX13566" s="11"/>
      <c r="LY13566" s="11"/>
      <c r="LZ13566" s="11"/>
      <c r="MA13566" s="11"/>
      <c r="MB13566" s="11"/>
      <c r="MC13566" s="11"/>
      <c r="MD13566" s="11"/>
      <c r="ME13566" s="11"/>
      <c r="MF13566" s="11"/>
      <c r="MG13566" s="11"/>
      <c r="MH13566" s="11"/>
      <c r="MI13566" s="11"/>
      <c r="MJ13566" s="11"/>
      <c r="MK13566" s="11"/>
      <c r="ML13566" s="11"/>
      <c r="MM13566" s="11"/>
      <c r="MN13566" s="11"/>
      <c r="MO13566" s="11"/>
      <c r="MP13566" s="11"/>
      <c r="MQ13566" s="11"/>
      <c r="MR13566" s="11"/>
      <c r="MS13566" s="11"/>
      <c r="MT13566" s="11"/>
      <c r="MU13566" s="11"/>
      <c r="MV13566" s="11"/>
      <c r="MW13566" s="11"/>
      <c r="MX13566" s="11"/>
      <c r="MY13566" s="11"/>
      <c r="MZ13566" s="11"/>
      <c r="NA13566" s="11"/>
      <c r="NB13566" s="11"/>
      <c r="NC13566" s="11"/>
      <c r="ND13566" s="11"/>
      <c r="NE13566" s="11"/>
      <c r="NF13566" s="11"/>
      <c r="NG13566" s="11"/>
      <c r="NH13566" s="11"/>
      <c r="NI13566" s="11"/>
      <c r="NJ13566" s="11"/>
      <c r="NK13566" s="11"/>
      <c r="NL13566" s="11"/>
      <c r="NM13566" s="11"/>
    </row>
    <row r="13567" spans="1:377" s="12" customFormat="1" ht="25.8" x14ac:dyDescent="0.5">
      <c r="A13567" s="230"/>
      <c r="B13567" s="279"/>
      <c r="C13567" s="280"/>
      <c r="D13567" s="317"/>
      <c r="E13567" s="34"/>
      <c r="F13567" s="34"/>
      <c r="G13567" s="34"/>
      <c r="H13567" s="9"/>
      <c r="I13567" s="9"/>
      <c r="J13567" s="9"/>
      <c r="K13567" s="9"/>
      <c r="L13567" s="9"/>
      <c r="M13567" s="9"/>
      <c r="N13567" s="9"/>
      <c r="O13567" s="9"/>
      <c r="P13567" s="9"/>
      <c r="Q13567" s="9"/>
      <c r="R13567" s="9"/>
      <c r="S13567" s="9"/>
      <c r="T13567" s="9"/>
      <c r="U13567" s="9"/>
      <c r="V13567" s="9"/>
      <c r="W13567" s="9"/>
      <c r="X13567" s="9"/>
      <c r="Y13567" s="9"/>
      <c r="Z13567" s="334"/>
      <c r="AA13567" s="34"/>
      <c r="AB13567" s="34"/>
      <c r="AC13567" s="34"/>
      <c r="AD13567" s="34"/>
      <c r="AE13567" s="34"/>
      <c r="AF13567" s="34"/>
      <c r="AG13567" s="34"/>
      <c r="AH13567" s="34"/>
      <c r="AI13567" s="334"/>
      <c r="AJ13567" s="9"/>
      <c r="AK13567" s="9"/>
      <c r="AL13567" s="9"/>
      <c r="AM13567" s="9"/>
      <c r="AN13567" s="9"/>
      <c r="AO13567" s="9"/>
      <c r="AP13567" s="9"/>
      <c r="AQ13567" s="9"/>
      <c r="AR13567" s="9"/>
      <c r="AS13567" s="9"/>
      <c r="AT13567" s="9"/>
      <c r="AU13567" s="9"/>
      <c r="AV13567" s="9"/>
      <c r="AW13567" s="9"/>
      <c r="AX13567" s="9"/>
      <c r="AY13567" s="9"/>
      <c r="AZ13567" s="9"/>
      <c r="BA13567" s="9"/>
      <c r="BB13567" s="9"/>
      <c r="BC13567" s="9"/>
      <c r="BD13567" s="9"/>
      <c r="BE13567" s="9"/>
      <c r="BF13567" s="9"/>
      <c r="BG13567" s="9"/>
      <c r="BH13567" s="9"/>
      <c r="BI13567" s="9"/>
      <c r="BJ13567" s="9"/>
      <c r="BK13567" s="9"/>
      <c r="BL13567" s="9"/>
      <c r="BM13567" s="9"/>
      <c r="BN13567" s="9"/>
      <c r="BO13567" s="9"/>
      <c r="BP13567" s="9"/>
      <c r="BQ13567" s="9"/>
      <c r="BR13567" s="9"/>
      <c r="BS13567" s="9"/>
      <c r="BT13567" s="9"/>
      <c r="BU13567" s="9"/>
      <c r="BV13567" s="9"/>
      <c r="BW13567" s="9"/>
      <c r="BX13567" s="9"/>
      <c r="BY13567" s="334"/>
      <c r="BZ13567" s="34"/>
      <c r="CA13567" s="34"/>
      <c r="CB13567" s="34"/>
      <c r="CC13567" s="34"/>
      <c r="CD13567" s="34"/>
      <c r="CE13567" s="34"/>
      <c r="CF13567" s="34"/>
      <c r="CG13567" s="34"/>
      <c r="CH13567" s="34"/>
      <c r="CI13567" s="34"/>
      <c r="CJ13567" s="34"/>
      <c r="CK13567" s="34"/>
      <c r="CL13567" s="34"/>
      <c r="CM13567" s="34"/>
      <c r="CN13567" s="34"/>
      <c r="CO13567" s="34"/>
      <c r="CP13567" s="34"/>
      <c r="CQ13567" s="34"/>
      <c r="CR13567" s="34"/>
      <c r="CS13567" s="34"/>
      <c r="CT13567" s="34"/>
      <c r="CU13567" s="34"/>
      <c r="CV13567" s="34"/>
      <c r="CW13567" s="34"/>
      <c r="CX13567" s="34"/>
      <c r="CY13567" s="334"/>
      <c r="CZ13567" s="9"/>
      <c r="DA13567" s="9"/>
      <c r="DB13567" s="9"/>
      <c r="DC13567" s="9"/>
      <c r="DD13567" s="9"/>
      <c r="DE13567" s="9"/>
      <c r="DF13567" s="9"/>
      <c r="DG13567" s="9"/>
      <c r="DH13567" s="9"/>
      <c r="DI13567" s="9"/>
      <c r="DJ13567" s="9"/>
      <c r="DK13567" s="9"/>
      <c r="DL13567" s="9"/>
      <c r="DM13567" s="9"/>
      <c r="DN13567" s="9"/>
      <c r="DO13567" s="9"/>
      <c r="DP13567" s="334"/>
      <c r="DQ13567" s="9"/>
      <c r="DR13567" s="9"/>
      <c r="DS13567" s="9"/>
      <c r="DT13567" s="9"/>
      <c r="DU13567" s="9"/>
      <c r="DV13567" s="9"/>
      <c r="DW13567" s="9"/>
      <c r="DX13567" s="9"/>
      <c r="DY13567" s="9"/>
      <c r="DZ13567" s="9"/>
      <c r="EA13567" s="9"/>
      <c r="EB13567" s="9"/>
      <c r="EC13567" s="9"/>
      <c r="ED13567" s="9"/>
      <c r="EE13567" s="9"/>
      <c r="EF13567" s="9"/>
      <c r="EG13567" s="9"/>
      <c r="EH13567" s="9"/>
      <c r="EI13567" s="9"/>
      <c r="EJ13567" s="9"/>
      <c r="EK13567" s="9"/>
      <c r="EL13567" s="9"/>
      <c r="EM13567" s="9"/>
      <c r="EN13567" s="9"/>
      <c r="EO13567" s="334"/>
      <c r="EP13567" s="9"/>
      <c r="EQ13567" s="9"/>
      <c r="ER13567" s="9"/>
      <c r="ES13567" s="9"/>
      <c r="ET13567" s="9"/>
      <c r="EU13567" s="9"/>
      <c r="EV13567" s="237"/>
      <c r="EW13567" s="9"/>
      <c r="EX13567" s="9"/>
      <c r="EY13567" s="9"/>
      <c r="EZ13567" s="9"/>
      <c r="FA13567" s="410"/>
      <c r="FB13567" s="9"/>
      <c r="FC13567" s="9"/>
      <c r="FD13567" s="9"/>
      <c r="FE13567" s="9"/>
      <c r="FF13567" s="9"/>
      <c r="FG13567" s="9"/>
      <c r="FH13567" s="9"/>
      <c r="FI13567" s="9"/>
      <c r="FJ13567" s="9"/>
      <c r="FK13567" s="9"/>
      <c r="FL13567" s="9"/>
      <c r="FM13567" s="9"/>
      <c r="FN13567" s="9"/>
      <c r="FO13567" s="9"/>
      <c r="FP13567" s="9"/>
      <c r="FQ13567" s="9"/>
      <c r="FR13567" s="9"/>
      <c r="FS13567" s="9"/>
      <c r="FT13567" s="334"/>
      <c r="FU13567" s="9"/>
      <c r="FV13567" s="9"/>
      <c r="FW13567" s="9"/>
      <c r="FX13567" s="9"/>
      <c r="FY13567" s="9"/>
      <c r="FZ13567" s="9"/>
      <c r="GA13567" s="9"/>
      <c r="GB13567" s="9"/>
      <c r="GC13567" s="9"/>
      <c r="GD13567" s="9"/>
      <c r="GE13567" s="9"/>
      <c r="GF13567" s="9"/>
      <c r="GG13567" s="9"/>
      <c r="GH13567" s="9"/>
      <c r="GI13567" s="9"/>
      <c r="GJ13567" s="9"/>
      <c r="GK13567" s="9"/>
      <c r="GL13567" s="9"/>
      <c r="GM13567" s="9"/>
      <c r="GN13567" s="9"/>
      <c r="GO13567" s="9"/>
      <c r="GP13567" s="9"/>
      <c r="GQ13567" s="9"/>
      <c r="GR13567" s="9"/>
      <c r="GS13567" s="9"/>
      <c r="GT13567" s="9"/>
      <c r="GU13567" s="9"/>
      <c r="GV13567" s="9"/>
      <c r="GW13567" s="9"/>
      <c r="GX13567" s="9"/>
      <c r="GY13567" s="9"/>
      <c r="GZ13567" s="9"/>
      <c r="HA13567" s="9"/>
      <c r="HB13567" s="9"/>
      <c r="HC13567" s="9"/>
      <c r="HD13567" s="9"/>
      <c r="HE13567" s="9"/>
      <c r="HF13567" s="9"/>
      <c r="HG13567" s="9"/>
      <c r="HH13567" s="9"/>
      <c r="HI13567" s="9"/>
      <c r="HJ13567" s="9"/>
      <c r="HK13567" s="9"/>
      <c r="HL13567" s="9"/>
      <c r="HM13567" s="9"/>
      <c r="HN13567" s="9"/>
      <c r="HO13567" s="9"/>
      <c r="HP13567" s="9"/>
      <c r="HQ13567" s="9"/>
      <c r="HR13567" s="9"/>
      <c r="HS13567" s="9"/>
      <c r="HT13567" s="9"/>
      <c r="HU13567" s="9"/>
      <c r="HV13567" s="9"/>
      <c r="HW13567" s="9"/>
      <c r="HX13567" s="9"/>
      <c r="HY13567" s="9"/>
      <c r="HZ13567" s="9"/>
      <c r="IA13567" s="9"/>
      <c r="IB13567" s="9"/>
      <c r="IC13567" s="9"/>
      <c r="ID13567" s="9"/>
      <c r="IE13567" s="9"/>
      <c r="IF13567" s="9"/>
      <c r="IG13567" s="9"/>
      <c r="IH13567" s="9"/>
      <c r="II13567" s="9"/>
      <c r="IJ13567" s="9"/>
      <c r="IK13567" s="10"/>
      <c r="IL13567" s="11"/>
      <c r="IM13567" s="11"/>
      <c r="IN13567" s="11"/>
      <c r="IO13567" s="11"/>
      <c r="IP13567" s="11"/>
      <c r="IQ13567" s="11"/>
      <c r="IR13567" s="11"/>
      <c r="IS13567" s="11"/>
      <c r="IT13567" s="11"/>
      <c r="IU13567" s="11"/>
      <c r="IV13567" s="11"/>
      <c r="IW13567" s="11"/>
      <c r="IX13567" s="11"/>
      <c r="IY13567" s="11"/>
      <c r="IZ13567" s="11"/>
      <c r="JA13567" s="11"/>
      <c r="JB13567" s="11"/>
      <c r="JC13567" s="11"/>
      <c r="JD13567" s="11"/>
      <c r="JE13567" s="11"/>
      <c r="JF13567" s="11"/>
      <c r="JG13567" s="11"/>
      <c r="JH13567" s="11"/>
      <c r="JI13567" s="11"/>
      <c r="JJ13567" s="11"/>
      <c r="JK13567" s="11"/>
      <c r="JL13567" s="11"/>
      <c r="JM13567" s="11"/>
      <c r="JN13567" s="11"/>
      <c r="JO13567" s="11"/>
      <c r="JP13567" s="11"/>
      <c r="JQ13567" s="11"/>
      <c r="JR13567" s="11"/>
      <c r="JS13567" s="11"/>
      <c r="JT13567" s="11"/>
      <c r="JU13567" s="11"/>
      <c r="JV13567" s="11"/>
      <c r="JW13567" s="11"/>
      <c r="JX13567" s="11"/>
      <c r="JY13567" s="11"/>
      <c r="JZ13567" s="11"/>
      <c r="KA13567" s="11"/>
      <c r="KB13567" s="11"/>
      <c r="KC13567" s="11"/>
      <c r="KD13567" s="11"/>
      <c r="KE13567" s="11"/>
      <c r="KF13567" s="11"/>
      <c r="KG13567" s="11"/>
      <c r="KH13567" s="11"/>
      <c r="KI13567" s="11"/>
      <c r="KJ13567" s="11"/>
      <c r="KK13567" s="11"/>
      <c r="KL13567" s="11"/>
      <c r="KM13567" s="11"/>
      <c r="KN13567" s="11"/>
      <c r="KO13567" s="11"/>
      <c r="KP13567" s="11"/>
      <c r="KQ13567" s="11"/>
      <c r="KR13567" s="11"/>
      <c r="KS13567" s="11"/>
      <c r="KT13567" s="11"/>
      <c r="KU13567" s="11"/>
      <c r="KV13567" s="11"/>
      <c r="KW13567" s="11"/>
      <c r="KX13567" s="11"/>
      <c r="KY13567" s="11"/>
      <c r="KZ13567" s="11"/>
      <c r="LA13567" s="11"/>
      <c r="LB13567" s="11"/>
      <c r="LC13567" s="11"/>
      <c r="LD13567" s="11"/>
      <c r="LE13567" s="11"/>
      <c r="LF13567" s="11"/>
      <c r="LG13567" s="11"/>
      <c r="LH13567" s="11"/>
      <c r="LI13567" s="11"/>
      <c r="LJ13567" s="11"/>
      <c r="LK13567" s="11"/>
      <c r="LL13567" s="11"/>
      <c r="LM13567" s="11"/>
      <c r="LN13567" s="11"/>
      <c r="LO13567" s="11"/>
      <c r="LP13567" s="11"/>
      <c r="LQ13567" s="11"/>
      <c r="LR13567" s="11"/>
      <c r="LS13567" s="11"/>
      <c r="LT13567" s="11"/>
      <c r="LU13567" s="11"/>
      <c r="LV13567" s="11"/>
      <c r="LW13567" s="11"/>
      <c r="LX13567" s="11"/>
      <c r="LY13567" s="11"/>
      <c r="LZ13567" s="11"/>
      <c r="MA13567" s="11"/>
      <c r="MB13567" s="11"/>
      <c r="MC13567" s="11"/>
      <c r="MD13567" s="11"/>
      <c r="ME13567" s="11"/>
      <c r="MF13567" s="11"/>
      <c r="MG13567" s="11"/>
      <c r="MH13567" s="11"/>
      <c r="MI13567" s="11"/>
      <c r="MJ13567" s="11"/>
      <c r="MK13567" s="11"/>
      <c r="ML13567" s="11"/>
      <c r="MM13567" s="11"/>
      <c r="MN13567" s="11"/>
      <c r="MO13567" s="11"/>
      <c r="MP13567" s="11"/>
      <c r="MQ13567" s="11"/>
      <c r="MR13567" s="11"/>
      <c r="MS13567" s="11"/>
      <c r="MT13567" s="11"/>
      <c r="MU13567" s="11"/>
      <c r="MV13567" s="11"/>
      <c r="MW13567" s="11"/>
      <c r="MX13567" s="11"/>
      <c r="MY13567" s="11"/>
      <c r="MZ13567" s="11"/>
      <c r="NA13567" s="11"/>
      <c r="NB13567" s="11"/>
      <c r="NC13567" s="11"/>
      <c r="ND13567" s="11"/>
      <c r="NE13567" s="11"/>
      <c r="NF13567" s="11"/>
      <c r="NG13567" s="11"/>
      <c r="NH13567" s="11"/>
      <c r="NI13567" s="11"/>
      <c r="NJ13567" s="11"/>
      <c r="NK13567" s="11"/>
      <c r="NL13567" s="11"/>
      <c r="NM13567" s="11"/>
    </row>
    <row r="13568" spans="1:377" s="12" customFormat="1" ht="25.8" x14ac:dyDescent="0.5">
      <c r="A13568" s="230"/>
      <c r="B13568" s="279"/>
      <c r="C13568" s="280"/>
      <c r="D13568" s="317"/>
      <c r="E13568" s="34"/>
      <c r="F13568" s="34"/>
      <c r="G13568" s="34"/>
      <c r="H13568" s="9"/>
      <c r="I13568" s="9"/>
      <c r="J13568" s="9"/>
      <c r="K13568" s="9"/>
      <c r="L13568" s="9"/>
      <c r="M13568" s="9"/>
      <c r="N13568" s="9"/>
      <c r="O13568" s="9"/>
      <c r="P13568" s="9"/>
      <c r="Q13568" s="9"/>
      <c r="R13568" s="9"/>
      <c r="S13568" s="9"/>
      <c r="T13568" s="9"/>
      <c r="U13568" s="9"/>
      <c r="V13568" s="9"/>
      <c r="W13568" s="9"/>
      <c r="X13568" s="9"/>
      <c r="Y13568" s="9"/>
      <c r="Z13568" s="334"/>
      <c r="AA13568" s="34"/>
      <c r="AB13568" s="34"/>
      <c r="AC13568" s="34"/>
      <c r="AD13568" s="34"/>
      <c r="AE13568" s="34"/>
      <c r="AF13568" s="34"/>
      <c r="AG13568" s="34"/>
      <c r="AH13568" s="34"/>
      <c r="AI13568" s="334"/>
      <c r="AJ13568" s="9"/>
      <c r="AK13568" s="9"/>
      <c r="AL13568" s="9"/>
      <c r="AM13568" s="9"/>
      <c r="AN13568" s="9"/>
      <c r="AO13568" s="9"/>
      <c r="AP13568" s="9"/>
      <c r="AQ13568" s="9"/>
      <c r="AR13568" s="9"/>
      <c r="AS13568" s="9"/>
      <c r="AT13568" s="9"/>
      <c r="AU13568" s="9"/>
      <c r="AV13568" s="9"/>
      <c r="AW13568" s="9"/>
      <c r="AX13568" s="9"/>
      <c r="AY13568" s="9"/>
      <c r="AZ13568" s="9"/>
      <c r="BA13568" s="9"/>
      <c r="BB13568" s="9"/>
      <c r="BC13568" s="9"/>
      <c r="BD13568" s="9"/>
      <c r="BE13568" s="9"/>
      <c r="BF13568" s="9"/>
      <c r="BG13568" s="9"/>
      <c r="BH13568" s="9"/>
      <c r="BI13568" s="9"/>
      <c r="BJ13568" s="9"/>
      <c r="BK13568" s="9"/>
      <c r="BL13568" s="9"/>
      <c r="BM13568" s="9"/>
      <c r="BN13568" s="9"/>
      <c r="BO13568" s="9"/>
      <c r="BP13568" s="9"/>
      <c r="BQ13568" s="9"/>
      <c r="BR13568" s="9"/>
      <c r="BS13568" s="9"/>
      <c r="BT13568" s="9"/>
      <c r="BU13568" s="9"/>
      <c r="BV13568" s="9"/>
      <c r="BW13568" s="9"/>
      <c r="BX13568" s="9"/>
      <c r="BY13568" s="334"/>
      <c r="BZ13568" s="34"/>
      <c r="CA13568" s="34"/>
      <c r="CB13568" s="34"/>
      <c r="CC13568" s="34"/>
      <c r="CD13568" s="34"/>
      <c r="CE13568" s="34"/>
      <c r="CF13568" s="34"/>
      <c r="CG13568" s="34"/>
      <c r="CH13568" s="34"/>
      <c r="CI13568" s="34"/>
      <c r="CJ13568" s="34"/>
      <c r="CK13568" s="34"/>
      <c r="CL13568" s="34"/>
      <c r="CM13568" s="34"/>
      <c r="CN13568" s="34"/>
      <c r="CO13568" s="34"/>
      <c r="CP13568" s="34"/>
      <c r="CQ13568" s="34"/>
      <c r="CR13568" s="34"/>
      <c r="CS13568" s="34"/>
      <c r="CT13568" s="34"/>
      <c r="CU13568" s="34"/>
      <c r="CV13568" s="34"/>
      <c r="CW13568" s="34"/>
      <c r="CX13568" s="34"/>
      <c r="CY13568" s="334"/>
      <c r="CZ13568" s="9"/>
      <c r="DA13568" s="9"/>
      <c r="DB13568" s="9"/>
      <c r="DC13568" s="9"/>
      <c r="DD13568" s="9"/>
      <c r="DE13568" s="9"/>
      <c r="DF13568" s="9"/>
      <c r="DG13568" s="9"/>
      <c r="DH13568" s="9"/>
      <c r="DI13568" s="9"/>
      <c r="DJ13568" s="9"/>
      <c r="DK13568" s="9"/>
      <c r="DL13568" s="9"/>
      <c r="DM13568" s="9"/>
      <c r="DN13568" s="9"/>
      <c r="DO13568" s="9"/>
      <c r="DP13568" s="334"/>
      <c r="DQ13568" s="9"/>
      <c r="DR13568" s="9"/>
      <c r="DS13568" s="9"/>
      <c r="DT13568" s="9"/>
      <c r="DU13568" s="9"/>
      <c r="DV13568" s="9"/>
      <c r="DW13568" s="9"/>
      <c r="DX13568" s="9"/>
      <c r="DY13568" s="9"/>
      <c r="DZ13568" s="9"/>
      <c r="EA13568" s="9"/>
      <c r="EB13568" s="9"/>
      <c r="EC13568" s="9"/>
      <c r="ED13568" s="9"/>
      <c r="EE13568" s="9"/>
      <c r="EF13568" s="9"/>
      <c r="EG13568" s="9"/>
      <c r="EH13568" s="9"/>
      <c r="EI13568" s="9"/>
      <c r="EJ13568" s="9"/>
      <c r="EK13568" s="9"/>
      <c r="EL13568" s="9"/>
      <c r="EM13568" s="9"/>
      <c r="EN13568" s="9"/>
      <c r="EO13568" s="334"/>
      <c r="EP13568" s="9"/>
      <c r="EQ13568" s="9"/>
      <c r="ER13568" s="9"/>
      <c r="ES13568" s="9"/>
      <c r="ET13568" s="9"/>
      <c r="EU13568" s="9"/>
      <c r="EV13568" s="237"/>
      <c r="EW13568" s="9"/>
      <c r="EX13568" s="9"/>
      <c r="EY13568" s="9"/>
      <c r="EZ13568" s="9"/>
      <c r="FA13568" s="410"/>
      <c r="FB13568" s="9"/>
      <c r="FC13568" s="9"/>
      <c r="FD13568" s="9"/>
      <c r="FE13568" s="9"/>
      <c r="FF13568" s="9"/>
      <c r="FG13568" s="9"/>
      <c r="FH13568" s="9"/>
      <c r="FI13568" s="9"/>
      <c r="FJ13568" s="9"/>
      <c r="FK13568" s="9"/>
      <c r="FL13568" s="9"/>
      <c r="FM13568" s="9"/>
      <c r="FN13568" s="9"/>
      <c r="FO13568" s="9"/>
      <c r="FP13568" s="9"/>
      <c r="FQ13568" s="9"/>
      <c r="FR13568" s="9"/>
      <c r="FS13568" s="9"/>
      <c r="FT13568" s="334"/>
      <c r="FU13568" s="9"/>
      <c r="FV13568" s="9"/>
      <c r="FW13568" s="9"/>
      <c r="FX13568" s="9"/>
      <c r="FY13568" s="9"/>
      <c r="FZ13568" s="9"/>
      <c r="GA13568" s="9"/>
      <c r="GB13568" s="9"/>
      <c r="GC13568" s="9"/>
      <c r="GD13568" s="9"/>
      <c r="GE13568" s="9"/>
      <c r="GF13568" s="9"/>
      <c r="GG13568" s="9"/>
      <c r="GH13568" s="9"/>
      <c r="GI13568" s="9"/>
      <c r="GJ13568" s="9"/>
      <c r="GK13568" s="9"/>
      <c r="GL13568" s="9"/>
      <c r="GM13568" s="9"/>
      <c r="GN13568" s="9"/>
      <c r="GO13568" s="9"/>
      <c r="GP13568" s="9"/>
      <c r="GQ13568" s="9"/>
      <c r="GR13568" s="9"/>
      <c r="GS13568" s="9"/>
      <c r="GT13568" s="9"/>
      <c r="GU13568" s="9"/>
      <c r="GV13568" s="9"/>
      <c r="GW13568" s="9"/>
      <c r="GX13568" s="9"/>
      <c r="GY13568" s="9"/>
      <c r="GZ13568" s="9"/>
      <c r="HA13568" s="9"/>
      <c r="HB13568" s="9"/>
      <c r="HC13568" s="9"/>
      <c r="HD13568" s="9"/>
      <c r="HE13568" s="9"/>
      <c r="HF13568" s="9"/>
      <c r="HG13568" s="9"/>
      <c r="HH13568" s="9"/>
      <c r="HI13568" s="9"/>
      <c r="HJ13568" s="9"/>
      <c r="HK13568" s="9"/>
      <c r="HL13568" s="9"/>
      <c r="HM13568" s="9"/>
      <c r="HN13568" s="9"/>
      <c r="HO13568" s="9"/>
      <c r="HP13568" s="9"/>
      <c r="HQ13568" s="9"/>
      <c r="HR13568" s="9"/>
      <c r="HS13568" s="9"/>
      <c r="HT13568" s="9"/>
      <c r="HU13568" s="9"/>
      <c r="HV13568" s="9"/>
      <c r="HW13568" s="9"/>
      <c r="HX13568" s="9"/>
      <c r="HY13568" s="9"/>
      <c r="HZ13568" s="9"/>
      <c r="IA13568" s="9"/>
      <c r="IB13568" s="9"/>
      <c r="IC13568" s="9"/>
      <c r="ID13568" s="9"/>
      <c r="IE13568" s="9"/>
      <c r="IF13568" s="9"/>
      <c r="IG13568" s="9"/>
      <c r="IH13568" s="9"/>
      <c r="II13568" s="9"/>
      <c r="IJ13568" s="9"/>
      <c r="IK13568" s="10"/>
      <c r="IL13568" s="11"/>
      <c r="IM13568" s="11"/>
      <c r="IN13568" s="11"/>
      <c r="IO13568" s="11"/>
      <c r="IP13568" s="11"/>
      <c r="IQ13568" s="11"/>
      <c r="IR13568" s="11"/>
      <c r="IS13568" s="11"/>
      <c r="IT13568" s="11"/>
      <c r="IU13568" s="11"/>
      <c r="IV13568" s="11"/>
      <c r="IW13568" s="11"/>
      <c r="IX13568" s="11"/>
      <c r="IY13568" s="11"/>
      <c r="IZ13568" s="11"/>
      <c r="JA13568" s="11"/>
      <c r="JB13568" s="11"/>
      <c r="JC13568" s="11"/>
      <c r="JD13568" s="11"/>
      <c r="JE13568" s="11"/>
      <c r="JF13568" s="11"/>
      <c r="JG13568" s="11"/>
      <c r="JH13568" s="11"/>
      <c r="JI13568" s="11"/>
      <c r="JJ13568" s="11"/>
      <c r="JK13568" s="11"/>
      <c r="JL13568" s="11"/>
      <c r="JM13568" s="11"/>
      <c r="JN13568" s="11"/>
      <c r="JO13568" s="11"/>
      <c r="JP13568" s="11"/>
      <c r="JQ13568" s="11"/>
      <c r="JR13568" s="11"/>
      <c r="JS13568" s="11"/>
      <c r="JT13568" s="11"/>
      <c r="JU13568" s="11"/>
      <c r="JV13568" s="11"/>
      <c r="JW13568" s="11"/>
      <c r="JX13568" s="11"/>
      <c r="JY13568" s="11"/>
      <c r="JZ13568" s="11"/>
      <c r="KA13568" s="11"/>
      <c r="KB13568" s="11"/>
      <c r="KC13568" s="11"/>
      <c r="KD13568" s="11"/>
      <c r="KE13568" s="11"/>
      <c r="KF13568" s="11"/>
      <c r="KG13568" s="11"/>
      <c r="KH13568" s="11"/>
      <c r="KI13568" s="11"/>
      <c r="KJ13568" s="11"/>
      <c r="KK13568" s="11"/>
      <c r="KL13568" s="11"/>
      <c r="KM13568" s="11"/>
      <c r="KN13568" s="11"/>
      <c r="KO13568" s="11"/>
      <c r="KP13568" s="11"/>
      <c r="KQ13568" s="11"/>
      <c r="KR13568" s="11"/>
      <c r="KS13568" s="11"/>
      <c r="KT13568" s="11"/>
      <c r="KU13568" s="11"/>
      <c r="KV13568" s="11"/>
      <c r="KW13568" s="11"/>
      <c r="KX13568" s="11"/>
      <c r="KY13568" s="11"/>
      <c r="KZ13568" s="11"/>
      <c r="LA13568" s="11"/>
      <c r="LB13568" s="11"/>
      <c r="LC13568" s="11"/>
      <c r="LD13568" s="11"/>
      <c r="LE13568" s="11"/>
      <c r="LF13568" s="11"/>
      <c r="LG13568" s="11"/>
      <c r="LH13568" s="11"/>
      <c r="LI13568" s="11"/>
      <c r="LJ13568" s="11"/>
      <c r="LK13568" s="11"/>
      <c r="LL13568" s="11"/>
      <c r="LM13568" s="11"/>
      <c r="LN13568" s="11"/>
      <c r="LO13568" s="11"/>
      <c r="LP13568" s="11"/>
      <c r="LQ13568" s="11"/>
      <c r="LR13568" s="11"/>
      <c r="LS13568" s="11"/>
      <c r="LT13568" s="11"/>
      <c r="LU13568" s="11"/>
      <c r="LV13568" s="11"/>
      <c r="LW13568" s="11"/>
      <c r="LX13568" s="11"/>
      <c r="LY13568" s="11"/>
      <c r="LZ13568" s="11"/>
      <c r="MA13568" s="11"/>
      <c r="MB13568" s="11"/>
      <c r="MC13568" s="11"/>
      <c r="MD13568" s="11"/>
      <c r="ME13568" s="11"/>
      <c r="MF13568" s="11"/>
      <c r="MG13568" s="11"/>
      <c r="MH13568" s="11"/>
      <c r="MI13568" s="11"/>
      <c r="MJ13568" s="11"/>
      <c r="MK13568" s="11"/>
      <c r="ML13568" s="11"/>
      <c r="MM13568" s="11"/>
      <c r="MN13568" s="11"/>
      <c r="MO13568" s="11"/>
      <c r="MP13568" s="11"/>
      <c r="MQ13568" s="11"/>
      <c r="MR13568" s="11"/>
      <c r="MS13568" s="11"/>
      <c r="MT13568" s="11"/>
      <c r="MU13568" s="11"/>
      <c r="MV13568" s="11"/>
      <c r="MW13568" s="11"/>
      <c r="MX13568" s="11"/>
      <c r="MY13568" s="11"/>
      <c r="MZ13568" s="11"/>
      <c r="NA13568" s="11"/>
      <c r="NB13568" s="11"/>
      <c r="NC13568" s="11"/>
      <c r="ND13568" s="11"/>
      <c r="NE13568" s="11"/>
      <c r="NF13568" s="11"/>
      <c r="NG13568" s="11"/>
      <c r="NH13568" s="11"/>
      <c r="NI13568" s="11"/>
      <c r="NJ13568" s="11"/>
      <c r="NK13568" s="11"/>
      <c r="NL13568" s="11"/>
      <c r="NM13568" s="11"/>
    </row>
    <row r="13569" spans="1:377" s="12" customFormat="1" ht="25.8" x14ac:dyDescent="0.5">
      <c r="A13569" s="230"/>
      <c r="B13569" s="279"/>
      <c r="C13569" s="280"/>
      <c r="D13569" s="317"/>
      <c r="E13569" s="34"/>
      <c r="F13569" s="34"/>
      <c r="G13569" s="34"/>
      <c r="H13569" s="9"/>
      <c r="I13569" s="9"/>
      <c r="J13569" s="9"/>
      <c r="K13569" s="9"/>
      <c r="L13569" s="9"/>
      <c r="M13569" s="9"/>
      <c r="N13569" s="9"/>
      <c r="O13569" s="9"/>
      <c r="P13569" s="9"/>
      <c r="Q13569" s="9"/>
      <c r="R13569" s="9"/>
      <c r="S13569" s="9"/>
      <c r="T13569" s="9"/>
      <c r="U13569" s="9"/>
      <c r="V13569" s="9"/>
      <c r="W13569" s="9"/>
      <c r="X13569" s="9"/>
      <c r="Y13569" s="9"/>
      <c r="Z13569" s="334"/>
      <c r="AA13569" s="34"/>
      <c r="AB13569" s="34"/>
      <c r="AC13569" s="34"/>
      <c r="AD13569" s="34"/>
      <c r="AE13569" s="34"/>
      <c r="AF13569" s="34"/>
      <c r="AG13569" s="34"/>
      <c r="AH13569" s="34"/>
      <c r="AI13569" s="334"/>
      <c r="AJ13569" s="9"/>
      <c r="AK13569" s="9"/>
      <c r="AL13569" s="9"/>
      <c r="AM13569" s="9"/>
      <c r="AN13569" s="9"/>
      <c r="AO13569" s="9"/>
      <c r="AP13569" s="9"/>
      <c r="AQ13569" s="9"/>
      <c r="AR13569" s="9"/>
      <c r="AS13569" s="9"/>
      <c r="AT13569" s="9"/>
      <c r="AU13569" s="9"/>
      <c r="AV13569" s="9"/>
      <c r="AW13569" s="9"/>
      <c r="AX13569" s="9"/>
      <c r="AY13569" s="9"/>
      <c r="AZ13569" s="9"/>
      <c r="BA13569" s="9"/>
      <c r="BB13569" s="9"/>
      <c r="BC13569" s="9"/>
      <c r="BD13569" s="9"/>
      <c r="BE13569" s="9"/>
      <c r="BF13569" s="9"/>
      <c r="BG13569" s="9"/>
      <c r="BH13569" s="9"/>
      <c r="BI13569" s="9"/>
      <c r="BJ13569" s="9"/>
      <c r="BK13569" s="9"/>
      <c r="BL13569" s="9"/>
      <c r="BM13569" s="9"/>
      <c r="BN13569" s="9"/>
      <c r="BO13569" s="9"/>
      <c r="BP13569" s="9"/>
      <c r="BQ13569" s="9"/>
      <c r="BR13569" s="9"/>
      <c r="BS13569" s="9"/>
      <c r="BT13569" s="9"/>
      <c r="BU13569" s="9"/>
      <c r="BV13569" s="9"/>
      <c r="BW13569" s="9"/>
      <c r="BX13569" s="9"/>
      <c r="BY13569" s="334"/>
      <c r="BZ13569" s="34"/>
      <c r="CA13569" s="34"/>
      <c r="CB13569" s="34"/>
      <c r="CC13569" s="34"/>
      <c r="CD13569" s="34"/>
      <c r="CE13569" s="34"/>
      <c r="CF13569" s="34"/>
      <c r="CG13569" s="34"/>
      <c r="CH13569" s="34"/>
      <c r="CI13569" s="34"/>
      <c r="CJ13569" s="34"/>
      <c r="CK13569" s="34"/>
      <c r="CL13569" s="34"/>
      <c r="CM13569" s="34"/>
      <c r="CN13569" s="34"/>
      <c r="CO13569" s="34"/>
      <c r="CP13569" s="34"/>
      <c r="CQ13569" s="34"/>
      <c r="CR13569" s="34"/>
      <c r="CS13569" s="34"/>
      <c r="CT13569" s="34"/>
      <c r="CU13569" s="34"/>
      <c r="CV13569" s="34"/>
      <c r="CW13569" s="34"/>
      <c r="CX13569" s="34"/>
      <c r="CY13569" s="334"/>
      <c r="CZ13569" s="9"/>
      <c r="DA13569" s="9"/>
      <c r="DB13569" s="9"/>
      <c r="DC13569" s="9"/>
      <c r="DD13569" s="9"/>
      <c r="DE13569" s="9"/>
      <c r="DF13569" s="9"/>
      <c r="DG13569" s="9"/>
      <c r="DH13569" s="9"/>
      <c r="DI13569" s="9"/>
      <c r="DJ13569" s="9"/>
      <c r="DK13569" s="9"/>
      <c r="DL13569" s="9"/>
      <c r="DM13569" s="9"/>
      <c r="DN13569" s="9"/>
      <c r="DO13569" s="9"/>
      <c r="DP13569" s="334"/>
      <c r="DQ13569" s="9"/>
      <c r="DR13569" s="9"/>
      <c r="DS13569" s="9"/>
      <c r="DT13569" s="9"/>
      <c r="DU13569" s="9"/>
      <c r="DV13569" s="9"/>
      <c r="DW13569" s="9"/>
      <c r="DX13569" s="9"/>
      <c r="DY13569" s="9"/>
      <c r="DZ13569" s="9"/>
      <c r="EA13569" s="9"/>
      <c r="EB13569" s="9"/>
      <c r="EC13569" s="9"/>
      <c r="ED13569" s="9"/>
      <c r="EE13569" s="9"/>
      <c r="EF13569" s="9"/>
      <c r="EG13569" s="9"/>
      <c r="EH13569" s="9"/>
      <c r="EI13569" s="9"/>
      <c r="EJ13569" s="9"/>
      <c r="EK13569" s="9"/>
      <c r="EL13569" s="9"/>
      <c r="EM13569" s="9"/>
      <c r="EN13569" s="9"/>
      <c r="EO13569" s="334"/>
      <c r="EP13569" s="9"/>
      <c r="EQ13569" s="9"/>
      <c r="ER13569" s="9"/>
      <c r="ES13569" s="9"/>
      <c r="ET13569" s="9"/>
      <c r="EU13569" s="9"/>
      <c r="EV13569" s="237"/>
      <c r="EW13569" s="9"/>
      <c r="EX13569" s="9"/>
      <c r="EY13569" s="9"/>
      <c r="EZ13569" s="9"/>
      <c r="FA13569" s="410"/>
      <c r="FB13569" s="9"/>
      <c r="FC13569" s="9"/>
      <c r="FD13569" s="9"/>
      <c r="FE13569" s="9"/>
      <c r="FF13569" s="9"/>
      <c r="FG13569" s="9"/>
      <c r="FH13569" s="9"/>
      <c r="FI13569" s="9"/>
      <c r="FJ13569" s="9"/>
      <c r="FK13569" s="9"/>
      <c r="FL13569" s="9"/>
      <c r="FM13569" s="9"/>
      <c r="FN13569" s="9"/>
      <c r="FO13569" s="9"/>
      <c r="FP13569" s="9"/>
      <c r="FQ13569" s="9"/>
      <c r="FR13569" s="9"/>
      <c r="FS13569" s="9"/>
      <c r="FT13569" s="334"/>
      <c r="FU13569" s="9"/>
      <c r="FV13569" s="9"/>
      <c r="FW13569" s="9"/>
      <c r="FX13569" s="9"/>
      <c r="FY13569" s="9"/>
      <c r="FZ13569" s="9"/>
      <c r="GA13569" s="9"/>
      <c r="GB13569" s="9"/>
      <c r="GC13569" s="9"/>
      <c r="GD13569" s="9"/>
      <c r="GE13569" s="9"/>
      <c r="GF13569" s="9"/>
      <c r="GG13569" s="9"/>
      <c r="GH13569" s="9"/>
      <c r="GI13569" s="9"/>
      <c r="GJ13569" s="9"/>
      <c r="GK13569" s="9"/>
      <c r="GL13569" s="9"/>
      <c r="GM13569" s="9"/>
      <c r="GN13569" s="9"/>
      <c r="GO13569" s="9"/>
      <c r="GP13569" s="9"/>
      <c r="GQ13569" s="9"/>
      <c r="GR13569" s="9"/>
      <c r="GS13569" s="9"/>
      <c r="GT13569" s="9"/>
      <c r="GU13569" s="9"/>
      <c r="GV13569" s="9"/>
      <c r="GW13569" s="9"/>
      <c r="GX13569" s="9"/>
      <c r="GY13569" s="9"/>
      <c r="GZ13569" s="9"/>
      <c r="HA13569" s="9"/>
      <c r="HB13569" s="9"/>
      <c r="HC13569" s="9"/>
      <c r="HD13569" s="9"/>
      <c r="HE13569" s="9"/>
      <c r="HF13569" s="9"/>
      <c r="HG13569" s="9"/>
      <c r="HH13569" s="9"/>
      <c r="HI13569" s="9"/>
      <c r="HJ13569" s="9"/>
      <c r="HK13569" s="9"/>
      <c r="HL13569" s="9"/>
      <c r="HM13569" s="9"/>
      <c r="HN13569" s="9"/>
      <c r="HO13569" s="9"/>
      <c r="HP13569" s="9"/>
      <c r="HQ13569" s="9"/>
      <c r="HR13569" s="9"/>
      <c r="HS13569" s="9"/>
      <c r="HT13569" s="9"/>
      <c r="HU13569" s="9"/>
      <c r="HV13569" s="9"/>
      <c r="HW13569" s="9"/>
      <c r="HX13569" s="9"/>
      <c r="HY13569" s="9"/>
      <c r="HZ13569" s="9"/>
      <c r="IA13569" s="9"/>
      <c r="IB13569" s="9"/>
      <c r="IC13569" s="9"/>
      <c r="ID13569" s="9"/>
      <c r="IE13569" s="9"/>
      <c r="IF13569" s="9"/>
      <c r="IG13569" s="9"/>
      <c r="IH13569" s="9"/>
      <c r="II13569" s="9"/>
      <c r="IJ13569" s="9"/>
      <c r="IK13569" s="10"/>
      <c r="IL13569" s="11"/>
      <c r="IM13569" s="11"/>
      <c r="IN13569" s="11"/>
      <c r="IO13569" s="11"/>
      <c r="IP13569" s="11"/>
      <c r="IQ13569" s="11"/>
      <c r="IR13569" s="11"/>
      <c r="IS13569" s="11"/>
      <c r="IT13569" s="11"/>
      <c r="IU13569" s="11"/>
      <c r="IV13569" s="11"/>
      <c r="IW13569" s="11"/>
      <c r="IX13569" s="11"/>
      <c r="IY13569" s="11"/>
      <c r="IZ13569" s="11"/>
      <c r="JA13569" s="11"/>
      <c r="JB13569" s="11"/>
      <c r="JC13569" s="11"/>
      <c r="JD13569" s="11"/>
      <c r="JE13569" s="11"/>
      <c r="JF13569" s="11"/>
      <c r="JG13569" s="11"/>
      <c r="JH13569" s="11"/>
      <c r="JI13569" s="11"/>
      <c r="JJ13569" s="11"/>
      <c r="JK13569" s="11"/>
      <c r="JL13569" s="11"/>
      <c r="JM13569" s="11"/>
      <c r="JN13569" s="11"/>
      <c r="JO13569" s="11"/>
      <c r="JP13569" s="11"/>
      <c r="JQ13569" s="11"/>
      <c r="JR13569" s="11"/>
      <c r="JS13569" s="11"/>
      <c r="JT13569" s="11"/>
      <c r="JU13569" s="11"/>
      <c r="JV13569" s="11"/>
      <c r="JW13569" s="11"/>
      <c r="JX13569" s="11"/>
      <c r="JY13569" s="11"/>
      <c r="JZ13569" s="11"/>
      <c r="KA13569" s="11"/>
      <c r="KB13569" s="11"/>
      <c r="KC13569" s="11"/>
      <c r="KD13569" s="11"/>
      <c r="KE13569" s="11"/>
      <c r="KF13569" s="11"/>
      <c r="KG13569" s="11"/>
      <c r="KH13569" s="11"/>
      <c r="KI13569" s="11"/>
      <c r="KJ13569" s="11"/>
      <c r="KK13569" s="11"/>
      <c r="KL13569" s="11"/>
      <c r="KM13569" s="11"/>
      <c r="KN13569" s="11"/>
      <c r="KO13569" s="11"/>
      <c r="KP13569" s="11"/>
      <c r="KQ13569" s="11"/>
      <c r="KR13569" s="11"/>
      <c r="KS13569" s="11"/>
      <c r="KT13569" s="11"/>
      <c r="KU13569" s="11"/>
      <c r="KV13569" s="11"/>
      <c r="KW13569" s="11"/>
      <c r="KX13569" s="11"/>
      <c r="KY13569" s="11"/>
      <c r="KZ13569" s="11"/>
      <c r="LA13569" s="11"/>
      <c r="LB13569" s="11"/>
      <c r="LC13569" s="11"/>
      <c r="LD13569" s="11"/>
      <c r="LE13569" s="11"/>
      <c r="LF13569" s="11"/>
      <c r="LG13569" s="11"/>
      <c r="LH13569" s="11"/>
      <c r="LI13569" s="11"/>
      <c r="LJ13569" s="11"/>
      <c r="LK13569" s="11"/>
      <c r="LL13569" s="11"/>
      <c r="LM13569" s="11"/>
      <c r="LN13569" s="11"/>
      <c r="LO13569" s="11"/>
      <c r="LP13569" s="11"/>
      <c r="LQ13569" s="11"/>
      <c r="LR13569" s="11"/>
      <c r="LS13569" s="11"/>
      <c r="LT13569" s="11"/>
      <c r="LU13569" s="11"/>
      <c r="LV13569" s="11"/>
      <c r="LW13569" s="11"/>
      <c r="LX13569" s="11"/>
      <c r="LY13569" s="11"/>
      <c r="LZ13569" s="11"/>
      <c r="MA13569" s="11"/>
      <c r="MB13569" s="11"/>
      <c r="MC13569" s="11"/>
      <c r="MD13569" s="11"/>
      <c r="ME13569" s="11"/>
      <c r="MF13569" s="11"/>
      <c r="MG13569" s="11"/>
      <c r="MH13569" s="11"/>
      <c r="MI13569" s="11"/>
      <c r="MJ13569" s="11"/>
      <c r="MK13569" s="11"/>
      <c r="ML13569" s="11"/>
      <c r="MM13569" s="11"/>
      <c r="MN13569" s="11"/>
      <c r="MO13569" s="11"/>
      <c r="MP13569" s="11"/>
      <c r="MQ13569" s="11"/>
      <c r="MR13569" s="11"/>
      <c r="MS13569" s="11"/>
      <c r="MT13569" s="11"/>
      <c r="MU13569" s="11"/>
      <c r="MV13569" s="11"/>
      <c r="MW13569" s="11"/>
      <c r="MX13569" s="11"/>
      <c r="MY13569" s="11"/>
      <c r="MZ13569" s="11"/>
      <c r="NA13569" s="11"/>
      <c r="NB13569" s="11"/>
      <c r="NC13569" s="11"/>
      <c r="ND13569" s="11"/>
      <c r="NE13569" s="11"/>
      <c r="NF13569" s="11"/>
      <c r="NG13569" s="11"/>
      <c r="NH13569" s="11"/>
      <c r="NI13569" s="11"/>
      <c r="NJ13569" s="11"/>
      <c r="NK13569" s="11"/>
      <c r="NL13569" s="11"/>
      <c r="NM13569" s="11"/>
    </row>
    <row r="13570" spans="1:377" s="12" customFormat="1" ht="25.8" x14ac:dyDescent="0.5">
      <c r="A13570" s="230"/>
      <c r="B13570" s="279"/>
      <c r="C13570" s="280"/>
      <c r="D13570" s="317"/>
      <c r="E13570" s="34"/>
      <c r="F13570" s="34"/>
      <c r="G13570" s="34"/>
      <c r="H13570" s="9"/>
      <c r="I13570" s="9"/>
      <c r="J13570" s="9"/>
      <c r="K13570" s="9"/>
      <c r="L13570" s="9"/>
      <c r="M13570" s="9"/>
      <c r="N13570" s="9"/>
      <c r="O13570" s="9"/>
      <c r="P13570" s="9"/>
      <c r="Q13570" s="9"/>
      <c r="R13570" s="9"/>
      <c r="S13570" s="9"/>
      <c r="T13570" s="9"/>
      <c r="U13570" s="9"/>
      <c r="V13570" s="9"/>
      <c r="W13570" s="9"/>
      <c r="X13570" s="9"/>
      <c r="Y13570" s="9"/>
      <c r="Z13570" s="334"/>
      <c r="AA13570" s="34"/>
      <c r="AB13570" s="34"/>
      <c r="AC13570" s="34"/>
      <c r="AD13570" s="34"/>
      <c r="AE13570" s="34"/>
      <c r="AF13570" s="34"/>
      <c r="AG13570" s="34"/>
      <c r="AH13570" s="34"/>
      <c r="AI13570" s="334"/>
      <c r="AJ13570" s="9"/>
      <c r="AK13570" s="9"/>
      <c r="AL13570" s="9"/>
      <c r="AM13570" s="9"/>
      <c r="AN13570" s="9"/>
      <c r="AO13570" s="9"/>
      <c r="AP13570" s="9"/>
      <c r="AQ13570" s="9"/>
      <c r="AR13570" s="9"/>
      <c r="AS13570" s="9"/>
      <c r="AT13570" s="9"/>
      <c r="AU13570" s="9"/>
      <c r="AV13570" s="9"/>
      <c r="AW13570" s="9"/>
      <c r="AX13570" s="9"/>
      <c r="AY13570" s="9"/>
      <c r="AZ13570" s="9"/>
      <c r="BA13570" s="9"/>
      <c r="BB13570" s="9"/>
      <c r="BC13570" s="9"/>
      <c r="BD13570" s="9"/>
      <c r="BE13570" s="9"/>
      <c r="BF13570" s="9"/>
      <c r="BG13570" s="9"/>
      <c r="BH13570" s="9"/>
      <c r="BI13570" s="9"/>
      <c r="BJ13570" s="9"/>
      <c r="BK13570" s="9"/>
      <c r="BL13570" s="9"/>
      <c r="BM13570" s="9"/>
      <c r="BN13570" s="9"/>
      <c r="BO13570" s="9"/>
      <c r="BP13570" s="9"/>
      <c r="BQ13570" s="9"/>
      <c r="BR13570" s="9"/>
      <c r="BS13570" s="9"/>
      <c r="BT13570" s="9"/>
      <c r="BU13570" s="9"/>
      <c r="BV13570" s="9"/>
      <c r="BW13570" s="9"/>
      <c r="BX13570" s="9"/>
      <c r="BY13570" s="334"/>
      <c r="BZ13570" s="34"/>
      <c r="CA13570" s="34"/>
      <c r="CB13570" s="34"/>
      <c r="CC13570" s="34"/>
      <c r="CD13570" s="34"/>
      <c r="CE13570" s="34"/>
      <c r="CF13570" s="34"/>
      <c r="CG13570" s="34"/>
      <c r="CH13570" s="34"/>
      <c r="CI13570" s="34"/>
      <c r="CJ13570" s="34"/>
      <c r="CK13570" s="34"/>
      <c r="CL13570" s="34"/>
      <c r="CM13570" s="34"/>
      <c r="CN13570" s="34"/>
      <c r="CO13570" s="34"/>
      <c r="CP13570" s="34"/>
      <c r="CQ13570" s="34"/>
      <c r="CR13570" s="34"/>
      <c r="CS13570" s="34"/>
      <c r="CT13570" s="34"/>
      <c r="CU13570" s="34"/>
      <c r="CV13570" s="34"/>
      <c r="CW13570" s="34"/>
      <c r="CX13570" s="34"/>
      <c r="CY13570" s="334"/>
      <c r="CZ13570" s="9"/>
      <c r="DA13570" s="9"/>
      <c r="DB13570" s="9"/>
      <c r="DC13570" s="9"/>
      <c r="DD13570" s="9"/>
      <c r="DE13570" s="9"/>
      <c r="DF13570" s="9"/>
      <c r="DG13570" s="9"/>
      <c r="DH13570" s="9"/>
      <c r="DI13570" s="9"/>
      <c r="DJ13570" s="9"/>
      <c r="DK13570" s="9"/>
      <c r="DL13570" s="9"/>
      <c r="DM13570" s="9"/>
      <c r="DN13570" s="9"/>
      <c r="DO13570" s="9"/>
      <c r="DP13570" s="334"/>
      <c r="DQ13570" s="9"/>
      <c r="DR13570" s="9"/>
      <c r="DS13570" s="9"/>
      <c r="DT13570" s="9"/>
      <c r="DU13570" s="9"/>
      <c r="DV13570" s="9"/>
      <c r="DW13570" s="9"/>
      <c r="DX13570" s="9"/>
      <c r="DY13570" s="9"/>
      <c r="DZ13570" s="9"/>
      <c r="EA13570" s="9"/>
      <c r="EB13570" s="9"/>
      <c r="EC13570" s="9"/>
      <c r="ED13570" s="9"/>
      <c r="EE13570" s="9"/>
      <c r="EF13570" s="9"/>
      <c r="EG13570" s="9"/>
      <c r="EH13570" s="9"/>
      <c r="EI13570" s="9"/>
      <c r="EJ13570" s="9"/>
      <c r="EK13570" s="9"/>
      <c r="EL13570" s="9"/>
      <c r="EM13570" s="9"/>
      <c r="EN13570" s="9"/>
      <c r="EO13570" s="334"/>
      <c r="EP13570" s="9"/>
      <c r="EQ13570" s="9"/>
      <c r="ER13570" s="9"/>
      <c r="ES13570" s="9"/>
      <c r="ET13570" s="9"/>
      <c r="EU13570" s="9"/>
      <c r="EV13570" s="237"/>
      <c r="EW13570" s="9"/>
      <c r="EX13570" s="9"/>
      <c r="EY13570" s="9"/>
      <c r="EZ13570" s="9"/>
      <c r="FA13570" s="410"/>
      <c r="FB13570" s="9"/>
      <c r="FC13570" s="9"/>
      <c r="FD13570" s="9"/>
      <c r="FE13570" s="9"/>
      <c r="FF13570" s="9"/>
      <c r="FG13570" s="9"/>
      <c r="FH13570" s="9"/>
      <c r="FI13570" s="9"/>
      <c r="FJ13570" s="9"/>
      <c r="FK13570" s="9"/>
      <c r="FL13570" s="9"/>
      <c r="FM13570" s="9"/>
      <c r="FN13570" s="9"/>
      <c r="FO13570" s="9"/>
      <c r="FP13570" s="9"/>
      <c r="FQ13570" s="9"/>
      <c r="FR13570" s="9"/>
      <c r="FS13570" s="9"/>
      <c r="FT13570" s="334"/>
      <c r="FU13570" s="9"/>
      <c r="FV13570" s="9"/>
      <c r="FW13570" s="9"/>
      <c r="FX13570" s="9"/>
      <c r="FY13570" s="9"/>
      <c r="FZ13570" s="9"/>
      <c r="GA13570" s="9"/>
      <c r="GB13570" s="9"/>
      <c r="GC13570" s="9"/>
      <c r="GD13570" s="9"/>
      <c r="GE13570" s="9"/>
      <c r="GF13570" s="9"/>
      <c r="GG13570" s="9"/>
      <c r="GH13570" s="9"/>
      <c r="GI13570" s="9"/>
      <c r="GJ13570" s="9"/>
      <c r="GK13570" s="9"/>
      <c r="GL13570" s="9"/>
      <c r="GM13570" s="9"/>
      <c r="GN13570" s="9"/>
      <c r="GO13570" s="9"/>
      <c r="GP13570" s="9"/>
      <c r="GQ13570" s="9"/>
      <c r="GR13570" s="9"/>
      <c r="GS13570" s="9"/>
      <c r="GT13570" s="9"/>
      <c r="GU13570" s="9"/>
      <c r="GV13570" s="9"/>
      <c r="GW13570" s="9"/>
      <c r="GX13570" s="9"/>
      <c r="GY13570" s="9"/>
      <c r="GZ13570" s="9"/>
      <c r="HA13570" s="9"/>
      <c r="HB13570" s="9"/>
      <c r="HC13570" s="9"/>
      <c r="HD13570" s="9"/>
      <c r="HE13570" s="9"/>
      <c r="HF13570" s="9"/>
      <c r="HG13570" s="9"/>
      <c r="HH13570" s="9"/>
      <c r="HI13570" s="9"/>
      <c r="HJ13570" s="9"/>
      <c r="HK13570" s="9"/>
      <c r="HL13570" s="9"/>
      <c r="HM13570" s="9"/>
      <c r="HN13570" s="9"/>
      <c r="HO13570" s="9"/>
      <c r="HP13570" s="9"/>
      <c r="HQ13570" s="9"/>
      <c r="HR13570" s="9"/>
      <c r="HS13570" s="9"/>
      <c r="HT13570" s="9"/>
      <c r="HU13570" s="9"/>
      <c r="HV13570" s="9"/>
      <c r="HW13570" s="9"/>
      <c r="HX13570" s="9"/>
      <c r="HY13570" s="9"/>
      <c r="HZ13570" s="9"/>
      <c r="IA13570" s="9"/>
      <c r="IB13570" s="9"/>
      <c r="IC13570" s="9"/>
      <c r="ID13570" s="9"/>
      <c r="IE13570" s="9"/>
      <c r="IF13570" s="9"/>
      <c r="IG13570" s="9"/>
      <c r="IH13570" s="9"/>
      <c r="II13570" s="9"/>
      <c r="IJ13570" s="9"/>
      <c r="IK13570" s="10"/>
      <c r="IL13570" s="11"/>
      <c r="IM13570" s="11"/>
      <c r="IN13570" s="11"/>
      <c r="IO13570" s="11"/>
      <c r="IP13570" s="11"/>
      <c r="IQ13570" s="11"/>
      <c r="IR13570" s="11"/>
      <c r="IS13570" s="11"/>
      <c r="IT13570" s="11"/>
      <c r="IU13570" s="11"/>
      <c r="IV13570" s="11"/>
      <c r="IW13570" s="11"/>
      <c r="IX13570" s="11"/>
      <c r="IY13570" s="11"/>
      <c r="IZ13570" s="11"/>
      <c r="JA13570" s="11"/>
      <c r="JB13570" s="11"/>
      <c r="JC13570" s="11"/>
      <c r="JD13570" s="11"/>
      <c r="JE13570" s="11"/>
      <c r="JF13570" s="11"/>
      <c r="JG13570" s="11"/>
      <c r="JH13570" s="11"/>
      <c r="JI13570" s="11"/>
      <c r="JJ13570" s="11"/>
      <c r="JK13570" s="11"/>
      <c r="JL13570" s="11"/>
      <c r="JM13570" s="11"/>
      <c r="JN13570" s="11"/>
      <c r="JO13570" s="11"/>
      <c r="JP13570" s="11"/>
      <c r="JQ13570" s="11"/>
      <c r="JR13570" s="11"/>
      <c r="JS13570" s="11"/>
      <c r="JT13570" s="11"/>
      <c r="JU13570" s="11"/>
      <c r="JV13570" s="11"/>
      <c r="JW13570" s="11"/>
      <c r="JX13570" s="11"/>
      <c r="JY13570" s="11"/>
      <c r="JZ13570" s="11"/>
      <c r="KA13570" s="11"/>
      <c r="KB13570" s="11"/>
      <c r="KC13570" s="11"/>
      <c r="KD13570" s="11"/>
      <c r="KE13570" s="11"/>
      <c r="KF13570" s="11"/>
      <c r="KG13570" s="11"/>
      <c r="KH13570" s="11"/>
      <c r="KI13570" s="11"/>
      <c r="KJ13570" s="11"/>
      <c r="KK13570" s="11"/>
      <c r="KL13570" s="11"/>
      <c r="KM13570" s="11"/>
      <c r="KN13570" s="11"/>
      <c r="KO13570" s="11"/>
      <c r="KP13570" s="11"/>
      <c r="KQ13570" s="11"/>
      <c r="KR13570" s="11"/>
      <c r="KS13570" s="11"/>
      <c r="KT13570" s="11"/>
      <c r="KU13570" s="11"/>
      <c r="KV13570" s="11"/>
      <c r="KW13570" s="11"/>
      <c r="KX13570" s="11"/>
      <c r="KY13570" s="11"/>
      <c r="KZ13570" s="11"/>
      <c r="LA13570" s="11"/>
      <c r="LB13570" s="11"/>
      <c r="LC13570" s="11"/>
      <c r="LD13570" s="11"/>
      <c r="LE13570" s="11"/>
      <c r="LF13570" s="11"/>
      <c r="LG13570" s="11"/>
      <c r="LH13570" s="11"/>
      <c r="LI13570" s="11"/>
      <c r="LJ13570" s="11"/>
      <c r="LK13570" s="11"/>
      <c r="LL13570" s="11"/>
      <c r="LM13570" s="11"/>
      <c r="LN13570" s="11"/>
      <c r="LO13570" s="11"/>
      <c r="LP13570" s="11"/>
      <c r="LQ13570" s="11"/>
      <c r="LR13570" s="11"/>
      <c r="LS13570" s="11"/>
      <c r="LT13570" s="11"/>
      <c r="LU13570" s="11"/>
      <c r="LV13570" s="11"/>
      <c r="LW13570" s="11"/>
      <c r="LX13570" s="11"/>
      <c r="LY13570" s="11"/>
      <c r="LZ13570" s="11"/>
      <c r="MA13570" s="11"/>
      <c r="MB13570" s="11"/>
      <c r="MC13570" s="11"/>
      <c r="MD13570" s="11"/>
      <c r="ME13570" s="11"/>
      <c r="MF13570" s="11"/>
      <c r="MG13570" s="11"/>
      <c r="MH13570" s="11"/>
      <c r="MI13570" s="11"/>
      <c r="MJ13570" s="11"/>
      <c r="MK13570" s="11"/>
      <c r="ML13570" s="11"/>
      <c r="MM13570" s="11"/>
      <c r="MN13570" s="11"/>
      <c r="MO13570" s="11"/>
      <c r="MP13570" s="11"/>
      <c r="MQ13570" s="11"/>
      <c r="MR13570" s="11"/>
      <c r="MS13570" s="11"/>
      <c r="MT13570" s="11"/>
      <c r="MU13570" s="11"/>
      <c r="MV13570" s="11"/>
      <c r="MW13570" s="11"/>
      <c r="MX13570" s="11"/>
      <c r="MY13570" s="11"/>
      <c r="MZ13570" s="11"/>
      <c r="NA13570" s="11"/>
      <c r="NB13570" s="11"/>
      <c r="NC13570" s="11"/>
      <c r="ND13570" s="11"/>
      <c r="NE13570" s="11"/>
      <c r="NF13570" s="11"/>
      <c r="NG13570" s="11"/>
      <c r="NH13570" s="11"/>
      <c r="NI13570" s="11"/>
      <c r="NJ13570" s="11"/>
      <c r="NK13570" s="11"/>
      <c r="NL13570" s="11"/>
      <c r="NM13570" s="11"/>
    </row>
    <row r="13571" spans="1:377" s="12" customFormat="1" ht="25.8" x14ac:dyDescent="0.5">
      <c r="A13571" s="230"/>
      <c r="B13571" s="279"/>
      <c r="C13571" s="280"/>
      <c r="D13571" s="317"/>
      <c r="E13571" s="34"/>
      <c r="F13571" s="34"/>
      <c r="G13571" s="34"/>
      <c r="H13571" s="9"/>
      <c r="I13571" s="9"/>
      <c r="J13571" s="9"/>
      <c r="K13571" s="9"/>
      <c r="L13571" s="9"/>
      <c r="M13571" s="9"/>
      <c r="N13571" s="9"/>
      <c r="O13571" s="9"/>
      <c r="P13571" s="9"/>
      <c r="Q13571" s="9"/>
      <c r="R13571" s="9"/>
      <c r="S13571" s="9"/>
      <c r="T13571" s="9"/>
      <c r="U13571" s="9"/>
      <c r="V13571" s="9"/>
      <c r="W13571" s="9"/>
      <c r="X13571" s="9"/>
      <c r="Y13571" s="9"/>
      <c r="Z13571" s="334"/>
      <c r="AA13571" s="34"/>
      <c r="AB13571" s="34"/>
      <c r="AC13571" s="34"/>
      <c r="AD13571" s="34"/>
      <c r="AE13571" s="34"/>
      <c r="AF13571" s="34"/>
      <c r="AG13571" s="34"/>
      <c r="AH13571" s="34"/>
      <c r="AI13571" s="334"/>
      <c r="AJ13571" s="9"/>
      <c r="AK13571" s="9"/>
      <c r="AL13571" s="9"/>
      <c r="AM13571" s="9"/>
      <c r="AN13571" s="9"/>
      <c r="AO13571" s="9"/>
      <c r="AP13571" s="9"/>
      <c r="AQ13571" s="9"/>
      <c r="AR13571" s="9"/>
      <c r="AS13571" s="9"/>
      <c r="AT13571" s="9"/>
      <c r="AU13571" s="9"/>
      <c r="AV13571" s="9"/>
      <c r="AW13571" s="9"/>
      <c r="AX13571" s="9"/>
      <c r="AY13571" s="9"/>
      <c r="AZ13571" s="9"/>
      <c r="BA13571" s="9"/>
      <c r="BB13571" s="9"/>
      <c r="BC13571" s="9"/>
      <c r="BD13571" s="9"/>
      <c r="BE13571" s="9"/>
      <c r="BF13571" s="9"/>
      <c r="BG13571" s="9"/>
      <c r="BH13571" s="9"/>
      <c r="BI13571" s="9"/>
      <c r="BJ13571" s="9"/>
      <c r="BK13571" s="9"/>
      <c r="BL13571" s="9"/>
      <c r="BM13571" s="9"/>
      <c r="BN13571" s="9"/>
      <c r="BO13571" s="9"/>
      <c r="BP13571" s="9"/>
      <c r="BQ13571" s="9"/>
      <c r="BR13571" s="9"/>
      <c r="BS13571" s="9"/>
      <c r="BT13571" s="9"/>
      <c r="BU13571" s="9"/>
      <c r="BV13571" s="9"/>
      <c r="BW13571" s="9"/>
      <c r="BX13571" s="9"/>
      <c r="BY13571" s="334"/>
      <c r="BZ13571" s="34"/>
      <c r="CA13571" s="34"/>
      <c r="CB13571" s="34"/>
      <c r="CC13571" s="34"/>
      <c r="CD13571" s="34"/>
      <c r="CE13571" s="34"/>
      <c r="CF13571" s="34"/>
      <c r="CG13571" s="34"/>
      <c r="CH13571" s="34"/>
      <c r="CI13571" s="34"/>
      <c r="CJ13571" s="34"/>
      <c r="CK13571" s="34"/>
      <c r="CL13571" s="34"/>
      <c r="CM13571" s="34"/>
      <c r="CN13571" s="34"/>
      <c r="CO13571" s="34"/>
      <c r="CP13571" s="34"/>
      <c r="CQ13571" s="34"/>
      <c r="CR13571" s="34"/>
      <c r="CS13571" s="34"/>
      <c r="CT13571" s="34"/>
      <c r="CU13571" s="34"/>
      <c r="CV13571" s="34"/>
      <c r="CW13571" s="34"/>
      <c r="CX13571" s="34"/>
      <c r="CY13571" s="334"/>
      <c r="CZ13571" s="9"/>
      <c r="DA13571" s="9"/>
      <c r="DB13571" s="9"/>
      <c r="DC13571" s="9"/>
      <c r="DD13571" s="9"/>
      <c r="DE13571" s="9"/>
      <c r="DF13571" s="9"/>
      <c r="DG13571" s="9"/>
      <c r="DH13571" s="9"/>
      <c r="DI13571" s="9"/>
      <c r="DJ13571" s="9"/>
      <c r="DK13571" s="9"/>
      <c r="DL13571" s="9"/>
      <c r="DM13571" s="9"/>
      <c r="DN13571" s="9"/>
      <c r="DO13571" s="9"/>
      <c r="DP13571" s="334"/>
      <c r="DQ13571" s="9"/>
      <c r="DR13571" s="9"/>
      <c r="DS13571" s="9"/>
      <c r="DT13571" s="9"/>
      <c r="DU13571" s="9"/>
      <c r="DV13571" s="9"/>
      <c r="DW13571" s="9"/>
      <c r="DX13571" s="9"/>
      <c r="DY13571" s="9"/>
      <c r="DZ13571" s="9"/>
      <c r="EA13571" s="9"/>
      <c r="EB13571" s="9"/>
      <c r="EC13571" s="9"/>
      <c r="ED13571" s="9"/>
      <c r="EE13571" s="9"/>
      <c r="EF13571" s="9"/>
      <c r="EG13571" s="9"/>
      <c r="EH13571" s="9"/>
      <c r="EI13571" s="9"/>
      <c r="EJ13571" s="9"/>
      <c r="EK13571" s="9"/>
      <c r="EL13571" s="9"/>
      <c r="EM13571" s="9"/>
      <c r="EN13571" s="9"/>
      <c r="EO13571" s="334"/>
      <c r="EP13571" s="9"/>
      <c r="EQ13571" s="9"/>
      <c r="ER13571" s="9"/>
      <c r="ES13571" s="9"/>
      <c r="ET13571" s="9"/>
      <c r="EU13571" s="9"/>
      <c r="EV13571" s="237"/>
      <c r="EW13571" s="9"/>
      <c r="EX13571" s="9"/>
      <c r="EY13571" s="9"/>
      <c r="EZ13571" s="9"/>
      <c r="FA13571" s="410"/>
      <c r="FB13571" s="9"/>
      <c r="FC13571" s="9"/>
      <c r="FD13571" s="9"/>
      <c r="FE13571" s="9"/>
      <c r="FF13571" s="9"/>
      <c r="FG13571" s="9"/>
      <c r="FH13571" s="9"/>
      <c r="FI13571" s="9"/>
      <c r="FJ13571" s="9"/>
      <c r="FK13571" s="9"/>
      <c r="FL13571" s="9"/>
      <c r="FM13571" s="9"/>
      <c r="FN13571" s="9"/>
      <c r="FO13571" s="9"/>
      <c r="FP13571" s="9"/>
      <c r="FQ13571" s="9"/>
      <c r="FR13571" s="9"/>
      <c r="FS13571" s="9"/>
      <c r="FT13571" s="334"/>
      <c r="FU13571" s="9"/>
      <c r="FV13571" s="9"/>
      <c r="FW13571" s="9"/>
      <c r="FX13571" s="9"/>
      <c r="FY13571" s="9"/>
      <c r="FZ13571" s="9"/>
      <c r="GA13571" s="9"/>
      <c r="GB13571" s="9"/>
      <c r="GC13571" s="9"/>
      <c r="GD13571" s="9"/>
      <c r="GE13571" s="9"/>
      <c r="GF13571" s="9"/>
      <c r="GG13571" s="9"/>
      <c r="GH13571" s="9"/>
      <c r="GI13571" s="9"/>
      <c r="GJ13571" s="9"/>
      <c r="GK13571" s="9"/>
      <c r="GL13571" s="9"/>
      <c r="GM13571" s="9"/>
      <c r="GN13571" s="9"/>
      <c r="GO13571" s="9"/>
      <c r="GP13571" s="9"/>
      <c r="GQ13571" s="9"/>
      <c r="GR13571" s="9"/>
      <c r="GS13571" s="9"/>
      <c r="GT13571" s="9"/>
      <c r="GU13571" s="9"/>
      <c r="GV13571" s="9"/>
      <c r="GW13571" s="9"/>
      <c r="GX13571" s="9"/>
      <c r="GY13571" s="9"/>
      <c r="GZ13571" s="9"/>
      <c r="HA13571" s="9"/>
      <c r="HB13571" s="9"/>
      <c r="HC13571" s="9"/>
      <c r="HD13571" s="9"/>
      <c r="HE13571" s="9"/>
      <c r="HF13571" s="9"/>
      <c r="HG13571" s="9"/>
      <c r="HH13571" s="9"/>
      <c r="HI13571" s="9"/>
      <c r="HJ13571" s="9"/>
      <c r="HK13571" s="9"/>
      <c r="HL13571" s="9"/>
      <c r="HM13571" s="9"/>
      <c r="HN13571" s="9"/>
      <c r="HO13571" s="9"/>
      <c r="HP13571" s="9"/>
      <c r="HQ13571" s="9"/>
      <c r="HR13571" s="9"/>
      <c r="HS13571" s="9"/>
      <c r="HT13571" s="9"/>
      <c r="HU13571" s="9"/>
      <c r="HV13571" s="9"/>
      <c r="HW13571" s="9"/>
      <c r="HX13571" s="9"/>
      <c r="HY13571" s="9"/>
      <c r="HZ13571" s="9"/>
      <c r="IA13571" s="9"/>
      <c r="IB13571" s="9"/>
      <c r="IC13571" s="9"/>
      <c r="ID13571" s="9"/>
      <c r="IE13571" s="9"/>
      <c r="IF13571" s="9"/>
      <c r="IG13571" s="9"/>
      <c r="IH13571" s="9"/>
      <c r="II13571" s="9"/>
      <c r="IJ13571" s="9"/>
      <c r="IK13571" s="10"/>
      <c r="IL13571" s="11"/>
      <c r="IM13571" s="11"/>
      <c r="IN13571" s="11"/>
      <c r="IO13571" s="11"/>
      <c r="IP13571" s="11"/>
      <c r="IQ13571" s="11"/>
      <c r="IR13571" s="11"/>
      <c r="IS13571" s="11"/>
      <c r="IT13571" s="11"/>
      <c r="IU13571" s="11"/>
      <c r="IV13571" s="11"/>
      <c r="IW13571" s="11"/>
      <c r="IX13571" s="11"/>
      <c r="IY13571" s="11"/>
      <c r="IZ13571" s="11"/>
      <c r="JA13571" s="11"/>
      <c r="JB13571" s="11"/>
      <c r="JC13571" s="11"/>
      <c r="JD13571" s="11"/>
      <c r="JE13571" s="11"/>
      <c r="JF13571" s="11"/>
      <c r="JG13571" s="11"/>
      <c r="JH13571" s="11"/>
      <c r="JI13571" s="11"/>
      <c r="JJ13571" s="11"/>
      <c r="JK13571" s="11"/>
      <c r="JL13571" s="11"/>
      <c r="JM13571" s="11"/>
      <c r="JN13571" s="11"/>
      <c r="JO13571" s="11"/>
      <c r="JP13571" s="11"/>
      <c r="JQ13571" s="11"/>
      <c r="JR13571" s="11"/>
      <c r="JS13571" s="11"/>
      <c r="JT13571" s="11"/>
      <c r="JU13571" s="11"/>
      <c r="JV13571" s="11"/>
      <c r="JW13571" s="11"/>
      <c r="JX13571" s="11"/>
      <c r="JY13571" s="11"/>
      <c r="JZ13571" s="11"/>
      <c r="KA13571" s="11"/>
      <c r="KB13571" s="11"/>
      <c r="KC13571" s="11"/>
      <c r="KD13571" s="11"/>
      <c r="KE13571" s="11"/>
      <c r="KF13571" s="11"/>
      <c r="KG13571" s="11"/>
      <c r="KH13571" s="11"/>
      <c r="KI13571" s="11"/>
      <c r="KJ13571" s="11"/>
      <c r="KK13571" s="11"/>
      <c r="KL13571" s="11"/>
      <c r="KM13571" s="11"/>
      <c r="KN13571" s="11"/>
      <c r="KO13571" s="11"/>
      <c r="KP13571" s="11"/>
      <c r="KQ13571" s="11"/>
      <c r="KR13571" s="11"/>
      <c r="KS13571" s="11"/>
      <c r="KT13571" s="11"/>
      <c r="KU13571" s="11"/>
      <c r="KV13571" s="11"/>
      <c r="KW13571" s="11"/>
      <c r="KX13571" s="11"/>
      <c r="KY13571" s="11"/>
      <c r="KZ13571" s="11"/>
      <c r="LA13571" s="11"/>
      <c r="LB13571" s="11"/>
      <c r="LC13571" s="11"/>
      <c r="LD13571" s="11"/>
      <c r="LE13571" s="11"/>
      <c r="LF13571" s="11"/>
      <c r="LG13571" s="11"/>
      <c r="LH13571" s="11"/>
      <c r="LI13571" s="11"/>
      <c r="LJ13571" s="11"/>
      <c r="LK13571" s="11"/>
      <c r="LL13571" s="11"/>
      <c r="LM13571" s="11"/>
      <c r="LN13571" s="11"/>
      <c r="LO13571" s="11"/>
      <c r="LP13571" s="11"/>
      <c r="LQ13571" s="11"/>
      <c r="LR13571" s="11"/>
      <c r="LS13571" s="11"/>
      <c r="LT13571" s="11"/>
      <c r="LU13571" s="11"/>
      <c r="LV13571" s="11"/>
      <c r="LW13571" s="11"/>
      <c r="LX13571" s="11"/>
      <c r="LY13571" s="11"/>
      <c r="LZ13571" s="11"/>
      <c r="MA13571" s="11"/>
      <c r="MB13571" s="11"/>
      <c r="MC13571" s="11"/>
      <c r="MD13571" s="11"/>
      <c r="ME13571" s="11"/>
      <c r="MF13571" s="11"/>
      <c r="MG13571" s="11"/>
      <c r="MH13571" s="11"/>
      <c r="MI13571" s="11"/>
      <c r="MJ13571" s="11"/>
      <c r="MK13571" s="11"/>
      <c r="ML13571" s="11"/>
      <c r="MM13571" s="11"/>
      <c r="MN13571" s="11"/>
      <c r="MO13571" s="11"/>
      <c r="MP13571" s="11"/>
      <c r="MQ13571" s="11"/>
      <c r="MR13571" s="11"/>
      <c r="MS13571" s="11"/>
      <c r="MT13571" s="11"/>
      <c r="MU13571" s="11"/>
      <c r="MV13571" s="11"/>
      <c r="MW13571" s="11"/>
      <c r="MX13571" s="11"/>
      <c r="MY13571" s="11"/>
      <c r="MZ13571" s="11"/>
      <c r="NA13571" s="11"/>
      <c r="NB13571" s="11"/>
      <c r="NC13571" s="11"/>
      <c r="ND13571" s="11"/>
      <c r="NE13571" s="11"/>
      <c r="NF13571" s="11"/>
      <c r="NG13571" s="11"/>
      <c r="NH13571" s="11"/>
      <c r="NI13571" s="11"/>
      <c r="NJ13571" s="11"/>
      <c r="NK13571" s="11"/>
      <c r="NL13571" s="11"/>
      <c r="NM13571" s="11"/>
    </row>
    <row r="13572" spans="1:377" s="12" customFormat="1" ht="25.8" x14ac:dyDescent="0.5">
      <c r="A13572" s="230"/>
      <c r="B13572" s="279"/>
      <c r="C13572" s="280"/>
      <c r="D13572" s="317"/>
      <c r="E13572" s="34"/>
      <c r="F13572" s="34"/>
      <c r="G13572" s="34"/>
      <c r="H13572" s="9"/>
      <c r="I13572" s="9"/>
      <c r="J13572" s="9"/>
      <c r="K13572" s="9"/>
      <c r="L13572" s="9"/>
      <c r="M13572" s="9"/>
      <c r="N13572" s="9"/>
      <c r="O13572" s="9"/>
      <c r="P13572" s="9"/>
      <c r="Q13572" s="9"/>
      <c r="R13572" s="9"/>
      <c r="S13572" s="9"/>
      <c r="T13572" s="9"/>
      <c r="U13572" s="9"/>
      <c r="V13572" s="9"/>
      <c r="W13572" s="9"/>
      <c r="X13572" s="9"/>
      <c r="Y13572" s="9"/>
      <c r="Z13572" s="334"/>
      <c r="AA13572" s="34"/>
      <c r="AB13572" s="34"/>
      <c r="AC13572" s="34"/>
      <c r="AD13572" s="34"/>
      <c r="AE13572" s="34"/>
      <c r="AF13572" s="34"/>
      <c r="AG13572" s="34"/>
      <c r="AH13572" s="34"/>
      <c r="AI13572" s="334"/>
      <c r="AJ13572" s="9"/>
      <c r="AK13572" s="9"/>
      <c r="AL13572" s="9"/>
      <c r="AM13572" s="9"/>
      <c r="AN13572" s="9"/>
      <c r="AO13572" s="9"/>
      <c r="AP13572" s="9"/>
      <c r="AQ13572" s="9"/>
      <c r="AR13572" s="9"/>
      <c r="AS13572" s="9"/>
      <c r="AT13572" s="9"/>
      <c r="AU13572" s="9"/>
      <c r="AV13572" s="9"/>
      <c r="AW13572" s="9"/>
      <c r="AX13572" s="9"/>
      <c r="AY13572" s="9"/>
      <c r="AZ13572" s="9"/>
      <c r="BA13572" s="9"/>
      <c r="BB13572" s="9"/>
      <c r="BC13572" s="9"/>
      <c r="BD13572" s="9"/>
      <c r="BE13572" s="9"/>
      <c r="BF13572" s="9"/>
      <c r="BG13572" s="9"/>
      <c r="BH13572" s="9"/>
      <c r="BI13572" s="9"/>
      <c r="BJ13572" s="9"/>
      <c r="BK13572" s="9"/>
      <c r="BL13572" s="9"/>
      <c r="BM13572" s="9"/>
      <c r="BN13572" s="9"/>
      <c r="BO13572" s="9"/>
      <c r="BP13572" s="9"/>
      <c r="BQ13572" s="9"/>
      <c r="BR13572" s="9"/>
      <c r="BS13572" s="9"/>
      <c r="BT13572" s="9"/>
      <c r="BU13572" s="9"/>
      <c r="BV13572" s="9"/>
      <c r="BW13572" s="9"/>
      <c r="BX13572" s="9"/>
      <c r="BY13572" s="334"/>
      <c r="BZ13572" s="34"/>
      <c r="CA13572" s="34"/>
      <c r="CB13572" s="34"/>
      <c r="CC13572" s="34"/>
      <c r="CD13572" s="34"/>
      <c r="CE13572" s="34"/>
      <c r="CF13572" s="34"/>
      <c r="CG13572" s="34"/>
      <c r="CH13572" s="34"/>
      <c r="CI13572" s="34"/>
      <c r="CJ13572" s="34"/>
      <c r="CK13572" s="34"/>
      <c r="CL13572" s="34"/>
      <c r="CM13572" s="34"/>
      <c r="CN13572" s="34"/>
      <c r="CO13572" s="34"/>
      <c r="CP13572" s="34"/>
      <c r="CQ13572" s="34"/>
      <c r="CR13572" s="34"/>
      <c r="CS13572" s="34"/>
      <c r="CT13572" s="34"/>
      <c r="CU13572" s="34"/>
      <c r="CV13572" s="34"/>
      <c r="CW13572" s="34"/>
      <c r="CX13572" s="34"/>
      <c r="CY13572" s="334"/>
      <c r="CZ13572" s="9"/>
      <c r="DA13572" s="9"/>
      <c r="DB13572" s="9"/>
      <c r="DC13572" s="9"/>
      <c r="DD13572" s="9"/>
      <c r="DE13572" s="9"/>
      <c r="DF13572" s="9"/>
      <c r="DG13572" s="9"/>
      <c r="DH13572" s="9"/>
      <c r="DI13572" s="9"/>
      <c r="DJ13572" s="9"/>
      <c r="DK13572" s="9"/>
      <c r="DL13572" s="9"/>
      <c r="DM13572" s="9"/>
      <c r="DN13572" s="9"/>
      <c r="DO13572" s="9"/>
      <c r="DP13572" s="334"/>
      <c r="DQ13572" s="9"/>
      <c r="DR13572" s="9"/>
      <c r="DS13572" s="9"/>
      <c r="DT13572" s="9"/>
      <c r="DU13572" s="9"/>
      <c r="DV13572" s="9"/>
      <c r="DW13572" s="9"/>
      <c r="DX13572" s="9"/>
      <c r="DY13572" s="9"/>
      <c r="DZ13572" s="9"/>
      <c r="EA13572" s="9"/>
      <c r="EB13572" s="9"/>
      <c r="EC13572" s="9"/>
      <c r="ED13572" s="9"/>
      <c r="EE13572" s="9"/>
      <c r="EF13572" s="9"/>
      <c r="EG13572" s="9"/>
      <c r="EH13572" s="9"/>
      <c r="EI13572" s="9"/>
      <c r="EJ13572" s="9"/>
      <c r="EK13572" s="9"/>
      <c r="EL13572" s="9"/>
      <c r="EM13572" s="9"/>
      <c r="EN13572" s="9"/>
      <c r="EO13572" s="334"/>
      <c r="EP13572" s="9"/>
      <c r="EQ13572" s="9"/>
      <c r="ER13572" s="9"/>
      <c r="ES13572" s="9"/>
      <c r="ET13572" s="9"/>
      <c r="EU13572" s="9"/>
      <c r="EV13572" s="237"/>
      <c r="EW13572" s="9"/>
      <c r="EX13572" s="9"/>
      <c r="EY13572" s="9"/>
      <c r="EZ13572" s="9"/>
      <c r="FA13572" s="410"/>
      <c r="FB13572" s="9"/>
      <c r="FC13572" s="9"/>
      <c r="FD13572" s="9"/>
      <c r="FE13572" s="9"/>
      <c r="FF13572" s="9"/>
      <c r="FG13572" s="9"/>
      <c r="FH13572" s="9"/>
      <c r="FI13572" s="9"/>
      <c r="FJ13572" s="9"/>
      <c r="FK13572" s="9"/>
      <c r="FL13572" s="9"/>
      <c r="FM13572" s="9"/>
      <c r="FN13572" s="9"/>
      <c r="FO13572" s="9"/>
      <c r="FP13572" s="9"/>
      <c r="FQ13572" s="9"/>
      <c r="FR13572" s="9"/>
      <c r="FS13572" s="9"/>
      <c r="FT13572" s="334"/>
      <c r="FU13572" s="9"/>
      <c r="FV13572" s="9"/>
      <c r="FW13572" s="9"/>
      <c r="FX13572" s="9"/>
      <c r="FY13572" s="9"/>
      <c r="FZ13572" s="9"/>
      <c r="GA13572" s="9"/>
      <c r="GB13572" s="9"/>
      <c r="GC13572" s="9"/>
      <c r="GD13572" s="9"/>
      <c r="GE13572" s="9"/>
      <c r="GF13572" s="9"/>
      <c r="GG13572" s="9"/>
      <c r="GH13572" s="9"/>
      <c r="GI13572" s="9"/>
      <c r="GJ13572" s="9"/>
      <c r="GK13572" s="9"/>
      <c r="GL13572" s="9"/>
      <c r="GM13572" s="9"/>
      <c r="GN13572" s="9"/>
      <c r="GO13572" s="9"/>
      <c r="GP13572" s="9"/>
      <c r="GQ13572" s="9"/>
      <c r="GR13572" s="9"/>
      <c r="GS13572" s="9"/>
      <c r="GT13572" s="9"/>
      <c r="GU13572" s="9"/>
      <c r="GV13572" s="9"/>
      <c r="GW13572" s="9"/>
      <c r="GX13572" s="9"/>
      <c r="GY13572" s="9"/>
      <c r="GZ13572" s="9"/>
      <c r="HA13572" s="9"/>
      <c r="HB13572" s="9"/>
      <c r="HC13572" s="9"/>
      <c r="HD13572" s="9"/>
      <c r="HE13572" s="9"/>
      <c r="HF13572" s="9"/>
      <c r="HG13572" s="9"/>
      <c r="HH13572" s="9"/>
      <c r="HI13572" s="9"/>
      <c r="HJ13572" s="9"/>
      <c r="HK13572" s="9"/>
      <c r="HL13572" s="9"/>
      <c r="HM13572" s="9"/>
      <c r="HN13572" s="9"/>
      <c r="HO13572" s="9"/>
      <c r="HP13572" s="9"/>
      <c r="HQ13572" s="9"/>
      <c r="HR13572" s="9"/>
      <c r="HS13572" s="9"/>
      <c r="HT13572" s="9"/>
      <c r="HU13572" s="9"/>
      <c r="HV13572" s="9"/>
      <c r="HW13572" s="9"/>
      <c r="HX13572" s="9"/>
      <c r="HY13572" s="9"/>
      <c r="HZ13572" s="9"/>
      <c r="IA13572" s="9"/>
      <c r="IB13572" s="9"/>
      <c r="IC13572" s="9"/>
      <c r="ID13572" s="9"/>
      <c r="IE13572" s="9"/>
      <c r="IF13572" s="9"/>
      <c r="IG13572" s="9"/>
      <c r="IH13572" s="9"/>
      <c r="II13572" s="9"/>
      <c r="IJ13572" s="9"/>
      <c r="IK13572" s="10"/>
      <c r="IL13572" s="11"/>
      <c r="IM13572" s="11"/>
      <c r="IN13572" s="11"/>
      <c r="IO13572" s="11"/>
      <c r="IP13572" s="11"/>
      <c r="IQ13572" s="11"/>
      <c r="IR13572" s="11"/>
      <c r="IS13572" s="11"/>
      <c r="IT13572" s="11"/>
      <c r="IU13572" s="11"/>
      <c r="IV13572" s="11"/>
      <c r="IW13572" s="11"/>
      <c r="IX13572" s="11"/>
      <c r="IY13572" s="11"/>
      <c r="IZ13572" s="11"/>
      <c r="JA13572" s="11"/>
      <c r="JB13572" s="11"/>
      <c r="JC13572" s="11"/>
      <c r="JD13572" s="11"/>
      <c r="JE13572" s="11"/>
      <c r="JF13572" s="11"/>
      <c r="JG13572" s="11"/>
      <c r="JH13572" s="11"/>
      <c r="JI13572" s="11"/>
      <c r="JJ13572" s="11"/>
      <c r="JK13572" s="11"/>
      <c r="JL13572" s="11"/>
      <c r="JM13572" s="11"/>
      <c r="JN13572" s="11"/>
      <c r="JO13572" s="11"/>
      <c r="JP13572" s="11"/>
      <c r="JQ13572" s="11"/>
      <c r="JR13572" s="11"/>
      <c r="JS13572" s="11"/>
      <c r="JT13572" s="11"/>
      <c r="JU13572" s="11"/>
      <c r="JV13572" s="11"/>
      <c r="JW13572" s="11"/>
      <c r="JX13572" s="11"/>
      <c r="JY13572" s="11"/>
      <c r="JZ13572" s="11"/>
      <c r="KA13572" s="11"/>
      <c r="KB13572" s="11"/>
      <c r="KC13572" s="11"/>
      <c r="KD13572" s="11"/>
      <c r="KE13572" s="11"/>
      <c r="KF13572" s="11"/>
      <c r="KG13572" s="11"/>
      <c r="KH13572" s="11"/>
      <c r="KI13572" s="11"/>
      <c r="KJ13572" s="11"/>
      <c r="KK13572" s="11"/>
      <c r="KL13572" s="11"/>
      <c r="KM13572" s="11"/>
      <c r="KN13572" s="11"/>
      <c r="KO13572" s="11"/>
      <c r="KP13572" s="11"/>
      <c r="KQ13572" s="11"/>
      <c r="KR13572" s="11"/>
      <c r="KS13572" s="11"/>
      <c r="KT13572" s="11"/>
      <c r="KU13572" s="11"/>
      <c r="KV13572" s="11"/>
      <c r="KW13572" s="11"/>
      <c r="KX13572" s="11"/>
      <c r="KY13572" s="11"/>
      <c r="KZ13572" s="11"/>
      <c r="LA13572" s="11"/>
      <c r="LB13572" s="11"/>
      <c r="LC13572" s="11"/>
      <c r="LD13572" s="11"/>
      <c r="LE13572" s="11"/>
      <c r="LF13572" s="11"/>
      <c r="LG13572" s="11"/>
      <c r="LH13572" s="11"/>
      <c r="LI13572" s="11"/>
      <c r="LJ13572" s="11"/>
      <c r="LK13572" s="11"/>
      <c r="LL13572" s="11"/>
      <c r="LM13572" s="11"/>
      <c r="LN13572" s="11"/>
      <c r="LO13572" s="11"/>
      <c r="LP13572" s="11"/>
      <c r="LQ13572" s="11"/>
      <c r="LR13572" s="11"/>
      <c r="LS13572" s="11"/>
      <c r="LT13572" s="11"/>
      <c r="LU13572" s="11"/>
      <c r="LV13572" s="11"/>
      <c r="LW13572" s="11"/>
      <c r="LX13572" s="11"/>
      <c r="LY13572" s="11"/>
      <c r="LZ13572" s="11"/>
      <c r="MA13572" s="11"/>
      <c r="MB13572" s="11"/>
      <c r="MC13572" s="11"/>
      <c r="MD13572" s="11"/>
      <c r="ME13572" s="11"/>
      <c r="MF13572" s="11"/>
      <c r="MG13572" s="11"/>
      <c r="MH13572" s="11"/>
      <c r="MI13572" s="11"/>
      <c r="MJ13572" s="11"/>
      <c r="MK13572" s="11"/>
      <c r="ML13572" s="11"/>
      <c r="MM13572" s="11"/>
      <c r="MN13572" s="11"/>
      <c r="MO13572" s="11"/>
      <c r="MP13572" s="11"/>
      <c r="MQ13572" s="11"/>
      <c r="MR13572" s="11"/>
      <c r="MS13572" s="11"/>
      <c r="MT13572" s="11"/>
      <c r="MU13572" s="11"/>
      <c r="MV13572" s="11"/>
      <c r="MW13572" s="11"/>
      <c r="MX13572" s="11"/>
      <c r="MY13572" s="11"/>
      <c r="MZ13572" s="11"/>
      <c r="NA13572" s="11"/>
      <c r="NB13572" s="11"/>
      <c r="NC13572" s="11"/>
      <c r="ND13572" s="11"/>
      <c r="NE13572" s="11"/>
      <c r="NF13572" s="11"/>
      <c r="NG13572" s="11"/>
      <c r="NH13572" s="11"/>
      <c r="NI13572" s="11"/>
      <c r="NJ13572" s="11"/>
      <c r="NK13572" s="11"/>
      <c r="NL13572" s="11"/>
      <c r="NM13572" s="11"/>
    </row>
    <row r="13573" spans="1:377" s="12" customFormat="1" ht="25.8" x14ac:dyDescent="0.5">
      <c r="A13573" s="230"/>
      <c r="B13573" s="279"/>
      <c r="C13573" s="280"/>
      <c r="D13573" s="317"/>
      <c r="E13573" s="34"/>
      <c r="F13573" s="34"/>
      <c r="G13573" s="34"/>
      <c r="H13573" s="9"/>
      <c r="I13573" s="9"/>
      <c r="J13573" s="9"/>
      <c r="K13573" s="9"/>
      <c r="L13573" s="9"/>
      <c r="M13573" s="9"/>
      <c r="N13573" s="9"/>
      <c r="O13573" s="9"/>
      <c r="P13573" s="9"/>
      <c r="Q13573" s="9"/>
      <c r="R13573" s="9"/>
      <c r="S13573" s="9"/>
      <c r="T13573" s="9"/>
      <c r="U13573" s="9"/>
      <c r="V13573" s="9"/>
      <c r="W13573" s="9"/>
      <c r="X13573" s="9"/>
      <c r="Y13573" s="9"/>
      <c r="Z13573" s="334"/>
      <c r="AA13573" s="34"/>
      <c r="AB13573" s="34"/>
      <c r="AC13573" s="34"/>
      <c r="AD13573" s="34"/>
      <c r="AE13573" s="34"/>
      <c r="AF13573" s="34"/>
      <c r="AG13573" s="34"/>
      <c r="AH13573" s="34"/>
      <c r="AI13573" s="334"/>
      <c r="AJ13573" s="9"/>
      <c r="AK13573" s="9"/>
      <c r="AL13573" s="9"/>
      <c r="AM13573" s="9"/>
      <c r="AN13573" s="9"/>
      <c r="AO13573" s="9"/>
      <c r="AP13573" s="9"/>
      <c r="AQ13573" s="9"/>
      <c r="AR13573" s="9"/>
      <c r="AS13573" s="9"/>
      <c r="AT13573" s="9"/>
      <c r="AU13573" s="9"/>
      <c r="AV13573" s="9"/>
      <c r="AW13573" s="9"/>
      <c r="AX13573" s="9"/>
      <c r="AY13573" s="9"/>
      <c r="AZ13573" s="9"/>
      <c r="BA13573" s="9"/>
      <c r="BB13573" s="9"/>
      <c r="BC13573" s="9"/>
      <c r="BD13573" s="9"/>
      <c r="BE13573" s="9"/>
      <c r="BF13573" s="9"/>
      <c r="BG13573" s="9"/>
      <c r="BH13573" s="9"/>
      <c r="BI13573" s="9"/>
      <c r="BJ13573" s="9"/>
      <c r="BK13573" s="9"/>
      <c r="BL13573" s="9"/>
      <c r="BM13573" s="9"/>
      <c r="BN13573" s="9"/>
      <c r="BO13573" s="9"/>
      <c r="BP13573" s="9"/>
      <c r="BQ13573" s="9"/>
      <c r="BR13573" s="9"/>
      <c r="BS13573" s="9"/>
      <c r="BT13573" s="9"/>
      <c r="BU13573" s="9"/>
      <c r="BV13573" s="9"/>
      <c r="BW13573" s="9"/>
      <c r="BX13573" s="9"/>
      <c r="BY13573" s="334"/>
      <c r="BZ13573" s="34"/>
      <c r="CA13573" s="34"/>
      <c r="CB13573" s="34"/>
      <c r="CC13573" s="34"/>
      <c r="CD13573" s="34"/>
      <c r="CE13573" s="34"/>
      <c r="CF13573" s="34"/>
      <c r="CG13573" s="34"/>
      <c r="CH13573" s="34"/>
      <c r="CI13573" s="34"/>
      <c r="CJ13573" s="34"/>
      <c r="CK13573" s="34"/>
      <c r="CL13573" s="34"/>
      <c r="CM13573" s="34"/>
      <c r="CN13573" s="34"/>
      <c r="CO13573" s="34"/>
      <c r="CP13573" s="34"/>
      <c r="CQ13573" s="34"/>
      <c r="CR13573" s="34"/>
      <c r="CS13573" s="34"/>
      <c r="CT13573" s="34"/>
      <c r="CU13573" s="34"/>
      <c r="CV13573" s="34"/>
      <c r="CW13573" s="34"/>
      <c r="CX13573" s="34"/>
      <c r="CY13573" s="334"/>
      <c r="CZ13573" s="9"/>
      <c r="DA13573" s="9"/>
      <c r="DB13573" s="9"/>
      <c r="DC13573" s="9"/>
      <c r="DD13573" s="9"/>
      <c r="DE13573" s="9"/>
      <c r="DF13573" s="9"/>
      <c r="DG13573" s="9"/>
      <c r="DH13573" s="9"/>
      <c r="DI13573" s="9"/>
      <c r="DJ13573" s="9"/>
      <c r="DK13573" s="9"/>
      <c r="DL13573" s="9"/>
      <c r="DM13573" s="9"/>
      <c r="DN13573" s="9"/>
      <c r="DO13573" s="9"/>
      <c r="DP13573" s="334"/>
      <c r="DQ13573" s="9"/>
      <c r="DR13573" s="9"/>
      <c r="DS13573" s="9"/>
      <c r="DT13573" s="9"/>
      <c r="DU13573" s="9"/>
      <c r="DV13573" s="9"/>
      <c r="DW13573" s="9"/>
      <c r="DX13573" s="9"/>
      <c r="DY13573" s="9"/>
      <c r="DZ13573" s="9"/>
      <c r="EA13573" s="9"/>
      <c r="EB13573" s="9"/>
      <c r="EC13573" s="9"/>
      <c r="ED13573" s="9"/>
      <c r="EE13573" s="9"/>
      <c r="EF13573" s="9"/>
      <c r="EG13573" s="9"/>
      <c r="EH13573" s="9"/>
      <c r="EI13573" s="9"/>
      <c r="EJ13573" s="9"/>
      <c r="EK13573" s="9"/>
      <c r="EL13573" s="9"/>
      <c r="EM13573" s="9"/>
      <c r="EN13573" s="9"/>
      <c r="EO13573" s="334"/>
      <c r="EP13573" s="9"/>
      <c r="EQ13573" s="9"/>
      <c r="ER13573" s="9"/>
      <c r="ES13573" s="9"/>
      <c r="ET13573" s="9"/>
      <c r="EU13573" s="9"/>
      <c r="EV13573" s="237"/>
      <c r="EW13573" s="9"/>
      <c r="EX13573" s="9"/>
      <c r="EY13573" s="9"/>
      <c r="EZ13573" s="9"/>
      <c r="FA13573" s="410"/>
      <c r="FB13573" s="9"/>
      <c r="FC13573" s="9"/>
      <c r="FD13573" s="9"/>
      <c r="FE13573" s="9"/>
      <c r="FF13573" s="9"/>
      <c r="FG13573" s="9"/>
      <c r="FH13573" s="9"/>
      <c r="FI13573" s="9"/>
      <c r="FJ13573" s="9"/>
      <c r="FK13573" s="9"/>
      <c r="FL13573" s="9"/>
      <c r="FM13573" s="9"/>
      <c r="FN13573" s="9"/>
      <c r="FO13573" s="9"/>
      <c r="FP13573" s="9"/>
      <c r="FQ13573" s="9"/>
      <c r="FR13573" s="9"/>
      <c r="FS13573" s="9"/>
      <c r="FT13573" s="334"/>
      <c r="FU13573" s="9"/>
      <c r="FV13573" s="9"/>
      <c r="FW13573" s="9"/>
      <c r="FX13573" s="9"/>
      <c r="FY13573" s="9"/>
      <c r="FZ13573" s="9"/>
      <c r="GA13573" s="9"/>
      <c r="GB13573" s="9"/>
      <c r="GC13573" s="9"/>
      <c r="GD13573" s="9"/>
      <c r="GE13573" s="9"/>
      <c r="GF13573" s="9"/>
      <c r="GG13573" s="9"/>
      <c r="GH13573" s="9"/>
      <c r="GI13573" s="9"/>
      <c r="GJ13573" s="9"/>
      <c r="GK13573" s="9"/>
      <c r="GL13573" s="9"/>
      <c r="GM13573" s="9"/>
      <c r="GN13573" s="9"/>
      <c r="GO13573" s="9"/>
      <c r="GP13573" s="9"/>
      <c r="GQ13573" s="9"/>
      <c r="GR13573" s="9"/>
      <c r="GS13573" s="9"/>
      <c r="GT13573" s="9"/>
      <c r="GU13573" s="9"/>
      <c r="GV13573" s="9"/>
      <c r="GW13573" s="9"/>
      <c r="GX13573" s="9"/>
      <c r="GY13573" s="9"/>
      <c r="GZ13573" s="9"/>
      <c r="HA13573" s="9"/>
      <c r="HB13573" s="9"/>
      <c r="HC13573" s="9"/>
      <c r="HD13573" s="9"/>
      <c r="HE13573" s="9"/>
      <c r="HF13573" s="9"/>
      <c r="HG13573" s="9"/>
      <c r="HH13573" s="9"/>
      <c r="HI13573" s="9"/>
      <c r="HJ13573" s="9"/>
      <c r="HK13573" s="9"/>
      <c r="HL13573" s="9"/>
      <c r="HM13573" s="9"/>
      <c r="HN13573" s="9"/>
      <c r="HO13573" s="9"/>
      <c r="HP13573" s="9"/>
      <c r="HQ13573" s="9"/>
      <c r="HR13573" s="9"/>
      <c r="HS13573" s="9"/>
      <c r="HT13573" s="9"/>
      <c r="HU13573" s="9"/>
      <c r="HV13573" s="9"/>
      <c r="HW13573" s="9"/>
      <c r="HX13573" s="9"/>
      <c r="HY13573" s="9"/>
      <c r="HZ13573" s="9"/>
      <c r="IA13573" s="9"/>
      <c r="IB13573" s="9"/>
      <c r="IC13573" s="9"/>
      <c r="ID13573" s="9"/>
      <c r="IE13573" s="9"/>
      <c r="IF13573" s="9"/>
      <c r="IG13573" s="9"/>
      <c r="IH13573" s="9"/>
      <c r="II13573" s="9"/>
      <c r="IJ13573" s="9"/>
      <c r="IK13573" s="10"/>
      <c r="IL13573" s="11"/>
      <c r="IM13573" s="11"/>
      <c r="IN13573" s="11"/>
      <c r="IO13573" s="11"/>
      <c r="IP13573" s="11"/>
      <c r="IQ13573" s="11"/>
      <c r="IR13573" s="11"/>
      <c r="IS13573" s="11"/>
      <c r="IT13573" s="11"/>
      <c r="IU13573" s="11"/>
      <c r="IV13573" s="11"/>
      <c r="IW13573" s="11"/>
      <c r="IX13573" s="11"/>
      <c r="IY13573" s="11"/>
      <c r="IZ13573" s="11"/>
      <c r="JA13573" s="11"/>
      <c r="JB13573" s="11"/>
      <c r="JC13573" s="11"/>
      <c r="JD13573" s="11"/>
      <c r="JE13573" s="11"/>
      <c r="JF13573" s="11"/>
      <c r="JG13573" s="11"/>
      <c r="JH13573" s="11"/>
      <c r="JI13573" s="11"/>
      <c r="JJ13573" s="11"/>
      <c r="JK13573" s="11"/>
      <c r="JL13573" s="11"/>
      <c r="JM13573" s="11"/>
      <c r="JN13573" s="11"/>
      <c r="JO13573" s="11"/>
      <c r="JP13573" s="11"/>
      <c r="JQ13573" s="11"/>
      <c r="JR13573" s="11"/>
      <c r="JS13573" s="11"/>
      <c r="JT13573" s="11"/>
      <c r="JU13573" s="11"/>
      <c r="JV13573" s="11"/>
      <c r="JW13573" s="11"/>
      <c r="JX13573" s="11"/>
      <c r="JY13573" s="11"/>
      <c r="JZ13573" s="11"/>
      <c r="KA13573" s="11"/>
      <c r="KB13573" s="11"/>
      <c r="KC13573" s="11"/>
      <c r="KD13573" s="11"/>
      <c r="KE13573" s="11"/>
      <c r="KF13573" s="11"/>
      <c r="KG13573" s="11"/>
      <c r="KH13573" s="11"/>
      <c r="KI13573" s="11"/>
      <c r="KJ13573" s="11"/>
      <c r="KK13573" s="11"/>
      <c r="KL13573" s="11"/>
      <c r="KM13573" s="11"/>
      <c r="KN13573" s="11"/>
      <c r="KO13573" s="11"/>
      <c r="KP13573" s="11"/>
      <c r="KQ13573" s="11"/>
      <c r="KR13573" s="11"/>
      <c r="KS13573" s="11"/>
      <c r="KT13573" s="11"/>
      <c r="KU13573" s="11"/>
      <c r="KV13573" s="11"/>
      <c r="KW13573" s="11"/>
      <c r="KX13573" s="11"/>
      <c r="KY13573" s="11"/>
      <c r="KZ13573" s="11"/>
      <c r="LA13573" s="11"/>
      <c r="LB13573" s="11"/>
      <c r="LC13573" s="11"/>
      <c r="LD13573" s="11"/>
      <c r="LE13573" s="11"/>
      <c r="LF13573" s="11"/>
      <c r="LG13573" s="11"/>
      <c r="LH13573" s="11"/>
      <c r="LI13573" s="11"/>
      <c r="LJ13573" s="11"/>
      <c r="LK13573" s="11"/>
      <c r="LL13573" s="11"/>
      <c r="LM13573" s="11"/>
      <c r="LN13573" s="11"/>
      <c r="LO13573" s="11"/>
      <c r="LP13573" s="11"/>
      <c r="LQ13573" s="11"/>
      <c r="LR13573" s="11"/>
      <c r="LS13573" s="11"/>
      <c r="LT13573" s="11"/>
      <c r="LU13573" s="11"/>
      <c r="LV13573" s="11"/>
      <c r="LW13573" s="11"/>
      <c r="LX13573" s="11"/>
      <c r="LY13573" s="11"/>
      <c r="LZ13573" s="11"/>
      <c r="MA13573" s="11"/>
      <c r="MB13573" s="11"/>
      <c r="MC13573" s="11"/>
      <c r="MD13573" s="11"/>
      <c r="ME13573" s="11"/>
      <c r="MF13573" s="11"/>
      <c r="MG13573" s="11"/>
      <c r="MH13573" s="11"/>
      <c r="MI13573" s="11"/>
      <c r="MJ13573" s="11"/>
      <c r="MK13573" s="11"/>
      <c r="ML13573" s="11"/>
      <c r="MM13573" s="11"/>
      <c r="MN13573" s="11"/>
      <c r="MO13573" s="11"/>
      <c r="MP13573" s="11"/>
      <c r="MQ13573" s="11"/>
      <c r="MR13573" s="11"/>
      <c r="MS13573" s="11"/>
      <c r="MT13573" s="11"/>
      <c r="MU13573" s="11"/>
      <c r="MV13573" s="11"/>
      <c r="MW13573" s="11"/>
      <c r="MX13573" s="11"/>
      <c r="MY13573" s="11"/>
      <c r="MZ13573" s="11"/>
      <c r="NA13573" s="11"/>
      <c r="NB13573" s="11"/>
      <c r="NC13573" s="11"/>
      <c r="ND13573" s="11"/>
      <c r="NE13573" s="11"/>
      <c r="NF13573" s="11"/>
      <c r="NG13573" s="11"/>
      <c r="NH13573" s="11"/>
      <c r="NI13573" s="11"/>
      <c r="NJ13573" s="11"/>
      <c r="NK13573" s="11"/>
      <c r="NL13573" s="11"/>
      <c r="NM13573" s="11"/>
    </row>
    <row r="13574" spans="1:377" s="12" customFormat="1" ht="25.8" x14ac:dyDescent="0.5">
      <c r="A13574" s="230"/>
      <c r="B13574" s="279"/>
      <c r="C13574" s="280"/>
      <c r="D13574" s="317"/>
      <c r="E13574" s="34"/>
      <c r="F13574" s="34"/>
      <c r="G13574" s="34"/>
      <c r="H13574" s="9"/>
      <c r="I13574" s="9"/>
      <c r="J13574" s="9"/>
      <c r="K13574" s="9"/>
      <c r="L13574" s="9"/>
      <c r="M13574" s="9"/>
      <c r="N13574" s="9"/>
      <c r="O13574" s="9"/>
      <c r="P13574" s="9"/>
      <c r="Q13574" s="9"/>
      <c r="R13574" s="9"/>
      <c r="S13574" s="9"/>
      <c r="T13574" s="9"/>
      <c r="U13574" s="9"/>
      <c r="V13574" s="9"/>
      <c r="W13574" s="9"/>
      <c r="X13574" s="9"/>
      <c r="Y13574" s="9"/>
      <c r="Z13574" s="334"/>
      <c r="AA13574" s="34"/>
      <c r="AB13574" s="34"/>
      <c r="AC13574" s="34"/>
      <c r="AD13574" s="34"/>
      <c r="AE13574" s="34"/>
      <c r="AF13574" s="34"/>
      <c r="AG13574" s="34"/>
      <c r="AH13574" s="34"/>
      <c r="AI13574" s="334"/>
      <c r="AJ13574" s="9"/>
      <c r="AK13574" s="9"/>
      <c r="AL13574" s="9"/>
      <c r="AM13574" s="9"/>
      <c r="AN13574" s="9"/>
      <c r="AO13574" s="9"/>
      <c r="AP13574" s="9"/>
      <c r="AQ13574" s="9"/>
      <c r="AR13574" s="9"/>
      <c r="AS13574" s="9"/>
      <c r="AT13574" s="9"/>
      <c r="AU13574" s="9"/>
      <c r="AV13574" s="9"/>
      <c r="AW13574" s="9"/>
      <c r="AX13574" s="9"/>
      <c r="AY13574" s="9"/>
      <c r="AZ13574" s="9"/>
      <c r="BA13574" s="9"/>
      <c r="BB13574" s="9"/>
      <c r="BC13574" s="9"/>
      <c r="BD13574" s="9"/>
      <c r="BE13574" s="9"/>
      <c r="BF13574" s="9"/>
      <c r="BG13574" s="9"/>
      <c r="BH13574" s="9"/>
      <c r="BI13574" s="9"/>
      <c r="BJ13574" s="9"/>
      <c r="BK13574" s="9"/>
      <c r="BL13574" s="9"/>
      <c r="BM13574" s="9"/>
      <c r="BN13574" s="9"/>
      <c r="BO13574" s="9"/>
      <c r="BP13574" s="9"/>
      <c r="BQ13574" s="9"/>
      <c r="BR13574" s="9"/>
      <c r="BS13574" s="9"/>
      <c r="BT13574" s="9"/>
      <c r="BU13574" s="9"/>
      <c r="BV13574" s="9"/>
      <c r="BW13574" s="9"/>
      <c r="BX13574" s="9"/>
      <c r="BY13574" s="334"/>
      <c r="BZ13574" s="34"/>
      <c r="CA13574" s="34"/>
      <c r="CB13574" s="34"/>
      <c r="CC13574" s="34"/>
      <c r="CD13574" s="34"/>
      <c r="CE13574" s="34"/>
      <c r="CF13574" s="34"/>
      <c r="CG13574" s="34"/>
      <c r="CH13574" s="34"/>
      <c r="CI13574" s="34"/>
      <c r="CJ13574" s="34"/>
      <c r="CK13574" s="34"/>
      <c r="CL13574" s="34"/>
      <c r="CM13574" s="34"/>
      <c r="CN13574" s="34"/>
      <c r="CO13574" s="34"/>
      <c r="CP13574" s="34"/>
      <c r="CQ13574" s="34"/>
      <c r="CR13574" s="34"/>
      <c r="CS13574" s="34"/>
      <c r="CT13574" s="34"/>
      <c r="CU13574" s="34"/>
      <c r="CV13574" s="34"/>
      <c r="CW13574" s="34"/>
      <c r="CX13574" s="34"/>
      <c r="CY13574" s="334"/>
      <c r="CZ13574" s="9"/>
      <c r="DA13574" s="9"/>
      <c r="DB13574" s="9"/>
      <c r="DC13574" s="9"/>
      <c r="DD13574" s="9"/>
      <c r="DE13574" s="9"/>
      <c r="DF13574" s="9"/>
      <c r="DG13574" s="9"/>
      <c r="DH13574" s="9"/>
      <c r="DI13574" s="9"/>
      <c r="DJ13574" s="9"/>
      <c r="DK13574" s="9"/>
      <c r="DL13574" s="9"/>
      <c r="DM13574" s="9"/>
      <c r="DN13574" s="9"/>
      <c r="DO13574" s="9"/>
      <c r="DP13574" s="334"/>
      <c r="DQ13574" s="9"/>
      <c r="DR13574" s="9"/>
      <c r="DS13574" s="9"/>
      <c r="DT13574" s="9"/>
      <c r="DU13574" s="9"/>
      <c r="DV13574" s="9"/>
      <c r="DW13574" s="9"/>
      <c r="DX13574" s="9"/>
      <c r="DY13574" s="9"/>
      <c r="DZ13574" s="9"/>
      <c r="EA13574" s="9"/>
      <c r="EB13574" s="9"/>
      <c r="EC13574" s="9"/>
      <c r="ED13574" s="9"/>
      <c r="EE13574" s="9"/>
      <c r="EF13574" s="9"/>
      <c r="EG13574" s="9"/>
      <c r="EH13574" s="9"/>
      <c r="EI13574" s="9"/>
      <c r="EJ13574" s="9"/>
      <c r="EK13574" s="9"/>
      <c r="EL13574" s="9"/>
      <c r="EM13574" s="9"/>
      <c r="EN13574" s="9"/>
      <c r="EO13574" s="334"/>
      <c r="EP13574" s="9"/>
      <c r="EQ13574" s="9"/>
      <c r="ER13574" s="9"/>
      <c r="ES13574" s="9"/>
      <c r="ET13574" s="9"/>
      <c r="EU13574" s="9"/>
      <c r="EV13574" s="237"/>
      <c r="EW13574" s="9"/>
      <c r="EX13574" s="9"/>
      <c r="EY13574" s="9"/>
      <c r="EZ13574" s="9"/>
      <c r="FA13574" s="410"/>
      <c r="FB13574" s="9"/>
      <c r="FC13574" s="9"/>
      <c r="FD13574" s="9"/>
      <c r="FE13574" s="9"/>
      <c r="FF13574" s="9"/>
      <c r="FG13574" s="9"/>
      <c r="FH13574" s="9"/>
      <c r="FI13574" s="9"/>
      <c r="FJ13574" s="9"/>
      <c r="FK13574" s="9"/>
      <c r="FL13574" s="9"/>
      <c r="FM13574" s="9"/>
      <c r="FN13574" s="9"/>
      <c r="FO13574" s="9"/>
      <c r="FP13574" s="9"/>
      <c r="FQ13574" s="9"/>
      <c r="FR13574" s="9"/>
      <c r="FS13574" s="9"/>
      <c r="FT13574" s="334"/>
      <c r="FU13574" s="9"/>
      <c r="FV13574" s="9"/>
      <c r="FW13574" s="9"/>
      <c r="FX13574" s="9"/>
      <c r="FY13574" s="9"/>
      <c r="FZ13574" s="9"/>
      <c r="GA13574" s="9"/>
      <c r="GB13574" s="9"/>
      <c r="GC13574" s="9"/>
      <c r="GD13574" s="9"/>
      <c r="GE13574" s="9"/>
      <c r="GF13574" s="9"/>
      <c r="GG13574" s="9"/>
      <c r="GH13574" s="9"/>
      <c r="GI13574" s="9"/>
      <c r="GJ13574" s="9"/>
      <c r="GK13574" s="9"/>
      <c r="GL13574" s="9"/>
      <c r="GM13574" s="9"/>
      <c r="GN13574" s="9"/>
      <c r="GO13574" s="9"/>
      <c r="GP13574" s="9"/>
      <c r="GQ13574" s="9"/>
      <c r="GR13574" s="9"/>
      <c r="GS13574" s="9"/>
      <c r="GT13574" s="9"/>
      <c r="GU13574" s="9"/>
      <c r="GV13574" s="9"/>
      <c r="GW13574" s="9"/>
      <c r="GX13574" s="9"/>
      <c r="GY13574" s="9"/>
      <c r="GZ13574" s="9"/>
      <c r="HA13574" s="9"/>
      <c r="HB13574" s="9"/>
      <c r="HC13574" s="9"/>
      <c r="HD13574" s="9"/>
      <c r="HE13574" s="9"/>
      <c r="HF13574" s="9"/>
      <c r="HG13574" s="9"/>
      <c r="HH13574" s="9"/>
      <c r="HI13574" s="9"/>
      <c r="HJ13574" s="9"/>
      <c r="HK13574" s="9"/>
      <c r="HL13574" s="9"/>
      <c r="HM13574" s="9"/>
      <c r="HN13574" s="9"/>
      <c r="HO13574" s="9"/>
      <c r="HP13574" s="9"/>
      <c r="HQ13574" s="9"/>
      <c r="HR13574" s="9"/>
      <c r="HS13574" s="9"/>
      <c r="HT13574" s="9"/>
      <c r="HU13574" s="9"/>
      <c r="HV13574" s="9"/>
      <c r="HW13574" s="9"/>
      <c r="HX13574" s="9"/>
      <c r="HY13574" s="9"/>
      <c r="HZ13574" s="9"/>
      <c r="IA13574" s="9"/>
      <c r="IB13574" s="9"/>
      <c r="IC13574" s="9"/>
      <c r="ID13574" s="9"/>
      <c r="IE13574" s="9"/>
      <c r="IF13574" s="9"/>
      <c r="IG13574" s="9"/>
      <c r="IH13574" s="9"/>
      <c r="II13574" s="9"/>
      <c r="IJ13574" s="9"/>
      <c r="IK13574" s="10"/>
      <c r="IL13574" s="11"/>
      <c r="IM13574" s="11"/>
      <c r="IN13574" s="11"/>
      <c r="IO13574" s="11"/>
      <c r="IP13574" s="11"/>
      <c r="IQ13574" s="11"/>
      <c r="IR13574" s="11"/>
      <c r="IS13574" s="11"/>
      <c r="IT13574" s="11"/>
      <c r="IU13574" s="11"/>
      <c r="IV13574" s="11"/>
      <c r="IW13574" s="11"/>
      <c r="IX13574" s="11"/>
      <c r="IY13574" s="11"/>
      <c r="IZ13574" s="11"/>
      <c r="JA13574" s="11"/>
      <c r="JB13574" s="11"/>
      <c r="JC13574" s="11"/>
      <c r="JD13574" s="11"/>
      <c r="JE13574" s="11"/>
      <c r="JF13574" s="11"/>
      <c r="JG13574" s="11"/>
      <c r="JH13574" s="11"/>
      <c r="JI13574" s="11"/>
      <c r="JJ13574" s="11"/>
      <c r="JK13574" s="11"/>
      <c r="JL13574" s="11"/>
      <c r="JM13574" s="11"/>
      <c r="JN13574" s="11"/>
      <c r="JO13574" s="11"/>
      <c r="JP13574" s="11"/>
      <c r="JQ13574" s="11"/>
      <c r="JR13574" s="11"/>
      <c r="JS13574" s="11"/>
      <c r="JT13574" s="11"/>
      <c r="JU13574" s="11"/>
      <c r="JV13574" s="11"/>
      <c r="JW13574" s="11"/>
      <c r="JX13574" s="11"/>
      <c r="JY13574" s="11"/>
      <c r="JZ13574" s="11"/>
      <c r="KA13574" s="11"/>
      <c r="KB13574" s="11"/>
      <c r="KC13574" s="11"/>
      <c r="KD13574" s="11"/>
      <c r="KE13574" s="11"/>
      <c r="KF13574" s="11"/>
      <c r="KG13574" s="11"/>
      <c r="KH13574" s="11"/>
      <c r="KI13574" s="11"/>
      <c r="KJ13574" s="11"/>
      <c r="KK13574" s="11"/>
      <c r="KL13574" s="11"/>
      <c r="KM13574" s="11"/>
      <c r="KN13574" s="11"/>
      <c r="KO13574" s="11"/>
      <c r="KP13574" s="11"/>
      <c r="KQ13574" s="11"/>
      <c r="KR13574" s="11"/>
      <c r="KS13574" s="11"/>
      <c r="KT13574" s="11"/>
      <c r="KU13574" s="11"/>
      <c r="KV13574" s="11"/>
      <c r="KW13574" s="11"/>
      <c r="KX13574" s="11"/>
      <c r="KY13574" s="11"/>
      <c r="KZ13574" s="11"/>
      <c r="LA13574" s="11"/>
      <c r="LB13574" s="11"/>
      <c r="LC13574" s="11"/>
      <c r="LD13574" s="11"/>
      <c r="LE13574" s="11"/>
      <c r="LF13574" s="11"/>
      <c r="LG13574" s="11"/>
      <c r="LH13574" s="11"/>
      <c r="LI13574" s="11"/>
      <c r="LJ13574" s="11"/>
      <c r="LK13574" s="11"/>
      <c r="LL13574" s="11"/>
      <c r="LM13574" s="11"/>
      <c r="LN13574" s="11"/>
      <c r="LO13574" s="11"/>
      <c r="LP13574" s="11"/>
      <c r="LQ13574" s="11"/>
      <c r="LR13574" s="11"/>
      <c r="LS13574" s="11"/>
      <c r="LT13574" s="11"/>
      <c r="LU13574" s="11"/>
      <c r="LV13574" s="11"/>
      <c r="LW13574" s="11"/>
      <c r="LX13574" s="11"/>
      <c r="LY13574" s="11"/>
      <c r="LZ13574" s="11"/>
      <c r="MA13574" s="11"/>
      <c r="MB13574" s="11"/>
      <c r="MC13574" s="11"/>
      <c r="MD13574" s="11"/>
      <c r="ME13574" s="11"/>
      <c r="MF13574" s="11"/>
      <c r="MG13574" s="11"/>
      <c r="MH13574" s="11"/>
      <c r="MI13574" s="11"/>
      <c r="MJ13574" s="11"/>
      <c r="MK13574" s="11"/>
      <c r="ML13574" s="11"/>
      <c r="MM13574" s="11"/>
      <c r="MN13574" s="11"/>
      <c r="MO13574" s="11"/>
      <c r="MP13574" s="11"/>
      <c r="MQ13574" s="11"/>
      <c r="MR13574" s="11"/>
      <c r="MS13574" s="11"/>
      <c r="MT13574" s="11"/>
      <c r="MU13574" s="11"/>
      <c r="MV13574" s="11"/>
      <c r="MW13574" s="11"/>
      <c r="MX13574" s="11"/>
      <c r="MY13574" s="11"/>
      <c r="MZ13574" s="11"/>
      <c r="NA13574" s="11"/>
      <c r="NB13574" s="11"/>
      <c r="NC13574" s="11"/>
      <c r="ND13574" s="11"/>
      <c r="NE13574" s="11"/>
      <c r="NF13574" s="11"/>
      <c r="NG13574" s="11"/>
      <c r="NH13574" s="11"/>
      <c r="NI13574" s="11"/>
      <c r="NJ13574" s="11"/>
      <c r="NK13574" s="11"/>
      <c r="NL13574" s="11"/>
      <c r="NM13574" s="11"/>
    </row>
    <row r="13575" spans="1:377" s="12" customFormat="1" ht="25.8" x14ac:dyDescent="0.5">
      <c r="A13575" s="230"/>
      <c r="B13575" s="279"/>
      <c r="C13575" s="280"/>
      <c r="D13575" s="317"/>
      <c r="E13575" s="34"/>
      <c r="F13575" s="34"/>
      <c r="G13575" s="34"/>
      <c r="H13575" s="9"/>
      <c r="I13575" s="9"/>
      <c r="J13575" s="9"/>
      <c r="K13575" s="9"/>
      <c r="L13575" s="9"/>
      <c r="M13575" s="9"/>
      <c r="N13575" s="9"/>
      <c r="O13575" s="9"/>
      <c r="P13575" s="9"/>
      <c r="Q13575" s="9"/>
      <c r="R13575" s="9"/>
      <c r="S13575" s="9"/>
      <c r="T13575" s="9"/>
      <c r="U13575" s="9"/>
      <c r="V13575" s="9"/>
      <c r="W13575" s="9"/>
      <c r="X13575" s="9"/>
      <c r="Y13575" s="9"/>
      <c r="Z13575" s="334"/>
      <c r="AA13575" s="34"/>
      <c r="AB13575" s="34"/>
      <c r="AC13575" s="34"/>
      <c r="AD13575" s="34"/>
      <c r="AE13575" s="34"/>
      <c r="AF13575" s="34"/>
      <c r="AG13575" s="34"/>
      <c r="AH13575" s="34"/>
      <c r="AI13575" s="334"/>
      <c r="AJ13575" s="9"/>
      <c r="AK13575" s="9"/>
      <c r="AL13575" s="9"/>
      <c r="AM13575" s="9"/>
      <c r="AN13575" s="9"/>
      <c r="AO13575" s="9"/>
      <c r="AP13575" s="9"/>
      <c r="AQ13575" s="9"/>
      <c r="AR13575" s="9"/>
      <c r="AS13575" s="9"/>
      <c r="AT13575" s="9"/>
      <c r="AU13575" s="9"/>
      <c r="AV13575" s="9"/>
      <c r="AW13575" s="9"/>
      <c r="AX13575" s="9"/>
      <c r="AY13575" s="9"/>
      <c r="AZ13575" s="9"/>
      <c r="BA13575" s="9"/>
      <c r="BB13575" s="9"/>
      <c r="BC13575" s="9"/>
      <c r="BD13575" s="9"/>
      <c r="BE13575" s="9"/>
      <c r="BF13575" s="9"/>
      <c r="BG13575" s="9"/>
      <c r="BH13575" s="9"/>
      <c r="BI13575" s="9"/>
      <c r="BJ13575" s="9"/>
      <c r="BK13575" s="9"/>
      <c r="BL13575" s="9"/>
      <c r="BM13575" s="9"/>
      <c r="BN13575" s="9"/>
      <c r="BO13575" s="9"/>
      <c r="BP13575" s="9"/>
      <c r="BQ13575" s="9"/>
      <c r="BR13575" s="9"/>
      <c r="BS13575" s="9"/>
      <c r="BT13575" s="9"/>
      <c r="BU13575" s="9"/>
      <c r="BV13575" s="9"/>
      <c r="BW13575" s="9"/>
      <c r="BX13575" s="9"/>
      <c r="BY13575" s="334"/>
      <c r="BZ13575" s="34"/>
      <c r="CA13575" s="34"/>
      <c r="CB13575" s="34"/>
      <c r="CC13575" s="34"/>
      <c r="CD13575" s="34"/>
      <c r="CE13575" s="34"/>
      <c r="CF13575" s="34"/>
      <c r="CG13575" s="34"/>
      <c r="CH13575" s="34"/>
      <c r="CI13575" s="34"/>
      <c r="CJ13575" s="34"/>
      <c r="CK13575" s="34"/>
      <c r="CL13575" s="34"/>
      <c r="CM13575" s="34"/>
      <c r="CN13575" s="34"/>
      <c r="CO13575" s="34"/>
      <c r="CP13575" s="34"/>
      <c r="CQ13575" s="34"/>
      <c r="CR13575" s="34"/>
      <c r="CS13575" s="34"/>
      <c r="CT13575" s="34"/>
      <c r="CU13575" s="34"/>
      <c r="CV13575" s="34"/>
      <c r="CW13575" s="34"/>
      <c r="CX13575" s="34"/>
      <c r="CY13575" s="334"/>
      <c r="CZ13575" s="9"/>
      <c r="DA13575" s="9"/>
      <c r="DB13575" s="9"/>
      <c r="DC13575" s="9"/>
      <c r="DD13575" s="9"/>
      <c r="DE13575" s="9"/>
      <c r="DF13575" s="9"/>
      <c r="DG13575" s="9"/>
      <c r="DH13575" s="9"/>
      <c r="DI13575" s="9"/>
      <c r="DJ13575" s="9"/>
      <c r="DK13575" s="9"/>
      <c r="DL13575" s="9"/>
      <c r="DM13575" s="9"/>
      <c r="DN13575" s="9"/>
      <c r="DO13575" s="9"/>
      <c r="DP13575" s="334"/>
      <c r="DQ13575" s="9"/>
      <c r="DR13575" s="9"/>
      <c r="DS13575" s="9"/>
      <c r="DT13575" s="9"/>
      <c r="DU13575" s="9"/>
      <c r="DV13575" s="9"/>
      <c r="DW13575" s="9"/>
      <c r="DX13575" s="9"/>
      <c r="DY13575" s="9"/>
      <c r="DZ13575" s="9"/>
      <c r="EA13575" s="9"/>
      <c r="EB13575" s="9"/>
      <c r="EC13575" s="9"/>
      <c r="ED13575" s="9"/>
      <c r="EE13575" s="9"/>
      <c r="EF13575" s="9"/>
      <c r="EG13575" s="9"/>
      <c r="EH13575" s="9"/>
      <c r="EI13575" s="9"/>
      <c r="EJ13575" s="9"/>
      <c r="EK13575" s="9"/>
      <c r="EL13575" s="9"/>
      <c r="EM13575" s="9"/>
      <c r="EN13575" s="9"/>
      <c r="EO13575" s="334"/>
      <c r="EP13575" s="9"/>
      <c r="EQ13575" s="9"/>
      <c r="ER13575" s="9"/>
      <c r="ES13575" s="9"/>
      <c r="ET13575" s="9"/>
      <c r="EU13575" s="9"/>
      <c r="EV13575" s="237"/>
      <c r="EW13575" s="9"/>
      <c r="EX13575" s="9"/>
      <c r="EY13575" s="9"/>
      <c r="EZ13575" s="9"/>
      <c r="FA13575" s="410"/>
      <c r="FB13575" s="9"/>
      <c r="FC13575" s="9"/>
      <c r="FD13575" s="9"/>
      <c r="FE13575" s="9"/>
      <c r="FF13575" s="9"/>
      <c r="FG13575" s="9"/>
      <c r="FH13575" s="9"/>
      <c r="FI13575" s="9"/>
      <c r="FJ13575" s="9"/>
      <c r="FK13575" s="9"/>
      <c r="FL13575" s="9"/>
      <c r="FM13575" s="9"/>
      <c r="FN13575" s="9"/>
      <c r="FO13575" s="9"/>
      <c r="FP13575" s="9"/>
      <c r="FQ13575" s="9"/>
      <c r="FR13575" s="9"/>
      <c r="FS13575" s="9"/>
      <c r="FT13575" s="334"/>
      <c r="FU13575" s="9"/>
      <c r="FV13575" s="9"/>
      <c r="FW13575" s="9"/>
      <c r="FX13575" s="9"/>
      <c r="FY13575" s="9"/>
      <c r="FZ13575" s="9"/>
      <c r="GA13575" s="9"/>
      <c r="GB13575" s="9"/>
      <c r="GC13575" s="9"/>
      <c r="GD13575" s="9"/>
      <c r="GE13575" s="9"/>
      <c r="GF13575" s="9"/>
      <c r="GG13575" s="9"/>
      <c r="GH13575" s="9"/>
      <c r="GI13575" s="9"/>
      <c r="GJ13575" s="9"/>
      <c r="GK13575" s="9"/>
      <c r="GL13575" s="9"/>
      <c r="GM13575" s="9"/>
      <c r="GN13575" s="9"/>
      <c r="GO13575" s="9"/>
      <c r="GP13575" s="9"/>
      <c r="GQ13575" s="9"/>
      <c r="GR13575" s="9"/>
      <c r="GS13575" s="9"/>
      <c r="GT13575" s="9"/>
      <c r="GU13575" s="9"/>
      <c r="GV13575" s="9"/>
      <c r="GW13575" s="9"/>
      <c r="GX13575" s="9"/>
      <c r="GY13575" s="9"/>
      <c r="GZ13575" s="9"/>
      <c r="HA13575" s="9"/>
      <c r="HB13575" s="9"/>
      <c r="HC13575" s="9"/>
      <c r="HD13575" s="9"/>
      <c r="HE13575" s="9"/>
      <c r="HF13575" s="9"/>
      <c r="HG13575" s="9"/>
      <c r="HH13575" s="9"/>
      <c r="HI13575" s="9"/>
      <c r="HJ13575" s="9"/>
      <c r="HK13575" s="9"/>
      <c r="HL13575" s="9"/>
      <c r="HM13575" s="9"/>
      <c r="HN13575" s="9"/>
      <c r="HO13575" s="9"/>
      <c r="HP13575" s="9"/>
      <c r="HQ13575" s="9"/>
      <c r="HR13575" s="9"/>
      <c r="HS13575" s="9"/>
      <c r="HT13575" s="9"/>
      <c r="HU13575" s="9"/>
      <c r="HV13575" s="9"/>
      <c r="HW13575" s="9"/>
      <c r="HX13575" s="9"/>
      <c r="HY13575" s="9"/>
      <c r="HZ13575" s="9"/>
      <c r="IA13575" s="9"/>
      <c r="IB13575" s="9"/>
      <c r="IC13575" s="9"/>
      <c r="ID13575" s="9"/>
      <c r="IE13575" s="9"/>
      <c r="IF13575" s="9"/>
      <c r="IG13575" s="9"/>
      <c r="IH13575" s="9"/>
      <c r="II13575" s="9"/>
      <c r="IJ13575" s="9"/>
      <c r="IK13575" s="10"/>
      <c r="IL13575" s="11"/>
      <c r="IM13575" s="11"/>
      <c r="IN13575" s="11"/>
      <c r="IO13575" s="11"/>
      <c r="IP13575" s="11"/>
      <c r="IQ13575" s="11"/>
      <c r="IR13575" s="11"/>
      <c r="IS13575" s="11"/>
      <c r="IT13575" s="11"/>
      <c r="IU13575" s="11"/>
      <c r="IV13575" s="11"/>
      <c r="IW13575" s="11"/>
      <c r="IX13575" s="11"/>
      <c r="IY13575" s="11"/>
      <c r="IZ13575" s="11"/>
      <c r="JA13575" s="11"/>
      <c r="JB13575" s="11"/>
      <c r="JC13575" s="11"/>
      <c r="JD13575" s="11"/>
      <c r="JE13575" s="11"/>
      <c r="JF13575" s="11"/>
      <c r="JG13575" s="11"/>
      <c r="JH13575" s="11"/>
      <c r="JI13575" s="11"/>
      <c r="JJ13575" s="11"/>
      <c r="JK13575" s="11"/>
      <c r="JL13575" s="11"/>
      <c r="JM13575" s="11"/>
      <c r="JN13575" s="11"/>
      <c r="JO13575" s="11"/>
      <c r="JP13575" s="11"/>
      <c r="JQ13575" s="11"/>
      <c r="JR13575" s="11"/>
      <c r="JS13575" s="11"/>
      <c r="JT13575" s="11"/>
      <c r="JU13575" s="11"/>
      <c r="JV13575" s="11"/>
      <c r="JW13575" s="11"/>
      <c r="JX13575" s="11"/>
      <c r="JY13575" s="11"/>
      <c r="JZ13575" s="11"/>
      <c r="KA13575" s="11"/>
      <c r="KB13575" s="11"/>
      <c r="KC13575" s="11"/>
      <c r="KD13575" s="11"/>
      <c r="KE13575" s="11"/>
      <c r="KF13575" s="11"/>
      <c r="KG13575" s="11"/>
      <c r="KH13575" s="11"/>
      <c r="KI13575" s="11"/>
      <c r="KJ13575" s="11"/>
      <c r="KK13575" s="11"/>
      <c r="KL13575" s="11"/>
      <c r="KM13575" s="11"/>
      <c r="KN13575" s="11"/>
      <c r="KO13575" s="11"/>
      <c r="KP13575" s="11"/>
      <c r="KQ13575" s="11"/>
      <c r="KR13575" s="11"/>
      <c r="KS13575" s="11"/>
      <c r="KT13575" s="11"/>
      <c r="KU13575" s="11"/>
      <c r="KV13575" s="11"/>
      <c r="KW13575" s="11"/>
      <c r="KX13575" s="11"/>
      <c r="KY13575" s="11"/>
      <c r="KZ13575" s="11"/>
      <c r="LA13575" s="11"/>
      <c r="LB13575" s="11"/>
      <c r="LC13575" s="11"/>
      <c r="LD13575" s="11"/>
      <c r="LE13575" s="11"/>
      <c r="LF13575" s="11"/>
      <c r="LG13575" s="11"/>
      <c r="LH13575" s="11"/>
      <c r="LI13575" s="11"/>
      <c r="LJ13575" s="11"/>
      <c r="LK13575" s="11"/>
      <c r="LL13575" s="11"/>
      <c r="LM13575" s="11"/>
      <c r="LN13575" s="11"/>
      <c r="LO13575" s="11"/>
      <c r="LP13575" s="11"/>
      <c r="LQ13575" s="11"/>
      <c r="LR13575" s="11"/>
      <c r="LS13575" s="11"/>
      <c r="LT13575" s="11"/>
      <c r="LU13575" s="11"/>
      <c r="LV13575" s="11"/>
      <c r="LW13575" s="11"/>
      <c r="LX13575" s="11"/>
      <c r="LY13575" s="11"/>
      <c r="LZ13575" s="11"/>
      <c r="MA13575" s="11"/>
      <c r="MB13575" s="11"/>
      <c r="MC13575" s="11"/>
      <c r="MD13575" s="11"/>
      <c r="ME13575" s="11"/>
      <c r="MF13575" s="11"/>
      <c r="MG13575" s="11"/>
      <c r="MH13575" s="11"/>
      <c r="MI13575" s="11"/>
      <c r="MJ13575" s="11"/>
      <c r="MK13575" s="11"/>
      <c r="ML13575" s="11"/>
      <c r="MM13575" s="11"/>
      <c r="MN13575" s="11"/>
      <c r="MO13575" s="11"/>
      <c r="MP13575" s="11"/>
      <c r="MQ13575" s="11"/>
      <c r="MR13575" s="11"/>
      <c r="MS13575" s="11"/>
      <c r="MT13575" s="11"/>
      <c r="MU13575" s="11"/>
      <c r="MV13575" s="11"/>
      <c r="MW13575" s="11"/>
      <c r="MX13575" s="11"/>
      <c r="MY13575" s="11"/>
      <c r="MZ13575" s="11"/>
      <c r="NA13575" s="11"/>
      <c r="NB13575" s="11"/>
      <c r="NC13575" s="11"/>
      <c r="ND13575" s="11"/>
      <c r="NE13575" s="11"/>
      <c r="NF13575" s="11"/>
      <c r="NG13575" s="11"/>
      <c r="NH13575" s="11"/>
      <c r="NI13575" s="11"/>
      <c r="NJ13575" s="11"/>
      <c r="NK13575" s="11"/>
      <c r="NL13575" s="11"/>
      <c r="NM13575" s="11"/>
    </row>
    <row r="13576" spans="1:377" s="12" customFormat="1" ht="25.8" x14ac:dyDescent="0.5">
      <c r="A13576" s="230"/>
      <c r="B13576" s="279"/>
      <c r="C13576" s="280"/>
      <c r="D13576" s="317"/>
      <c r="E13576" s="34"/>
      <c r="F13576" s="34"/>
      <c r="G13576" s="34"/>
      <c r="H13576" s="9"/>
      <c r="I13576" s="9"/>
      <c r="J13576" s="9"/>
      <c r="K13576" s="9"/>
      <c r="L13576" s="9"/>
      <c r="M13576" s="9"/>
      <c r="N13576" s="9"/>
      <c r="O13576" s="9"/>
      <c r="P13576" s="9"/>
      <c r="Q13576" s="9"/>
      <c r="R13576" s="9"/>
      <c r="S13576" s="9"/>
      <c r="T13576" s="9"/>
      <c r="U13576" s="9"/>
      <c r="V13576" s="9"/>
      <c r="W13576" s="9"/>
      <c r="X13576" s="9"/>
      <c r="Y13576" s="9"/>
      <c r="Z13576" s="334"/>
      <c r="AA13576" s="34"/>
      <c r="AB13576" s="34"/>
      <c r="AC13576" s="34"/>
      <c r="AD13576" s="34"/>
      <c r="AE13576" s="34"/>
      <c r="AF13576" s="34"/>
      <c r="AG13576" s="34"/>
      <c r="AH13576" s="34"/>
      <c r="AI13576" s="334"/>
      <c r="AJ13576" s="9"/>
      <c r="AK13576" s="9"/>
      <c r="AL13576" s="9"/>
      <c r="AM13576" s="9"/>
      <c r="AN13576" s="9"/>
      <c r="AO13576" s="9"/>
      <c r="AP13576" s="9"/>
      <c r="AQ13576" s="9"/>
      <c r="AR13576" s="9"/>
      <c r="AS13576" s="9"/>
      <c r="AT13576" s="9"/>
      <c r="AU13576" s="9"/>
      <c r="AV13576" s="9"/>
      <c r="AW13576" s="9"/>
      <c r="AX13576" s="9"/>
      <c r="AY13576" s="9"/>
      <c r="AZ13576" s="9"/>
      <c r="BA13576" s="9"/>
      <c r="BB13576" s="9"/>
      <c r="BC13576" s="9"/>
      <c r="BD13576" s="9"/>
      <c r="BE13576" s="9"/>
      <c r="BF13576" s="9"/>
      <c r="BG13576" s="9"/>
      <c r="BH13576" s="9"/>
      <c r="BI13576" s="9"/>
      <c r="BJ13576" s="9"/>
      <c r="BK13576" s="9"/>
      <c r="BL13576" s="9"/>
      <c r="BM13576" s="9"/>
      <c r="BN13576" s="9"/>
      <c r="BO13576" s="9"/>
      <c r="BP13576" s="9"/>
      <c r="BQ13576" s="9"/>
      <c r="BR13576" s="9"/>
      <c r="BS13576" s="9"/>
      <c r="BT13576" s="9"/>
      <c r="BU13576" s="9"/>
      <c r="BV13576" s="9"/>
      <c r="BW13576" s="9"/>
      <c r="BX13576" s="9"/>
      <c r="BY13576" s="334"/>
      <c r="BZ13576" s="34"/>
      <c r="CA13576" s="34"/>
      <c r="CB13576" s="34"/>
      <c r="CC13576" s="34"/>
      <c r="CD13576" s="34"/>
      <c r="CE13576" s="34"/>
      <c r="CF13576" s="34"/>
      <c r="CG13576" s="34"/>
      <c r="CH13576" s="34"/>
      <c r="CI13576" s="34"/>
      <c r="CJ13576" s="34"/>
      <c r="CK13576" s="34"/>
      <c r="CL13576" s="34"/>
      <c r="CM13576" s="34"/>
      <c r="CN13576" s="34"/>
      <c r="CO13576" s="34"/>
      <c r="CP13576" s="34"/>
      <c r="CQ13576" s="34"/>
      <c r="CR13576" s="34"/>
      <c r="CS13576" s="34"/>
      <c r="CT13576" s="34"/>
      <c r="CU13576" s="34"/>
      <c r="CV13576" s="34"/>
      <c r="CW13576" s="34"/>
      <c r="CX13576" s="34"/>
      <c r="CY13576" s="334"/>
      <c r="CZ13576" s="9"/>
      <c r="DA13576" s="9"/>
      <c r="DB13576" s="9"/>
      <c r="DC13576" s="9"/>
      <c r="DD13576" s="9"/>
      <c r="DE13576" s="9"/>
      <c r="DF13576" s="9"/>
      <c r="DG13576" s="9"/>
      <c r="DH13576" s="9"/>
      <c r="DI13576" s="9"/>
      <c r="DJ13576" s="9"/>
      <c r="DK13576" s="9"/>
      <c r="DL13576" s="9"/>
      <c r="DM13576" s="9"/>
      <c r="DN13576" s="9"/>
      <c r="DO13576" s="9"/>
      <c r="DP13576" s="334"/>
      <c r="DQ13576" s="9"/>
      <c r="DR13576" s="9"/>
      <c r="DS13576" s="9"/>
      <c r="DT13576" s="9"/>
      <c r="DU13576" s="9"/>
      <c r="DV13576" s="9"/>
      <c r="DW13576" s="9"/>
      <c r="DX13576" s="9"/>
      <c r="DY13576" s="9"/>
      <c r="DZ13576" s="9"/>
      <c r="EA13576" s="9"/>
      <c r="EB13576" s="9"/>
      <c r="EC13576" s="9"/>
      <c r="ED13576" s="9"/>
      <c r="EE13576" s="9"/>
      <c r="EF13576" s="9"/>
      <c r="EG13576" s="9"/>
      <c r="EH13576" s="9"/>
      <c r="EI13576" s="9"/>
      <c r="EJ13576" s="9"/>
      <c r="EK13576" s="9"/>
      <c r="EL13576" s="9"/>
      <c r="EM13576" s="9"/>
      <c r="EN13576" s="9"/>
      <c r="EO13576" s="334"/>
      <c r="EP13576" s="9"/>
      <c r="EQ13576" s="9"/>
      <c r="ER13576" s="9"/>
      <c r="ES13576" s="9"/>
      <c r="ET13576" s="9"/>
      <c r="EU13576" s="9"/>
      <c r="EV13576" s="237"/>
      <c r="EW13576" s="9"/>
      <c r="EX13576" s="9"/>
      <c r="EY13576" s="9"/>
      <c r="EZ13576" s="9"/>
      <c r="FA13576" s="410"/>
      <c r="FB13576" s="9"/>
      <c r="FC13576" s="9"/>
      <c r="FD13576" s="9"/>
      <c r="FE13576" s="9"/>
      <c r="FF13576" s="9"/>
      <c r="FG13576" s="9"/>
      <c r="FH13576" s="9"/>
      <c r="FI13576" s="9"/>
      <c r="FJ13576" s="9"/>
      <c r="FK13576" s="9"/>
      <c r="FL13576" s="9"/>
      <c r="FM13576" s="9"/>
      <c r="FN13576" s="9"/>
      <c r="FO13576" s="9"/>
      <c r="FP13576" s="9"/>
      <c r="FQ13576" s="9"/>
      <c r="FR13576" s="9"/>
      <c r="FS13576" s="9"/>
      <c r="FT13576" s="334"/>
      <c r="FU13576" s="9"/>
      <c r="FV13576" s="9"/>
      <c r="FW13576" s="9"/>
      <c r="FX13576" s="9"/>
      <c r="FY13576" s="9"/>
      <c r="FZ13576" s="9"/>
      <c r="GA13576" s="9"/>
      <c r="GB13576" s="9"/>
      <c r="GC13576" s="9"/>
      <c r="GD13576" s="9"/>
      <c r="GE13576" s="9"/>
      <c r="GF13576" s="9"/>
      <c r="GG13576" s="9"/>
      <c r="GH13576" s="9"/>
      <c r="GI13576" s="9"/>
      <c r="GJ13576" s="9"/>
      <c r="GK13576" s="9"/>
      <c r="GL13576" s="9"/>
      <c r="GM13576" s="9"/>
      <c r="GN13576" s="9"/>
      <c r="GO13576" s="9"/>
      <c r="GP13576" s="9"/>
      <c r="GQ13576" s="9"/>
      <c r="GR13576" s="9"/>
      <c r="GS13576" s="9"/>
      <c r="GT13576" s="9"/>
      <c r="GU13576" s="9"/>
      <c r="GV13576" s="9"/>
      <c r="GW13576" s="9"/>
      <c r="GX13576" s="9"/>
      <c r="GY13576" s="9"/>
      <c r="GZ13576" s="9"/>
      <c r="HA13576" s="9"/>
      <c r="HB13576" s="9"/>
      <c r="HC13576" s="9"/>
      <c r="HD13576" s="9"/>
      <c r="HE13576" s="9"/>
      <c r="HF13576" s="9"/>
      <c r="HG13576" s="9"/>
      <c r="HH13576" s="9"/>
      <c r="HI13576" s="9"/>
      <c r="HJ13576" s="9"/>
      <c r="HK13576" s="9"/>
      <c r="HL13576" s="9"/>
      <c r="HM13576" s="9"/>
      <c r="HN13576" s="9"/>
      <c r="HO13576" s="9"/>
      <c r="HP13576" s="9"/>
      <c r="HQ13576" s="9"/>
      <c r="HR13576" s="9"/>
      <c r="HS13576" s="9"/>
      <c r="HT13576" s="9"/>
      <c r="HU13576" s="9"/>
      <c r="HV13576" s="9"/>
      <c r="HW13576" s="9"/>
      <c r="HX13576" s="9"/>
      <c r="HY13576" s="9"/>
      <c r="HZ13576" s="9"/>
      <c r="IA13576" s="9"/>
      <c r="IB13576" s="9"/>
      <c r="IC13576" s="9"/>
      <c r="ID13576" s="9"/>
      <c r="IE13576" s="9"/>
      <c r="IF13576" s="9"/>
      <c r="IG13576" s="9"/>
      <c r="IH13576" s="9"/>
      <c r="II13576" s="9"/>
      <c r="IJ13576" s="9"/>
      <c r="IK13576" s="10"/>
      <c r="IL13576" s="11"/>
      <c r="IM13576" s="11"/>
      <c r="IN13576" s="11"/>
      <c r="IO13576" s="11"/>
      <c r="IP13576" s="11"/>
      <c r="IQ13576" s="11"/>
      <c r="IR13576" s="11"/>
      <c r="IS13576" s="11"/>
      <c r="IT13576" s="11"/>
      <c r="IU13576" s="11"/>
      <c r="IV13576" s="11"/>
      <c r="IW13576" s="11"/>
      <c r="IX13576" s="11"/>
      <c r="IY13576" s="11"/>
      <c r="IZ13576" s="11"/>
      <c r="JA13576" s="11"/>
      <c r="JB13576" s="11"/>
      <c r="JC13576" s="11"/>
      <c r="JD13576" s="11"/>
      <c r="JE13576" s="11"/>
      <c r="JF13576" s="11"/>
      <c r="JG13576" s="11"/>
      <c r="JH13576" s="11"/>
      <c r="JI13576" s="11"/>
      <c r="JJ13576" s="11"/>
      <c r="JK13576" s="11"/>
      <c r="JL13576" s="11"/>
      <c r="JM13576" s="11"/>
      <c r="JN13576" s="11"/>
      <c r="JO13576" s="11"/>
      <c r="JP13576" s="11"/>
      <c r="JQ13576" s="11"/>
      <c r="JR13576" s="11"/>
      <c r="JS13576" s="11"/>
      <c r="JT13576" s="11"/>
      <c r="JU13576" s="11"/>
      <c r="JV13576" s="11"/>
      <c r="JW13576" s="11"/>
      <c r="JX13576" s="11"/>
      <c r="JY13576" s="11"/>
      <c r="JZ13576" s="11"/>
      <c r="KA13576" s="11"/>
      <c r="KB13576" s="11"/>
      <c r="KC13576" s="11"/>
      <c r="KD13576" s="11"/>
      <c r="KE13576" s="11"/>
      <c r="KF13576" s="11"/>
      <c r="KG13576" s="11"/>
      <c r="KH13576" s="11"/>
      <c r="KI13576" s="11"/>
      <c r="KJ13576" s="11"/>
      <c r="KK13576" s="11"/>
      <c r="KL13576" s="11"/>
      <c r="KM13576" s="11"/>
      <c r="KN13576" s="11"/>
      <c r="KO13576" s="11"/>
      <c r="KP13576" s="11"/>
      <c r="KQ13576" s="11"/>
      <c r="KR13576" s="11"/>
      <c r="KS13576" s="11"/>
      <c r="KT13576" s="11"/>
      <c r="KU13576" s="11"/>
      <c r="KV13576" s="11"/>
      <c r="KW13576" s="11"/>
      <c r="KX13576" s="11"/>
      <c r="KY13576" s="11"/>
      <c r="KZ13576" s="11"/>
      <c r="LA13576" s="11"/>
      <c r="LB13576" s="11"/>
      <c r="LC13576" s="11"/>
      <c r="LD13576" s="11"/>
      <c r="LE13576" s="11"/>
      <c r="LF13576" s="11"/>
      <c r="LG13576" s="11"/>
      <c r="LH13576" s="11"/>
      <c r="LI13576" s="11"/>
      <c r="LJ13576" s="11"/>
      <c r="LK13576" s="11"/>
      <c r="LL13576" s="11"/>
      <c r="LM13576" s="11"/>
      <c r="LN13576" s="11"/>
      <c r="LO13576" s="11"/>
      <c r="LP13576" s="11"/>
      <c r="LQ13576" s="11"/>
      <c r="LR13576" s="11"/>
      <c r="LS13576" s="11"/>
      <c r="LT13576" s="11"/>
      <c r="LU13576" s="11"/>
      <c r="LV13576" s="11"/>
      <c r="LW13576" s="11"/>
      <c r="LX13576" s="11"/>
      <c r="LY13576" s="11"/>
      <c r="LZ13576" s="11"/>
      <c r="MA13576" s="11"/>
      <c r="MB13576" s="11"/>
      <c r="MC13576" s="11"/>
      <c r="MD13576" s="11"/>
      <c r="ME13576" s="11"/>
      <c r="MF13576" s="11"/>
      <c r="MG13576" s="11"/>
      <c r="MH13576" s="11"/>
      <c r="MI13576" s="11"/>
      <c r="MJ13576" s="11"/>
      <c r="MK13576" s="11"/>
      <c r="ML13576" s="11"/>
      <c r="MM13576" s="11"/>
      <c r="MN13576" s="11"/>
      <c r="MO13576" s="11"/>
      <c r="MP13576" s="11"/>
      <c r="MQ13576" s="11"/>
      <c r="MR13576" s="11"/>
      <c r="MS13576" s="11"/>
      <c r="MT13576" s="11"/>
      <c r="MU13576" s="11"/>
      <c r="MV13576" s="11"/>
      <c r="MW13576" s="11"/>
      <c r="MX13576" s="11"/>
      <c r="MY13576" s="11"/>
      <c r="MZ13576" s="11"/>
      <c r="NA13576" s="11"/>
      <c r="NB13576" s="11"/>
      <c r="NC13576" s="11"/>
      <c r="ND13576" s="11"/>
      <c r="NE13576" s="11"/>
      <c r="NF13576" s="11"/>
      <c r="NG13576" s="11"/>
      <c r="NH13576" s="11"/>
      <c r="NI13576" s="11"/>
      <c r="NJ13576" s="11"/>
      <c r="NK13576" s="11"/>
      <c r="NL13576" s="11"/>
      <c r="NM13576" s="11"/>
    </row>
    <row r="13577" spans="1:377" s="12" customFormat="1" ht="25.8" x14ac:dyDescent="0.5">
      <c r="A13577" s="230"/>
      <c r="B13577" s="279"/>
      <c r="C13577" s="280"/>
      <c r="D13577" s="317"/>
      <c r="E13577" s="34"/>
      <c r="F13577" s="34"/>
      <c r="G13577" s="34"/>
      <c r="H13577" s="9"/>
      <c r="I13577" s="9"/>
      <c r="J13577" s="9"/>
      <c r="K13577" s="9"/>
      <c r="L13577" s="9"/>
      <c r="M13577" s="9"/>
      <c r="N13577" s="9"/>
      <c r="O13577" s="9"/>
      <c r="P13577" s="9"/>
      <c r="Q13577" s="9"/>
      <c r="R13577" s="9"/>
      <c r="S13577" s="9"/>
      <c r="T13577" s="9"/>
      <c r="U13577" s="9"/>
      <c r="V13577" s="9"/>
      <c r="W13577" s="9"/>
      <c r="X13577" s="9"/>
      <c r="Y13577" s="9"/>
      <c r="Z13577" s="334"/>
      <c r="AA13577" s="34"/>
      <c r="AB13577" s="34"/>
      <c r="AC13577" s="34"/>
      <c r="AD13577" s="34"/>
      <c r="AE13577" s="34"/>
      <c r="AF13577" s="34"/>
      <c r="AG13577" s="34"/>
      <c r="AH13577" s="34"/>
      <c r="AI13577" s="334"/>
      <c r="AJ13577" s="9"/>
      <c r="AK13577" s="9"/>
      <c r="AL13577" s="9"/>
      <c r="AM13577" s="9"/>
      <c r="AN13577" s="9"/>
      <c r="AO13577" s="9"/>
      <c r="AP13577" s="9"/>
      <c r="AQ13577" s="9"/>
      <c r="AR13577" s="9"/>
      <c r="AS13577" s="9"/>
      <c r="AT13577" s="9"/>
      <c r="AU13577" s="9"/>
      <c r="AV13577" s="9"/>
      <c r="AW13577" s="9"/>
      <c r="AX13577" s="9"/>
      <c r="AY13577" s="9"/>
      <c r="AZ13577" s="9"/>
      <c r="BA13577" s="9"/>
      <c r="BB13577" s="9"/>
      <c r="BC13577" s="9"/>
      <c r="BD13577" s="9"/>
      <c r="BE13577" s="9"/>
      <c r="BF13577" s="9"/>
      <c r="BG13577" s="9"/>
      <c r="BH13577" s="9"/>
      <c r="BI13577" s="9"/>
      <c r="BJ13577" s="9"/>
      <c r="BK13577" s="9"/>
      <c r="BL13577" s="9"/>
      <c r="BM13577" s="9"/>
      <c r="BN13577" s="9"/>
      <c r="BO13577" s="9"/>
      <c r="BP13577" s="9"/>
      <c r="BQ13577" s="9"/>
      <c r="BR13577" s="9"/>
      <c r="BS13577" s="9"/>
      <c r="BT13577" s="9"/>
      <c r="BU13577" s="9"/>
      <c r="BV13577" s="9"/>
      <c r="BW13577" s="9"/>
      <c r="BX13577" s="9"/>
      <c r="BY13577" s="334"/>
      <c r="BZ13577" s="34"/>
      <c r="CA13577" s="34"/>
      <c r="CB13577" s="34"/>
      <c r="CC13577" s="34"/>
      <c r="CD13577" s="34"/>
      <c r="CE13577" s="34"/>
      <c r="CF13577" s="34"/>
      <c r="CG13577" s="34"/>
      <c r="CH13577" s="34"/>
      <c r="CI13577" s="34"/>
      <c r="CJ13577" s="34"/>
      <c r="CK13577" s="34"/>
      <c r="CL13577" s="34"/>
      <c r="CM13577" s="34"/>
      <c r="CN13577" s="34"/>
      <c r="CO13577" s="34"/>
      <c r="CP13577" s="34"/>
      <c r="CQ13577" s="34"/>
      <c r="CR13577" s="34"/>
      <c r="CS13577" s="34"/>
      <c r="CT13577" s="34"/>
      <c r="CU13577" s="34"/>
      <c r="CV13577" s="34"/>
      <c r="CW13577" s="34"/>
      <c r="CX13577" s="34"/>
      <c r="CY13577" s="334"/>
      <c r="CZ13577" s="9"/>
      <c r="DA13577" s="9"/>
      <c r="DB13577" s="9"/>
      <c r="DC13577" s="9"/>
      <c r="DD13577" s="9"/>
      <c r="DE13577" s="9"/>
      <c r="DF13577" s="9"/>
      <c r="DG13577" s="9"/>
      <c r="DH13577" s="9"/>
      <c r="DI13577" s="9"/>
      <c r="DJ13577" s="9"/>
      <c r="DK13577" s="9"/>
      <c r="DL13577" s="9"/>
      <c r="DM13577" s="9"/>
      <c r="DN13577" s="9"/>
      <c r="DO13577" s="9"/>
      <c r="DP13577" s="334"/>
      <c r="DQ13577" s="9"/>
      <c r="DR13577" s="9"/>
      <c r="DS13577" s="9"/>
      <c r="DT13577" s="9"/>
      <c r="DU13577" s="9"/>
      <c r="DV13577" s="9"/>
      <c r="DW13577" s="9"/>
      <c r="DX13577" s="9"/>
      <c r="DY13577" s="9"/>
      <c r="DZ13577" s="9"/>
      <c r="EA13577" s="9"/>
      <c r="EB13577" s="9"/>
      <c r="EC13577" s="9"/>
      <c r="ED13577" s="9"/>
      <c r="EE13577" s="9"/>
      <c r="EF13577" s="9"/>
      <c r="EG13577" s="9"/>
      <c r="EH13577" s="9"/>
      <c r="EI13577" s="9"/>
      <c r="EJ13577" s="9"/>
      <c r="EK13577" s="9"/>
      <c r="EL13577" s="9"/>
      <c r="EM13577" s="9"/>
      <c r="EN13577" s="9"/>
      <c r="EO13577" s="334"/>
      <c r="EP13577" s="9"/>
      <c r="EQ13577" s="9"/>
      <c r="ER13577" s="9"/>
      <c r="ES13577" s="9"/>
      <c r="ET13577" s="9"/>
      <c r="EU13577" s="9"/>
      <c r="EV13577" s="237"/>
      <c r="EW13577" s="9"/>
      <c r="EX13577" s="9"/>
      <c r="EY13577" s="9"/>
      <c r="EZ13577" s="9"/>
      <c r="FA13577" s="410"/>
      <c r="FB13577" s="9"/>
      <c r="FC13577" s="9"/>
      <c r="FD13577" s="9"/>
      <c r="FE13577" s="9"/>
      <c r="FF13577" s="9"/>
      <c r="FG13577" s="9"/>
      <c r="FH13577" s="9"/>
      <c r="FI13577" s="9"/>
      <c r="FJ13577" s="9"/>
      <c r="FK13577" s="9"/>
      <c r="FL13577" s="9"/>
      <c r="FM13577" s="9"/>
      <c r="FN13577" s="9"/>
      <c r="FO13577" s="9"/>
      <c r="FP13577" s="9"/>
      <c r="FQ13577" s="9"/>
      <c r="FR13577" s="9"/>
      <c r="FS13577" s="9"/>
      <c r="FT13577" s="334"/>
      <c r="FU13577" s="9"/>
      <c r="FV13577" s="9"/>
      <c r="FW13577" s="9"/>
      <c r="FX13577" s="9"/>
      <c r="FY13577" s="9"/>
      <c r="FZ13577" s="9"/>
      <c r="GA13577" s="9"/>
      <c r="GB13577" s="9"/>
      <c r="GC13577" s="9"/>
      <c r="GD13577" s="9"/>
      <c r="GE13577" s="9"/>
      <c r="GF13577" s="9"/>
      <c r="GG13577" s="9"/>
      <c r="GH13577" s="9"/>
      <c r="GI13577" s="9"/>
      <c r="GJ13577" s="9"/>
      <c r="GK13577" s="9"/>
      <c r="GL13577" s="9"/>
      <c r="GM13577" s="9"/>
      <c r="GN13577" s="9"/>
      <c r="GO13577" s="9"/>
      <c r="GP13577" s="9"/>
      <c r="GQ13577" s="9"/>
      <c r="GR13577" s="9"/>
      <c r="GS13577" s="9"/>
      <c r="GT13577" s="9"/>
      <c r="GU13577" s="9"/>
      <c r="GV13577" s="9"/>
      <c r="GW13577" s="9"/>
      <c r="GX13577" s="9"/>
      <c r="GY13577" s="9"/>
      <c r="GZ13577" s="9"/>
      <c r="HA13577" s="9"/>
      <c r="HB13577" s="9"/>
      <c r="HC13577" s="9"/>
      <c r="HD13577" s="9"/>
      <c r="HE13577" s="9"/>
      <c r="HF13577" s="9"/>
      <c r="HG13577" s="9"/>
      <c r="HH13577" s="9"/>
      <c r="HI13577" s="9"/>
      <c r="HJ13577" s="9"/>
      <c r="HK13577" s="9"/>
      <c r="HL13577" s="9"/>
      <c r="HM13577" s="9"/>
      <c r="HN13577" s="9"/>
      <c r="HO13577" s="9"/>
      <c r="HP13577" s="9"/>
      <c r="HQ13577" s="9"/>
      <c r="HR13577" s="9"/>
      <c r="HS13577" s="9"/>
      <c r="HT13577" s="9"/>
      <c r="HU13577" s="9"/>
      <c r="HV13577" s="9"/>
      <c r="HW13577" s="9"/>
      <c r="HX13577" s="9"/>
      <c r="HY13577" s="9"/>
      <c r="HZ13577" s="9"/>
      <c r="IA13577" s="9"/>
      <c r="IB13577" s="9"/>
      <c r="IC13577" s="9"/>
      <c r="ID13577" s="9"/>
      <c r="IE13577" s="9"/>
      <c r="IF13577" s="9"/>
      <c r="IG13577" s="9"/>
      <c r="IH13577" s="9"/>
      <c r="II13577" s="9"/>
      <c r="IJ13577" s="9"/>
      <c r="IK13577" s="10"/>
      <c r="IL13577" s="11"/>
      <c r="IM13577" s="11"/>
      <c r="IN13577" s="11"/>
      <c r="IO13577" s="11"/>
      <c r="IP13577" s="11"/>
      <c r="IQ13577" s="11"/>
      <c r="IR13577" s="11"/>
      <c r="IS13577" s="11"/>
      <c r="IT13577" s="11"/>
      <c r="IU13577" s="11"/>
      <c r="IV13577" s="11"/>
      <c r="IW13577" s="11"/>
      <c r="IX13577" s="11"/>
      <c r="IY13577" s="11"/>
      <c r="IZ13577" s="11"/>
      <c r="JA13577" s="11"/>
      <c r="JB13577" s="11"/>
      <c r="JC13577" s="11"/>
      <c r="JD13577" s="11"/>
      <c r="JE13577" s="11"/>
      <c r="JF13577" s="11"/>
      <c r="JG13577" s="11"/>
      <c r="JH13577" s="11"/>
      <c r="JI13577" s="11"/>
      <c r="JJ13577" s="11"/>
      <c r="JK13577" s="11"/>
      <c r="JL13577" s="11"/>
      <c r="JM13577" s="11"/>
      <c r="JN13577" s="11"/>
      <c r="JO13577" s="11"/>
      <c r="JP13577" s="11"/>
      <c r="JQ13577" s="11"/>
      <c r="JR13577" s="11"/>
      <c r="JS13577" s="11"/>
      <c r="JT13577" s="11"/>
      <c r="JU13577" s="11"/>
      <c r="JV13577" s="11"/>
      <c r="JW13577" s="11"/>
      <c r="JX13577" s="11"/>
      <c r="JY13577" s="11"/>
      <c r="JZ13577" s="11"/>
      <c r="KA13577" s="11"/>
      <c r="KB13577" s="11"/>
      <c r="KC13577" s="11"/>
      <c r="KD13577" s="11"/>
      <c r="KE13577" s="11"/>
      <c r="KF13577" s="11"/>
      <c r="KG13577" s="11"/>
      <c r="KH13577" s="11"/>
      <c r="KI13577" s="11"/>
      <c r="KJ13577" s="11"/>
      <c r="KK13577" s="11"/>
      <c r="KL13577" s="11"/>
      <c r="KM13577" s="11"/>
      <c r="KN13577" s="11"/>
      <c r="KO13577" s="11"/>
      <c r="KP13577" s="11"/>
      <c r="KQ13577" s="11"/>
      <c r="KR13577" s="11"/>
      <c r="KS13577" s="11"/>
      <c r="KT13577" s="11"/>
      <c r="KU13577" s="11"/>
      <c r="KV13577" s="11"/>
      <c r="KW13577" s="11"/>
      <c r="KX13577" s="11"/>
      <c r="KY13577" s="11"/>
      <c r="KZ13577" s="11"/>
      <c r="LA13577" s="11"/>
      <c r="LB13577" s="11"/>
      <c r="LC13577" s="11"/>
      <c r="LD13577" s="11"/>
      <c r="LE13577" s="11"/>
      <c r="LF13577" s="11"/>
      <c r="LG13577" s="11"/>
      <c r="LH13577" s="11"/>
      <c r="LI13577" s="11"/>
      <c r="LJ13577" s="11"/>
      <c r="LK13577" s="11"/>
      <c r="LL13577" s="11"/>
      <c r="LM13577" s="11"/>
      <c r="LN13577" s="11"/>
      <c r="LO13577" s="11"/>
      <c r="LP13577" s="11"/>
      <c r="LQ13577" s="11"/>
      <c r="LR13577" s="11"/>
      <c r="LS13577" s="11"/>
      <c r="LT13577" s="11"/>
      <c r="LU13577" s="11"/>
      <c r="LV13577" s="11"/>
      <c r="LW13577" s="11"/>
      <c r="LX13577" s="11"/>
      <c r="LY13577" s="11"/>
      <c r="LZ13577" s="11"/>
      <c r="MA13577" s="11"/>
      <c r="MB13577" s="11"/>
      <c r="MC13577" s="11"/>
      <c r="MD13577" s="11"/>
      <c r="ME13577" s="11"/>
      <c r="MF13577" s="11"/>
      <c r="MG13577" s="11"/>
      <c r="MH13577" s="11"/>
      <c r="MI13577" s="11"/>
      <c r="MJ13577" s="11"/>
      <c r="MK13577" s="11"/>
      <c r="ML13577" s="11"/>
      <c r="MM13577" s="11"/>
      <c r="MN13577" s="11"/>
      <c r="MO13577" s="11"/>
      <c r="MP13577" s="11"/>
      <c r="MQ13577" s="11"/>
      <c r="MR13577" s="11"/>
      <c r="MS13577" s="11"/>
      <c r="MT13577" s="11"/>
      <c r="MU13577" s="11"/>
      <c r="MV13577" s="11"/>
      <c r="MW13577" s="11"/>
      <c r="MX13577" s="11"/>
      <c r="MY13577" s="11"/>
      <c r="MZ13577" s="11"/>
      <c r="NA13577" s="11"/>
      <c r="NB13577" s="11"/>
      <c r="NC13577" s="11"/>
      <c r="ND13577" s="11"/>
      <c r="NE13577" s="11"/>
      <c r="NF13577" s="11"/>
      <c r="NG13577" s="11"/>
      <c r="NH13577" s="11"/>
      <c r="NI13577" s="11"/>
      <c r="NJ13577" s="11"/>
      <c r="NK13577" s="11"/>
      <c r="NL13577" s="11"/>
      <c r="NM13577" s="11"/>
    </row>
    <row r="13578" spans="1:377" s="12" customFormat="1" ht="25.8" x14ac:dyDescent="0.5">
      <c r="A13578" s="230"/>
      <c r="B13578" s="279"/>
      <c r="C13578" s="280"/>
      <c r="D13578" s="317"/>
      <c r="E13578" s="34"/>
      <c r="F13578" s="34"/>
      <c r="G13578" s="34"/>
      <c r="H13578" s="9"/>
      <c r="I13578" s="9"/>
      <c r="J13578" s="9"/>
      <c r="K13578" s="9"/>
      <c r="L13578" s="9"/>
      <c r="M13578" s="9"/>
      <c r="N13578" s="9"/>
      <c r="O13578" s="9"/>
      <c r="P13578" s="9"/>
      <c r="Q13578" s="9"/>
      <c r="R13578" s="9"/>
      <c r="S13578" s="9"/>
      <c r="T13578" s="9"/>
      <c r="U13578" s="9"/>
      <c r="V13578" s="9"/>
      <c r="W13578" s="9"/>
      <c r="X13578" s="9"/>
      <c r="Y13578" s="9"/>
      <c r="Z13578" s="334"/>
      <c r="AA13578" s="34"/>
      <c r="AB13578" s="34"/>
      <c r="AC13578" s="34"/>
      <c r="AD13578" s="34"/>
      <c r="AE13578" s="34"/>
      <c r="AF13578" s="34"/>
      <c r="AG13578" s="34"/>
      <c r="AH13578" s="34"/>
      <c r="AI13578" s="334"/>
      <c r="AJ13578" s="9"/>
      <c r="AK13578" s="9"/>
      <c r="AL13578" s="9"/>
      <c r="AM13578" s="9"/>
      <c r="AN13578" s="9"/>
      <c r="AO13578" s="9"/>
      <c r="AP13578" s="9"/>
      <c r="AQ13578" s="9"/>
      <c r="AR13578" s="9"/>
      <c r="AS13578" s="9"/>
      <c r="AT13578" s="9"/>
      <c r="AU13578" s="9"/>
      <c r="AV13578" s="9"/>
      <c r="AW13578" s="9"/>
      <c r="AX13578" s="9"/>
      <c r="AY13578" s="9"/>
      <c r="AZ13578" s="9"/>
      <c r="BA13578" s="9"/>
      <c r="BB13578" s="9"/>
      <c r="BC13578" s="9"/>
      <c r="BD13578" s="9"/>
      <c r="BE13578" s="9"/>
      <c r="BF13578" s="9"/>
      <c r="BG13578" s="9"/>
      <c r="BH13578" s="9"/>
      <c r="BI13578" s="9"/>
      <c r="BJ13578" s="9"/>
      <c r="BK13578" s="9"/>
      <c r="BL13578" s="9"/>
      <c r="BM13578" s="9"/>
      <c r="BN13578" s="9"/>
      <c r="BO13578" s="9"/>
      <c r="BP13578" s="9"/>
      <c r="BQ13578" s="9"/>
      <c r="BR13578" s="9"/>
      <c r="BS13578" s="9"/>
      <c r="BT13578" s="9"/>
      <c r="BU13578" s="9"/>
      <c r="BV13578" s="9"/>
      <c r="BW13578" s="9"/>
      <c r="BX13578" s="9"/>
      <c r="BY13578" s="334"/>
      <c r="BZ13578" s="34"/>
      <c r="CA13578" s="34"/>
      <c r="CB13578" s="34"/>
      <c r="CC13578" s="34"/>
      <c r="CD13578" s="34"/>
      <c r="CE13578" s="34"/>
      <c r="CF13578" s="34"/>
      <c r="CG13578" s="34"/>
      <c r="CH13578" s="34"/>
      <c r="CI13578" s="34"/>
      <c r="CJ13578" s="34"/>
      <c r="CK13578" s="34"/>
      <c r="CL13578" s="34"/>
      <c r="CM13578" s="34"/>
      <c r="CN13578" s="34"/>
      <c r="CO13578" s="34"/>
      <c r="CP13578" s="34"/>
      <c r="CQ13578" s="34"/>
      <c r="CR13578" s="34"/>
      <c r="CS13578" s="34"/>
      <c r="CT13578" s="34"/>
      <c r="CU13578" s="34"/>
      <c r="CV13578" s="34"/>
      <c r="CW13578" s="34"/>
      <c r="CX13578" s="34"/>
      <c r="CY13578" s="334"/>
      <c r="CZ13578" s="9"/>
      <c r="DA13578" s="9"/>
      <c r="DB13578" s="9"/>
      <c r="DC13578" s="9"/>
      <c r="DD13578" s="9"/>
      <c r="DE13578" s="9"/>
      <c r="DF13578" s="9"/>
      <c r="DG13578" s="9"/>
      <c r="DH13578" s="9"/>
      <c r="DI13578" s="9"/>
      <c r="DJ13578" s="9"/>
      <c r="DK13578" s="9"/>
      <c r="DL13578" s="9"/>
      <c r="DM13578" s="9"/>
      <c r="DN13578" s="9"/>
      <c r="DO13578" s="9"/>
      <c r="DP13578" s="334"/>
      <c r="DQ13578" s="9"/>
      <c r="DR13578" s="9"/>
      <c r="DS13578" s="9"/>
      <c r="DT13578" s="9"/>
      <c r="DU13578" s="9"/>
      <c r="DV13578" s="9"/>
      <c r="DW13578" s="9"/>
      <c r="DX13578" s="9"/>
      <c r="DY13578" s="9"/>
      <c r="DZ13578" s="9"/>
      <c r="EA13578" s="9"/>
      <c r="EB13578" s="9"/>
      <c r="EC13578" s="9"/>
      <c r="ED13578" s="9"/>
      <c r="EE13578" s="9"/>
      <c r="EF13578" s="9"/>
      <c r="EG13578" s="9"/>
      <c r="EH13578" s="9"/>
      <c r="EI13578" s="9"/>
      <c r="EJ13578" s="9"/>
      <c r="EK13578" s="9"/>
      <c r="EL13578" s="9"/>
      <c r="EM13578" s="9"/>
      <c r="EN13578" s="9"/>
      <c r="EO13578" s="334"/>
      <c r="EP13578" s="9"/>
      <c r="EQ13578" s="9"/>
      <c r="ER13578" s="9"/>
      <c r="ES13578" s="9"/>
      <c r="ET13578" s="9"/>
      <c r="EU13578" s="9"/>
      <c r="EV13578" s="237"/>
      <c r="EW13578" s="9"/>
      <c r="EX13578" s="9"/>
      <c r="EY13578" s="9"/>
      <c r="EZ13578" s="9"/>
      <c r="FA13578" s="410"/>
      <c r="FB13578" s="9"/>
      <c r="FC13578" s="9"/>
      <c r="FD13578" s="9"/>
      <c r="FE13578" s="9"/>
      <c r="FF13578" s="9"/>
      <c r="FG13578" s="9"/>
      <c r="FH13578" s="9"/>
      <c r="FI13578" s="9"/>
      <c r="FJ13578" s="9"/>
      <c r="FK13578" s="9"/>
      <c r="FL13578" s="9"/>
      <c r="FM13578" s="9"/>
      <c r="FN13578" s="9"/>
      <c r="FO13578" s="9"/>
      <c r="FP13578" s="9"/>
      <c r="FQ13578" s="9"/>
      <c r="FR13578" s="9"/>
      <c r="FS13578" s="9"/>
      <c r="FT13578" s="334"/>
      <c r="FU13578" s="9"/>
      <c r="FV13578" s="9"/>
      <c r="FW13578" s="9"/>
      <c r="FX13578" s="9"/>
      <c r="FY13578" s="9"/>
      <c r="FZ13578" s="9"/>
      <c r="GA13578" s="9"/>
      <c r="GB13578" s="9"/>
      <c r="GC13578" s="9"/>
      <c r="GD13578" s="9"/>
      <c r="GE13578" s="9"/>
      <c r="GF13578" s="9"/>
      <c r="GG13578" s="9"/>
      <c r="GH13578" s="9"/>
      <c r="GI13578" s="9"/>
      <c r="GJ13578" s="9"/>
      <c r="GK13578" s="9"/>
      <c r="GL13578" s="9"/>
      <c r="GM13578" s="9"/>
      <c r="GN13578" s="9"/>
      <c r="GO13578" s="9"/>
      <c r="GP13578" s="9"/>
      <c r="GQ13578" s="9"/>
      <c r="GR13578" s="9"/>
      <c r="GS13578" s="9"/>
      <c r="GT13578" s="9"/>
      <c r="GU13578" s="9"/>
      <c r="GV13578" s="9"/>
      <c r="GW13578" s="9"/>
      <c r="GX13578" s="9"/>
      <c r="GY13578" s="9"/>
      <c r="GZ13578" s="9"/>
      <c r="HA13578" s="9"/>
      <c r="HB13578" s="9"/>
      <c r="HC13578" s="9"/>
      <c r="HD13578" s="9"/>
      <c r="HE13578" s="9"/>
      <c r="HF13578" s="9"/>
      <c r="HG13578" s="9"/>
      <c r="HH13578" s="9"/>
      <c r="HI13578" s="9"/>
      <c r="HJ13578" s="9"/>
      <c r="HK13578" s="9"/>
      <c r="HL13578" s="9"/>
      <c r="HM13578" s="9"/>
      <c r="HN13578" s="9"/>
      <c r="HO13578" s="9"/>
      <c r="HP13578" s="9"/>
      <c r="HQ13578" s="9"/>
      <c r="HR13578" s="9"/>
      <c r="HS13578" s="9"/>
      <c r="HT13578" s="9"/>
      <c r="HU13578" s="9"/>
      <c r="HV13578" s="9"/>
      <c r="HW13578" s="9"/>
      <c r="HX13578" s="9"/>
      <c r="HY13578" s="9"/>
      <c r="HZ13578" s="9"/>
      <c r="IA13578" s="9"/>
      <c r="IB13578" s="9"/>
      <c r="IC13578" s="9"/>
      <c r="ID13578" s="9"/>
      <c r="IE13578" s="9"/>
      <c r="IF13578" s="9"/>
      <c r="IG13578" s="9"/>
      <c r="IH13578" s="9"/>
      <c r="II13578" s="9"/>
      <c r="IJ13578" s="9"/>
      <c r="IK13578" s="10"/>
      <c r="IL13578" s="11"/>
      <c r="IM13578" s="11"/>
      <c r="IN13578" s="11"/>
      <c r="IO13578" s="11"/>
      <c r="IP13578" s="11"/>
      <c r="IQ13578" s="11"/>
      <c r="IR13578" s="11"/>
      <c r="IS13578" s="11"/>
      <c r="IT13578" s="11"/>
      <c r="IU13578" s="11"/>
      <c r="IV13578" s="11"/>
      <c r="IW13578" s="11"/>
      <c r="IX13578" s="11"/>
      <c r="IY13578" s="11"/>
      <c r="IZ13578" s="11"/>
      <c r="JA13578" s="11"/>
      <c r="JB13578" s="11"/>
      <c r="JC13578" s="11"/>
      <c r="JD13578" s="11"/>
      <c r="JE13578" s="11"/>
      <c r="JF13578" s="11"/>
      <c r="JG13578" s="11"/>
      <c r="JH13578" s="11"/>
      <c r="JI13578" s="11"/>
      <c r="JJ13578" s="11"/>
      <c r="JK13578" s="11"/>
      <c r="JL13578" s="11"/>
      <c r="JM13578" s="11"/>
      <c r="JN13578" s="11"/>
      <c r="JO13578" s="11"/>
      <c r="JP13578" s="11"/>
      <c r="JQ13578" s="11"/>
      <c r="JR13578" s="11"/>
      <c r="JS13578" s="11"/>
      <c r="JT13578" s="11"/>
      <c r="JU13578" s="11"/>
      <c r="JV13578" s="11"/>
      <c r="JW13578" s="11"/>
      <c r="JX13578" s="11"/>
      <c r="JY13578" s="11"/>
      <c r="JZ13578" s="11"/>
      <c r="KA13578" s="11"/>
      <c r="KB13578" s="11"/>
      <c r="KC13578" s="11"/>
      <c r="KD13578" s="11"/>
      <c r="KE13578" s="11"/>
      <c r="KF13578" s="11"/>
      <c r="KG13578" s="11"/>
      <c r="KH13578" s="11"/>
      <c r="KI13578" s="11"/>
      <c r="KJ13578" s="11"/>
      <c r="KK13578" s="11"/>
      <c r="KL13578" s="11"/>
      <c r="KM13578" s="11"/>
      <c r="KN13578" s="11"/>
      <c r="KO13578" s="11"/>
      <c r="KP13578" s="11"/>
      <c r="KQ13578" s="11"/>
      <c r="KR13578" s="11"/>
      <c r="KS13578" s="11"/>
      <c r="KT13578" s="11"/>
      <c r="KU13578" s="11"/>
      <c r="KV13578" s="11"/>
      <c r="KW13578" s="11"/>
      <c r="KX13578" s="11"/>
      <c r="KY13578" s="11"/>
      <c r="KZ13578" s="11"/>
      <c r="LA13578" s="11"/>
      <c r="LB13578" s="11"/>
      <c r="LC13578" s="11"/>
      <c r="LD13578" s="11"/>
      <c r="LE13578" s="11"/>
      <c r="LF13578" s="11"/>
      <c r="LG13578" s="11"/>
      <c r="LH13578" s="11"/>
      <c r="LI13578" s="11"/>
      <c r="LJ13578" s="11"/>
      <c r="LK13578" s="11"/>
      <c r="LL13578" s="11"/>
      <c r="LM13578" s="11"/>
      <c r="LN13578" s="11"/>
      <c r="LO13578" s="11"/>
      <c r="LP13578" s="11"/>
      <c r="LQ13578" s="11"/>
      <c r="LR13578" s="11"/>
      <c r="LS13578" s="11"/>
      <c r="LT13578" s="11"/>
      <c r="LU13578" s="11"/>
      <c r="LV13578" s="11"/>
      <c r="LW13578" s="11"/>
      <c r="LX13578" s="11"/>
      <c r="LY13578" s="11"/>
      <c r="LZ13578" s="11"/>
      <c r="MA13578" s="11"/>
      <c r="MB13578" s="11"/>
      <c r="MC13578" s="11"/>
      <c r="MD13578" s="11"/>
      <c r="ME13578" s="11"/>
      <c r="MF13578" s="11"/>
      <c r="MG13578" s="11"/>
      <c r="MH13578" s="11"/>
      <c r="MI13578" s="11"/>
      <c r="MJ13578" s="11"/>
      <c r="MK13578" s="11"/>
      <c r="ML13578" s="11"/>
      <c r="MM13578" s="11"/>
      <c r="MN13578" s="11"/>
      <c r="MO13578" s="11"/>
      <c r="MP13578" s="11"/>
      <c r="MQ13578" s="11"/>
      <c r="MR13578" s="11"/>
      <c r="MS13578" s="11"/>
      <c r="MT13578" s="11"/>
      <c r="MU13578" s="11"/>
      <c r="MV13578" s="11"/>
      <c r="MW13578" s="11"/>
      <c r="MX13578" s="11"/>
      <c r="MY13578" s="11"/>
      <c r="MZ13578" s="11"/>
      <c r="NA13578" s="11"/>
      <c r="NB13578" s="11"/>
      <c r="NC13578" s="11"/>
      <c r="ND13578" s="11"/>
      <c r="NE13578" s="11"/>
      <c r="NF13578" s="11"/>
      <c r="NG13578" s="11"/>
      <c r="NH13578" s="11"/>
      <c r="NI13578" s="11"/>
      <c r="NJ13578" s="11"/>
      <c r="NK13578" s="11"/>
      <c r="NL13578" s="11"/>
      <c r="NM13578" s="11"/>
    </row>
    <row r="13579" spans="1:377" s="12" customFormat="1" ht="25.8" x14ac:dyDescent="0.5">
      <c r="A13579" s="230"/>
      <c r="B13579" s="279"/>
      <c r="C13579" s="280"/>
      <c r="D13579" s="317"/>
      <c r="E13579" s="34"/>
      <c r="F13579" s="34"/>
      <c r="G13579" s="34"/>
      <c r="H13579" s="9"/>
      <c r="I13579" s="9"/>
      <c r="J13579" s="9"/>
      <c r="K13579" s="9"/>
      <c r="L13579" s="9"/>
      <c r="M13579" s="9"/>
      <c r="N13579" s="9"/>
      <c r="O13579" s="9"/>
      <c r="P13579" s="9"/>
      <c r="Q13579" s="9"/>
      <c r="R13579" s="9"/>
      <c r="S13579" s="9"/>
      <c r="T13579" s="9"/>
      <c r="U13579" s="9"/>
      <c r="V13579" s="9"/>
      <c r="W13579" s="9"/>
      <c r="X13579" s="9"/>
      <c r="Y13579" s="9"/>
      <c r="Z13579" s="334"/>
      <c r="AA13579" s="34"/>
      <c r="AB13579" s="34"/>
      <c r="AC13579" s="34"/>
      <c r="AD13579" s="34"/>
      <c r="AE13579" s="34"/>
      <c r="AF13579" s="34"/>
      <c r="AG13579" s="34"/>
      <c r="AH13579" s="34"/>
      <c r="AI13579" s="334"/>
      <c r="AJ13579" s="9"/>
      <c r="AK13579" s="9"/>
      <c r="AL13579" s="9"/>
      <c r="AM13579" s="9"/>
      <c r="AN13579" s="9"/>
      <c r="AO13579" s="9"/>
      <c r="AP13579" s="9"/>
      <c r="AQ13579" s="9"/>
      <c r="AR13579" s="9"/>
      <c r="AS13579" s="9"/>
      <c r="AT13579" s="9"/>
      <c r="AU13579" s="9"/>
      <c r="AV13579" s="9"/>
      <c r="AW13579" s="9"/>
      <c r="AX13579" s="9"/>
      <c r="AY13579" s="9"/>
      <c r="AZ13579" s="9"/>
      <c r="BA13579" s="9"/>
      <c r="BB13579" s="9"/>
      <c r="BC13579" s="9"/>
      <c r="BD13579" s="9"/>
      <c r="BE13579" s="9"/>
      <c r="BF13579" s="9"/>
      <c r="BG13579" s="9"/>
      <c r="BH13579" s="9"/>
      <c r="BI13579" s="9"/>
      <c r="BJ13579" s="9"/>
      <c r="BK13579" s="9"/>
      <c r="BL13579" s="9"/>
      <c r="BM13579" s="9"/>
      <c r="BN13579" s="9"/>
      <c r="BO13579" s="9"/>
      <c r="BP13579" s="9"/>
      <c r="BQ13579" s="9"/>
      <c r="BR13579" s="9"/>
      <c r="BS13579" s="9"/>
      <c r="BT13579" s="9"/>
      <c r="BU13579" s="9"/>
      <c r="BV13579" s="9"/>
      <c r="BW13579" s="9"/>
      <c r="BX13579" s="9"/>
      <c r="BY13579" s="334"/>
      <c r="BZ13579" s="34"/>
      <c r="CA13579" s="34"/>
      <c r="CB13579" s="34"/>
      <c r="CC13579" s="34"/>
      <c r="CD13579" s="34"/>
      <c r="CE13579" s="34"/>
      <c r="CF13579" s="34"/>
      <c r="CG13579" s="34"/>
      <c r="CH13579" s="34"/>
      <c r="CI13579" s="34"/>
      <c r="CJ13579" s="34"/>
      <c r="CK13579" s="34"/>
      <c r="CL13579" s="34"/>
      <c r="CM13579" s="34"/>
      <c r="CN13579" s="34"/>
      <c r="CO13579" s="34"/>
      <c r="CP13579" s="34"/>
      <c r="CQ13579" s="34"/>
      <c r="CR13579" s="34"/>
      <c r="CS13579" s="34"/>
      <c r="CT13579" s="34"/>
      <c r="CU13579" s="34"/>
      <c r="CV13579" s="34"/>
      <c r="CW13579" s="34"/>
      <c r="CX13579" s="34"/>
      <c r="CY13579" s="334"/>
      <c r="CZ13579" s="9"/>
      <c r="DA13579" s="9"/>
      <c r="DB13579" s="9"/>
      <c r="DC13579" s="9"/>
      <c r="DD13579" s="9"/>
      <c r="DE13579" s="9"/>
      <c r="DF13579" s="9"/>
      <c r="DG13579" s="9"/>
      <c r="DH13579" s="9"/>
      <c r="DI13579" s="9"/>
      <c r="DJ13579" s="9"/>
      <c r="DK13579" s="9"/>
      <c r="DL13579" s="9"/>
      <c r="DM13579" s="9"/>
      <c r="DN13579" s="9"/>
      <c r="DO13579" s="9"/>
      <c r="DP13579" s="334"/>
      <c r="DQ13579" s="9"/>
      <c r="DR13579" s="9"/>
      <c r="DS13579" s="9"/>
      <c r="DT13579" s="9"/>
      <c r="DU13579" s="9"/>
      <c r="DV13579" s="9"/>
      <c r="DW13579" s="9"/>
      <c r="DX13579" s="9"/>
      <c r="DY13579" s="9"/>
      <c r="DZ13579" s="9"/>
      <c r="EA13579" s="9"/>
      <c r="EB13579" s="9"/>
      <c r="EC13579" s="9"/>
      <c r="ED13579" s="9"/>
      <c r="EE13579" s="9"/>
      <c r="EF13579" s="9"/>
      <c r="EG13579" s="9"/>
      <c r="EH13579" s="9"/>
      <c r="EI13579" s="9"/>
      <c r="EJ13579" s="9"/>
      <c r="EK13579" s="9"/>
      <c r="EL13579" s="9"/>
      <c r="EM13579" s="9"/>
      <c r="EN13579" s="9"/>
      <c r="EO13579" s="334"/>
      <c r="EP13579" s="9"/>
      <c r="EQ13579" s="9"/>
      <c r="ER13579" s="9"/>
      <c r="ES13579" s="9"/>
      <c r="ET13579" s="9"/>
      <c r="EU13579" s="9"/>
      <c r="EV13579" s="237"/>
      <c r="EW13579" s="9"/>
      <c r="EX13579" s="9"/>
      <c r="EY13579" s="9"/>
      <c r="EZ13579" s="9"/>
      <c r="FA13579" s="410"/>
      <c r="FB13579" s="9"/>
      <c r="FC13579" s="9"/>
      <c r="FD13579" s="9"/>
      <c r="FE13579" s="9"/>
      <c r="FF13579" s="9"/>
      <c r="FG13579" s="9"/>
      <c r="FH13579" s="9"/>
      <c r="FI13579" s="9"/>
      <c r="FJ13579" s="9"/>
      <c r="FK13579" s="9"/>
      <c r="FL13579" s="9"/>
      <c r="FM13579" s="9"/>
      <c r="FN13579" s="9"/>
      <c r="FO13579" s="9"/>
      <c r="FP13579" s="9"/>
      <c r="FQ13579" s="9"/>
      <c r="FR13579" s="9"/>
      <c r="FS13579" s="9"/>
      <c r="FT13579" s="334"/>
      <c r="FU13579" s="9"/>
      <c r="FV13579" s="9"/>
      <c r="FW13579" s="9"/>
      <c r="FX13579" s="9"/>
      <c r="FY13579" s="9"/>
      <c r="FZ13579" s="9"/>
      <c r="GA13579" s="9"/>
      <c r="GB13579" s="9"/>
      <c r="GC13579" s="9"/>
      <c r="GD13579" s="9"/>
      <c r="GE13579" s="9"/>
      <c r="GF13579" s="9"/>
      <c r="GG13579" s="9"/>
      <c r="GH13579" s="9"/>
      <c r="GI13579" s="9"/>
      <c r="GJ13579" s="9"/>
      <c r="GK13579" s="9"/>
      <c r="GL13579" s="9"/>
      <c r="GM13579" s="9"/>
      <c r="GN13579" s="9"/>
      <c r="GO13579" s="9"/>
      <c r="GP13579" s="9"/>
      <c r="GQ13579" s="9"/>
      <c r="GR13579" s="9"/>
      <c r="GS13579" s="9"/>
      <c r="GT13579" s="9"/>
      <c r="GU13579" s="9"/>
      <c r="GV13579" s="9"/>
      <c r="GW13579" s="9"/>
      <c r="GX13579" s="9"/>
      <c r="GY13579" s="9"/>
      <c r="GZ13579" s="9"/>
      <c r="HA13579" s="9"/>
      <c r="HB13579" s="9"/>
      <c r="HC13579" s="9"/>
      <c r="HD13579" s="9"/>
      <c r="HE13579" s="9"/>
      <c r="HF13579" s="9"/>
      <c r="HG13579" s="9"/>
      <c r="HH13579" s="9"/>
      <c r="HI13579" s="9"/>
      <c r="HJ13579" s="9"/>
      <c r="HK13579" s="9"/>
      <c r="HL13579" s="9"/>
      <c r="HM13579" s="9"/>
      <c r="HN13579" s="9"/>
      <c r="HO13579" s="9"/>
      <c r="HP13579" s="9"/>
      <c r="HQ13579" s="9"/>
      <c r="HR13579" s="9"/>
      <c r="HS13579" s="9"/>
      <c r="HT13579" s="9"/>
      <c r="HU13579" s="9"/>
      <c r="HV13579" s="9"/>
      <c r="HW13579" s="9"/>
      <c r="HX13579" s="9"/>
      <c r="HY13579" s="9"/>
      <c r="HZ13579" s="9"/>
      <c r="IA13579" s="9"/>
      <c r="IB13579" s="9"/>
      <c r="IC13579" s="9"/>
      <c r="ID13579" s="9"/>
      <c r="IE13579" s="9"/>
      <c r="IF13579" s="9"/>
      <c r="IG13579" s="9"/>
      <c r="IH13579" s="9"/>
      <c r="II13579" s="9"/>
      <c r="IJ13579" s="9"/>
      <c r="IK13579" s="10"/>
      <c r="IL13579" s="11"/>
      <c r="IM13579" s="11"/>
      <c r="IN13579" s="11"/>
      <c r="IO13579" s="11"/>
      <c r="IP13579" s="11"/>
      <c r="IQ13579" s="11"/>
      <c r="IR13579" s="11"/>
      <c r="IS13579" s="11"/>
      <c r="IT13579" s="11"/>
      <c r="IU13579" s="11"/>
      <c r="IV13579" s="11"/>
      <c r="IW13579" s="11"/>
      <c r="IX13579" s="11"/>
      <c r="IY13579" s="11"/>
      <c r="IZ13579" s="11"/>
      <c r="JA13579" s="11"/>
      <c r="JB13579" s="11"/>
      <c r="JC13579" s="11"/>
      <c r="JD13579" s="11"/>
      <c r="JE13579" s="11"/>
      <c r="JF13579" s="11"/>
      <c r="JG13579" s="11"/>
      <c r="JH13579" s="11"/>
      <c r="JI13579" s="11"/>
      <c r="JJ13579" s="11"/>
      <c r="JK13579" s="11"/>
      <c r="JL13579" s="11"/>
      <c r="JM13579" s="11"/>
      <c r="JN13579" s="11"/>
      <c r="JO13579" s="11"/>
      <c r="JP13579" s="11"/>
      <c r="JQ13579" s="11"/>
      <c r="JR13579" s="11"/>
      <c r="JS13579" s="11"/>
      <c r="JT13579" s="11"/>
      <c r="JU13579" s="11"/>
      <c r="JV13579" s="11"/>
      <c r="JW13579" s="11"/>
      <c r="JX13579" s="11"/>
      <c r="JY13579" s="11"/>
      <c r="JZ13579" s="11"/>
      <c r="KA13579" s="11"/>
      <c r="KB13579" s="11"/>
      <c r="KC13579" s="11"/>
      <c r="KD13579" s="11"/>
      <c r="KE13579" s="11"/>
      <c r="KF13579" s="11"/>
      <c r="KG13579" s="11"/>
      <c r="KH13579" s="11"/>
      <c r="KI13579" s="11"/>
      <c r="KJ13579" s="11"/>
      <c r="KK13579" s="11"/>
      <c r="KL13579" s="11"/>
      <c r="KM13579" s="11"/>
      <c r="KN13579" s="11"/>
      <c r="KO13579" s="11"/>
      <c r="KP13579" s="11"/>
      <c r="KQ13579" s="11"/>
      <c r="KR13579" s="11"/>
      <c r="KS13579" s="11"/>
      <c r="KT13579" s="11"/>
      <c r="KU13579" s="11"/>
      <c r="KV13579" s="11"/>
      <c r="KW13579" s="11"/>
      <c r="KX13579" s="11"/>
      <c r="KY13579" s="11"/>
      <c r="KZ13579" s="11"/>
      <c r="LA13579" s="11"/>
      <c r="LB13579" s="11"/>
      <c r="LC13579" s="11"/>
      <c r="LD13579" s="11"/>
      <c r="LE13579" s="11"/>
      <c r="LF13579" s="11"/>
      <c r="LG13579" s="11"/>
      <c r="LH13579" s="11"/>
      <c r="LI13579" s="11"/>
      <c r="LJ13579" s="11"/>
      <c r="LK13579" s="11"/>
      <c r="LL13579" s="11"/>
      <c r="LM13579" s="11"/>
      <c r="LN13579" s="11"/>
      <c r="LO13579" s="11"/>
      <c r="LP13579" s="11"/>
      <c r="LQ13579" s="11"/>
      <c r="LR13579" s="11"/>
      <c r="LS13579" s="11"/>
      <c r="LT13579" s="11"/>
      <c r="LU13579" s="11"/>
      <c r="LV13579" s="11"/>
      <c r="LW13579" s="11"/>
      <c r="LX13579" s="11"/>
      <c r="LY13579" s="11"/>
      <c r="LZ13579" s="11"/>
      <c r="MA13579" s="11"/>
      <c r="MB13579" s="11"/>
      <c r="MC13579" s="11"/>
      <c r="MD13579" s="11"/>
      <c r="ME13579" s="11"/>
      <c r="MF13579" s="11"/>
      <c r="MG13579" s="11"/>
      <c r="MH13579" s="11"/>
      <c r="MI13579" s="11"/>
      <c r="MJ13579" s="11"/>
      <c r="MK13579" s="11"/>
      <c r="ML13579" s="11"/>
      <c r="MM13579" s="11"/>
      <c r="MN13579" s="11"/>
      <c r="MO13579" s="11"/>
      <c r="MP13579" s="11"/>
      <c r="MQ13579" s="11"/>
      <c r="MR13579" s="11"/>
      <c r="MS13579" s="11"/>
      <c r="MT13579" s="11"/>
      <c r="MU13579" s="11"/>
      <c r="MV13579" s="11"/>
      <c r="MW13579" s="11"/>
      <c r="MX13579" s="11"/>
      <c r="MY13579" s="11"/>
      <c r="MZ13579" s="11"/>
      <c r="NA13579" s="11"/>
      <c r="NB13579" s="11"/>
      <c r="NC13579" s="11"/>
      <c r="ND13579" s="11"/>
      <c r="NE13579" s="11"/>
      <c r="NF13579" s="11"/>
      <c r="NG13579" s="11"/>
      <c r="NH13579" s="11"/>
      <c r="NI13579" s="11"/>
      <c r="NJ13579" s="11"/>
      <c r="NK13579" s="11"/>
      <c r="NL13579" s="11"/>
      <c r="NM13579" s="11"/>
    </row>
    <row r="13580" spans="1:377" s="12" customFormat="1" ht="25.8" x14ac:dyDescent="0.5">
      <c r="A13580" s="230"/>
      <c r="B13580" s="279"/>
      <c r="C13580" s="280"/>
      <c r="D13580" s="317"/>
      <c r="E13580" s="34"/>
      <c r="F13580" s="34"/>
      <c r="G13580" s="34"/>
      <c r="H13580" s="9"/>
      <c r="I13580" s="9"/>
      <c r="J13580" s="9"/>
      <c r="K13580" s="9"/>
      <c r="L13580" s="9"/>
      <c r="M13580" s="9"/>
      <c r="N13580" s="9"/>
      <c r="O13580" s="9"/>
      <c r="P13580" s="9"/>
      <c r="Q13580" s="9"/>
      <c r="R13580" s="9"/>
      <c r="S13580" s="9"/>
      <c r="T13580" s="9"/>
      <c r="U13580" s="9"/>
      <c r="V13580" s="9"/>
      <c r="W13580" s="9"/>
      <c r="X13580" s="9"/>
      <c r="Y13580" s="9"/>
      <c r="Z13580" s="334"/>
      <c r="AA13580" s="34"/>
      <c r="AB13580" s="34"/>
      <c r="AC13580" s="34"/>
      <c r="AD13580" s="34"/>
      <c r="AE13580" s="34"/>
      <c r="AF13580" s="34"/>
      <c r="AG13580" s="34"/>
      <c r="AH13580" s="34"/>
      <c r="AI13580" s="334"/>
      <c r="AJ13580" s="9"/>
      <c r="AK13580" s="9"/>
      <c r="AL13580" s="9"/>
      <c r="AM13580" s="9"/>
      <c r="AN13580" s="9"/>
      <c r="AO13580" s="9"/>
      <c r="AP13580" s="9"/>
      <c r="AQ13580" s="9"/>
      <c r="AR13580" s="9"/>
      <c r="AS13580" s="9"/>
      <c r="AT13580" s="9"/>
      <c r="AU13580" s="9"/>
      <c r="AV13580" s="9"/>
      <c r="AW13580" s="9"/>
      <c r="AX13580" s="9"/>
      <c r="AY13580" s="9"/>
      <c r="AZ13580" s="9"/>
      <c r="BA13580" s="9"/>
      <c r="BB13580" s="9"/>
      <c r="BC13580" s="9"/>
      <c r="BD13580" s="9"/>
      <c r="BE13580" s="9"/>
      <c r="BF13580" s="9"/>
      <c r="BG13580" s="9"/>
      <c r="BH13580" s="9"/>
      <c r="BI13580" s="9"/>
      <c r="BJ13580" s="9"/>
      <c r="BK13580" s="9"/>
      <c r="BL13580" s="9"/>
      <c r="BM13580" s="9"/>
      <c r="BN13580" s="9"/>
      <c r="BO13580" s="9"/>
      <c r="BP13580" s="9"/>
      <c r="BQ13580" s="9"/>
      <c r="BR13580" s="9"/>
      <c r="BS13580" s="9"/>
      <c r="BT13580" s="9"/>
      <c r="BU13580" s="9"/>
      <c r="BV13580" s="9"/>
      <c r="BW13580" s="9"/>
      <c r="BX13580" s="9"/>
      <c r="BY13580" s="334"/>
      <c r="BZ13580" s="34"/>
      <c r="CA13580" s="34"/>
      <c r="CB13580" s="34"/>
      <c r="CC13580" s="34"/>
      <c r="CD13580" s="34"/>
      <c r="CE13580" s="34"/>
      <c r="CF13580" s="34"/>
      <c r="CG13580" s="34"/>
      <c r="CH13580" s="34"/>
      <c r="CI13580" s="34"/>
      <c r="CJ13580" s="34"/>
      <c r="CK13580" s="34"/>
      <c r="CL13580" s="34"/>
      <c r="CM13580" s="34"/>
      <c r="CN13580" s="34"/>
      <c r="CO13580" s="34"/>
      <c r="CP13580" s="34"/>
      <c r="CQ13580" s="34"/>
      <c r="CR13580" s="34"/>
      <c r="CS13580" s="34"/>
      <c r="CT13580" s="34"/>
      <c r="CU13580" s="34"/>
      <c r="CV13580" s="34"/>
      <c r="CW13580" s="34"/>
      <c r="CX13580" s="34"/>
      <c r="CY13580" s="334"/>
      <c r="CZ13580" s="9"/>
      <c r="DA13580" s="9"/>
      <c r="DB13580" s="9"/>
      <c r="DC13580" s="9"/>
      <c r="DD13580" s="9"/>
      <c r="DE13580" s="9"/>
      <c r="DF13580" s="9"/>
      <c r="DG13580" s="9"/>
      <c r="DH13580" s="9"/>
      <c r="DI13580" s="9"/>
      <c r="DJ13580" s="9"/>
      <c r="DK13580" s="9"/>
      <c r="DL13580" s="9"/>
      <c r="DM13580" s="9"/>
      <c r="DN13580" s="9"/>
      <c r="DO13580" s="9"/>
      <c r="DP13580" s="334"/>
      <c r="DQ13580" s="9"/>
      <c r="DR13580" s="9"/>
      <c r="DS13580" s="9"/>
      <c r="DT13580" s="9"/>
      <c r="DU13580" s="9"/>
      <c r="DV13580" s="9"/>
      <c r="DW13580" s="9"/>
      <c r="DX13580" s="9"/>
      <c r="DY13580" s="9"/>
      <c r="DZ13580" s="9"/>
      <c r="EA13580" s="9"/>
      <c r="EB13580" s="9"/>
      <c r="EC13580" s="9"/>
      <c r="ED13580" s="9"/>
      <c r="EE13580" s="9"/>
      <c r="EF13580" s="9"/>
      <c r="EG13580" s="9"/>
      <c r="EH13580" s="9"/>
      <c r="EI13580" s="9"/>
      <c r="EJ13580" s="9"/>
      <c r="EK13580" s="9"/>
      <c r="EL13580" s="9"/>
      <c r="EM13580" s="9"/>
      <c r="EN13580" s="9"/>
      <c r="EO13580" s="334"/>
      <c r="EP13580" s="9"/>
      <c r="EQ13580" s="9"/>
      <c r="ER13580" s="9"/>
      <c r="ES13580" s="9"/>
      <c r="ET13580" s="9"/>
      <c r="EU13580" s="9"/>
      <c r="EV13580" s="237"/>
      <c r="EW13580" s="9"/>
      <c r="EX13580" s="9"/>
      <c r="EY13580" s="9"/>
      <c r="EZ13580" s="9"/>
      <c r="FA13580" s="410"/>
      <c r="FB13580" s="9"/>
      <c r="FC13580" s="9"/>
      <c r="FD13580" s="9"/>
      <c r="FE13580" s="9"/>
      <c r="FF13580" s="9"/>
      <c r="FG13580" s="9"/>
      <c r="FH13580" s="9"/>
      <c r="FI13580" s="9"/>
      <c r="FJ13580" s="9"/>
      <c r="FK13580" s="9"/>
      <c r="FL13580" s="9"/>
      <c r="FM13580" s="9"/>
      <c r="FN13580" s="9"/>
      <c r="FO13580" s="9"/>
      <c r="FP13580" s="9"/>
      <c r="FQ13580" s="9"/>
      <c r="FR13580" s="9"/>
      <c r="FS13580" s="9"/>
      <c r="FT13580" s="334"/>
      <c r="FU13580" s="9"/>
      <c r="FV13580" s="9"/>
      <c r="FW13580" s="9"/>
      <c r="FX13580" s="9"/>
      <c r="FY13580" s="9"/>
      <c r="FZ13580" s="9"/>
      <c r="GA13580" s="9"/>
      <c r="GB13580" s="9"/>
      <c r="GC13580" s="9"/>
      <c r="GD13580" s="9"/>
      <c r="GE13580" s="9"/>
      <c r="GF13580" s="9"/>
      <c r="GG13580" s="9"/>
      <c r="GH13580" s="9"/>
      <c r="GI13580" s="9"/>
      <c r="GJ13580" s="9"/>
      <c r="GK13580" s="9"/>
      <c r="GL13580" s="9"/>
      <c r="GM13580" s="9"/>
      <c r="GN13580" s="9"/>
      <c r="GO13580" s="9"/>
      <c r="GP13580" s="9"/>
      <c r="GQ13580" s="9"/>
      <c r="GR13580" s="9"/>
      <c r="GS13580" s="9"/>
      <c r="GT13580" s="9"/>
      <c r="GU13580" s="9"/>
      <c r="GV13580" s="9"/>
      <c r="GW13580" s="9"/>
      <c r="GX13580" s="9"/>
      <c r="GY13580" s="9"/>
      <c r="GZ13580" s="9"/>
      <c r="HA13580" s="9"/>
      <c r="HB13580" s="9"/>
      <c r="HC13580" s="9"/>
      <c r="HD13580" s="9"/>
      <c r="HE13580" s="9"/>
      <c r="HF13580" s="9"/>
      <c r="HG13580" s="9"/>
      <c r="HH13580" s="9"/>
      <c r="HI13580" s="9"/>
      <c r="HJ13580" s="9"/>
      <c r="HK13580" s="9"/>
      <c r="HL13580" s="9"/>
      <c r="HM13580" s="9"/>
      <c r="HN13580" s="9"/>
      <c r="HO13580" s="9"/>
      <c r="HP13580" s="9"/>
      <c r="HQ13580" s="9"/>
      <c r="HR13580" s="9"/>
      <c r="HS13580" s="9"/>
      <c r="HT13580" s="9"/>
      <c r="HU13580" s="9"/>
      <c r="HV13580" s="9"/>
      <c r="HW13580" s="9"/>
      <c r="HX13580" s="9"/>
      <c r="HY13580" s="9"/>
      <c r="HZ13580" s="9"/>
      <c r="IA13580" s="9"/>
      <c r="IB13580" s="9"/>
      <c r="IC13580" s="9"/>
      <c r="ID13580" s="9"/>
      <c r="IE13580" s="9"/>
      <c r="IF13580" s="9"/>
      <c r="IG13580" s="9"/>
      <c r="IH13580" s="9"/>
      <c r="II13580" s="9"/>
      <c r="IJ13580" s="9"/>
      <c r="IK13580" s="10"/>
      <c r="IL13580" s="11"/>
      <c r="IM13580" s="11"/>
      <c r="IN13580" s="11"/>
      <c r="IO13580" s="11"/>
      <c r="IP13580" s="11"/>
      <c r="IQ13580" s="11"/>
      <c r="IR13580" s="11"/>
      <c r="IS13580" s="11"/>
      <c r="IT13580" s="11"/>
      <c r="IU13580" s="11"/>
      <c r="IV13580" s="11"/>
      <c r="IW13580" s="11"/>
      <c r="IX13580" s="11"/>
      <c r="IY13580" s="11"/>
      <c r="IZ13580" s="11"/>
      <c r="JA13580" s="11"/>
      <c r="JB13580" s="11"/>
      <c r="JC13580" s="11"/>
      <c r="JD13580" s="11"/>
      <c r="JE13580" s="11"/>
      <c r="JF13580" s="11"/>
      <c r="JG13580" s="11"/>
      <c r="JH13580" s="11"/>
      <c r="JI13580" s="11"/>
      <c r="JJ13580" s="11"/>
      <c r="JK13580" s="11"/>
      <c r="JL13580" s="11"/>
      <c r="JM13580" s="11"/>
      <c r="JN13580" s="11"/>
      <c r="JO13580" s="11"/>
      <c r="JP13580" s="11"/>
      <c r="JQ13580" s="11"/>
      <c r="JR13580" s="11"/>
      <c r="JS13580" s="11"/>
      <c r="JT13580" s="11"/>
      <c r="JU13580" s="11"/>
      <c r="JV13580" s="11"/>
      <c r="JW13580" s="11"/>
      <c r="JX13580" s="11"/>
      <c r="JY13580" s="11"/>
      <c r="JZ13580" s="11"/>
      <c r="KA13580" s="11"/>
      <c r="KB13580" s="11"/>
      <c r="KC13580" s="11"/>
      <c r="KD13580" s="11"/>
      <c r="KE13580" s="11"/>
      <c r="KF13580" s="11"/>
      <c r="KG13580" s="11"/>
      <c r="KH13580" s="11"/>
      <c r="KI13580" s="11"/>
      <c r="KJ13580" s="11"/>
      <c r="KK13580" s="11"/>
      <c r="KL13580" s="11"/>
      <c r="KM13580" s="11"/>
      <c r="KN13580" s="11"/>
      <c r="KO13580" s="11"/>
      <c r="KP13580" s="11"/>
      <c r="KQ13580" s="11"/>
      <c r="KR13580" s="11"/>
      <c r="KS13580" s="11"/>
      <c r="KT13580" s="11"/>
      <c r="KU13580" s="11"/>
      <c r="KV13580" s="11"/>
      <c r="KW13580" s="11"/>
      <c r="KX13580" s="11"/>
      <c r="KY13580" s="11"/>
      <c r="KZ13580" s="11"/>
      <c r="LA13580" s="11"/>
      <c r="LB13580" s="11"/>
      <c r="LC13580" s="11"/>
      <c r="LD13580" s="11"/>
      <c r="LE13580" s="11"/>
      <c r="LF13580" s="11"/>
      <c r="LG13580" s="11"/>
      <c r="LH13580" s="11"/>
      <c r="LI13580" s="11"/>
      <c r="LJ13580" s="11"/>
      <c r="LK13580" s="11"/>
      <c r="LL13580" s="11"/>
      <c r="LM13580" s="11"/>
      <c r="LN13580" s="11"/>
      <c r="LO13580" s="11"/>
      <c r="LP13580" s="11"/>
      <c r="LQ13580" s="11"/>
      <c r="LR13580" s="11"/>
      <c r="LS13580" s="11"/>
      <c r="LT13580" s="11"/>
      <c r="LU13580" s="11"/>
      <c r="LV13580" s="11"/>
      <c r="LW13580" s="11"/>
      <c r="LX13580" s="11"/>
      <c r="LY13580" s="11"/>
      <c r="LZ13580" s="11"/>
      <c r="MA13580" s="11"/>
      <c r="MB13580" s="11"/>
      <c r="MC13580" s="11"/>
      <c r="MD13580" s="11"/>
      <c r="ME13580" s="11"/>
      <c r="MF13580" s="11"/>
      <c r="MG13580" s="11"/>
      <c r="MH13580" s="11"/>
      <c r="MI13580" s="11"/>
      <c r="MJ13580" s="11"/>
      <c r="MK13580" s="11"/>
      <c r="ML13580" s="11"/>
      <c r="MM13580" s="11"/>
      <c r="MN13580" s="11"/>
      <c r="MO13580" s="11"/>
      <c r="MP13580" s="11"/>
      <c r="MQ13580" s="11"/>
      <c r="MR13580" s="11"/>
      <c r="MS13580" s="11"/>
      <c r="MT13580" s="11"/>
      <c r="MU13580" s="11"/>
      <c r="MV13580" s="11"/>
      <c r="MW13580" s="11"/>
      <c r="MX13580" s="11"/>
      <c r="MY13580" s="11"/>
      <c r="MZ13580" s="11"/>
      <c r="NA13580" s="11"/>
      <c r="NB13580" s="11"/>
      <c r="NC13580" s="11"/>
      <c r="ND13580" s="11"/>
      <c r="NE13580" s="11"/>
      <c r="NF13580" s="11"/>
      <c r="NG13580" s="11"/>
      <c r="NH13580" s="11"/>
      <c r="NI13580" s="11"/>
      <c r="NJ13580" s="11"/>
      <c r="NK13580" s="11"/>
      <c r="NL13580" s="11"/>
      <c r="NM13580" s="11"/>
    </row>
    <row r="13581" spans="1:377" s="12" customFormat="1" ht="25.8" x14ac:dyDescent="0.5">
      <c r="A13581" s="230"/>
      <c r="B13581" s="279"/>
      <c r="C13581" s="280"/>
      <c r="D13581" s="317"/>
      <c r="E13581" s="34"/>
      <c r="F13581" s="34"/>
      <c r="G13581" s="34"/>
      <c r="H13581" s="9"/>
      <c r="I13581" s="9"/>
      <c r="J13581" s="9"/>
      <c r="K13581" s="9"/>
      <c r="L13581" s="9"/>
      <c r="M13581" s="9"/>
      <c r="N13581" s="9"/>
      <c r="O13581" s="9"/>
      <c r="P13581" s="9"/>
      <c r="Q13581" s="9"/>
      <c r="R13581" s="9"/>
      <c r="S13581" s="9"/>
      <c r="T13581" s="9"/>
      <c r="U13581" s="9"/>
      <c r="V13581" s="9"/>
      <c r="W13581" s="9"/>
      <c r="X13581" s="9"/>
      <c r="Y13581" s="9"/>
      <c r="Z13581" s="334"/>
      <c r="AA13581" s="34"/>
      <c r="AB13581" s="34"/>
      <c r="AC13581" s="34"/>
      <c r="AD13581" s="34"/>
      <c r="AE13581" s="34"/>
      <c r="AF13581" s="34"/>
      <c r="AG13581" s="34"/>
      <c r="AH13581" s="34"/>
      <c r="AI13581" s="334"/>
      <c r="AJ13581" s="9"/>
      <c r="AK13581" s="9"/>
      <c r="AL13581" s="9"/>
      <c r="AM13581" s="9"/>
      <c r="AN13581" s="9"/>
      <c r="AO13581" s="9"/>
      <c r="AP13581" s="9"/>
      <c r="AQ13581" s="9"/>
      <c r="AR13581" s="9"/>
      <c r="AS13581" s="9"/>
      <c r="AT13581" s="9"/>
      <c r="AU13581" s="9"/>
      <c r="AV13581" s="9"/>
      <c r="AW13581" s="9"/>
      <c r="AX13581" s="9"/>
      <c r="AY13581" s="9"/>
      <c r="AZ13581" s="9"/>
      <c r="BA13581" s="9"/>
      <c r="BB13581" s="9"/>
      <c r="BC13581" s="9"/>
      <c r="BD13581" s="9"/>
      <c r="BE13581" s="9"/>
      <c r="BF13581" s="9"/>
      <c r="BG13581" s="9"/>
      <c r="BH13581" s="9"/>
      <c r="BI13581" s="9"/>
      <c r="BJ13581" s="9"/>
      <c r="BK13581" s="9"/>
      <c r="BL13581" s="9"/>
      <c r="BM13581" s="9"/>
      <c r="BN13581" s="9"/>
      <c r="BO13581" s="9"/>
      <c r="BP13581" s="9"/>
      <c r="BQ13581" s="9"/>
      <c r="BR13581" s="9"/>
      <c r="BS13581" s="9"/>
      <c r="BT13581" s="9"/>
      <c r="BU13581" s="9"/>
      <c r="BV13581" s="9"/>
      <c r="BW13581" s="9"/>
      <c r="BX13581" s="9"/>
      <c r="BY13581" s="334"/>
      <c r="BZ13581" s="34"/>
      <c r="CA13581" s="34"/>
      <c r="CB13581" s="34"/>
      <c r="CC13581" s="34"/>
      <c r="CD13581" s="34"/>
      <c r="CE13581" s="34"/>
      <c r="CF13581" s="34"/>
      <c r="CG13581" s="34"/>
      <c r="CH13581" s="34"/>
      <c r="CI13581" s="34"/>
      <c r="CJ13581" s="34"/>
      <c r="CK13581" s="34"/>
      <c r="CL13581" s="34"/>
      <c r="CM13581" s="34"/>
      <c r="CN13581" s="34"/>
      <c r="CO13581" s="34"/>
      <c r="CP13581" s="34"/>
      <c r="CQ13581" s="34"/>
      <c r="CR13581" s="34"/>
      <c r="CS13581" s="34"/>
      <c r="CT13581" s="34"/>
      <c r="CU13581" s="34"/>
      <c r="CV13581" s="34"/>
      <c r="CW13581" s="34"/>
      <c r="CX13581" s="34"/>
      <c r="CY13581" s="334"/>
      <c r="CZ13581" s="9"/>
      <c r="DA13581" s="9"/>
      <c r="DB13581" s="9"/>
      <c r="DC13581" s="9"/>
      <c r="DD13581" s="9"/>
      <c r="DE13581" s="9"/>
      <c r="DF13581" s="9"/>
      <c r="DG13581" s="9"/>
      <c r="DH13581" s="9"/>
      <c r="DI13581" s="9"/>
      <c r="DJ13581" s="9"/>
      <c r="DK13581" s="9"/>
      <c r="DL13581" s="9"/>
      <c r="DM13581" s="9"/>
      <c r="DN13581" s="9"/>
      <c r="DO13581" s="9"/>
      <c r="DP13581" s="334"/>
      <c r="DQ13581" s="9"/>
      <c r="DR13581" s="9"/>
      <c r="DS13581" s="9"/>
      <c r="DT13581" s="9"/>
      <c r="DU13581" s="9"/>
      <c r="DV13581" s="9"/>
      <c r="DW13581" s="9"/>
      <c r="DX13581" s="9"/>
      <c r="DY13581" s="9"/>
      <c r="DZ13581" s="9"/>
      <c r="EA13581" s="9"/>
      <c r="EB13581" s="9"/>
      <c r="EC13581" s="9"/>
      <c r="ED13581" s="9"/>
      <c r="EE13581" s="9"/>
      <c r="EF13581" s="9"/>
      <c r="EG13581" s="9"/>
      <c r="EH13581" s="9"/>
      <c r="EI13581" s="9"/>
      <c r="EJ13581" s="9"/>
      <c r="EK13581" s="9"/>
      <c r="EL13581" s="9"/>
      <c r="EM13581" s="9"/>
      <c r="EN13581" s="9"/>
      <c r="EO13581" s="334"/>
      <c r="EP13581" s="9"/>
      <c r="EQ13581" s="9"/>
      <c r="ER13581" s="9"/>
      <c r="ES13581" s="9"/>
      <c r="ET13581" s="9"/>
      <c r="EU13581" s="9"/>
      <c r="EV13581" s="237"/>
      <c r="EW13581" s="9"/>
      <c r="EX13581" s="9"/>
      <c r="EY13581" s="9"/>
      <c r="EZ13581" s="9"/>
      <c r="FA13581" s="410"/>
      <c r="FB13581" s="9"/>
      <c r="FC13581" s="9"/>
      <c r="FD13581" s="9"/>
      <c r="FE13581" s="9"/>
      <c r="FF13581" s="9"/>
      <c r="FG13581" s="9"/>
      <c r="FH13581" s="9"/>
      <c r="FI13581" s="9"/>
      <c r="FJ13581" s="9"/>
      <c r="FK13581" s="9"/>
      <c r="FL13581" s="9"/>
      <c r="FM13581" s="9"/>
      <c r="FN13581" s="9"/>
      <c r="FO13581" s="9"/>
      <c r="FP13581" s="9"/>
      <c r="FQ13581" s="9"/>
      <c r="FR13581" s="9"/>
      <c r="FS13581" s="9"/>
      <c r="FT13581" s="334"/>
      <c r="FU13581" s="9"/>
      <c r="FV13581" s="9"/>
      <c r="FW13581" s="9"/>
      <c r="FX13581" s="9"/>
      <c r="FY13581" s="9"/>
      <c r="FZ13581" s="9"/>
      <c r="GA13581" s="9"/>
      <c r="GB13581" s="9"/>
      <c r="GC13581" s="9"/>
      <c r="GD13581" s="9"/>
      <c r="GE13581" s="9"/>
      <c r="GF13581" s="9"/>
      <c r="GG13581" s="9"/>
      <c r="GH13581" s="9"/>
      <c r="GI13581" s="9"/>
      <c r="GJ13581" s="9"/>
      <c r="GK13581" s="9"/>
      <c r="GL13581" s="9"/>
      <c r="GM13581" s="9"/>
      <c r="GN13581" s="9"/>
      <c r="GO13581" s="9"/>
      <c r="GP13581" s="9"/>
      <c r="GQ13581" s="9"/>
      <c r="GR13581" s="9"/>
      <c r="GS13581" s="9"/>
      <c r="GT13581" s="9"/>
      <c r="GU13581" s="9"/>
      <c r="GV13581" s="9"/>
      <c r="GW13581" s="9"/>
      <c r="GX13581" s="9"/>
      <c r="GY13581" s="9"/>
      <c r="GZ13581" s="9"/>
      <c r="HA13581" s="9"/>
      <c r="HB13581" s="9"/>
      <c r="HC13581" s="9"/>
      <c r="HD13581" s="9"/>
      <c r="HE13581" s="9"/>
      <c r="HF13581" s="9"/>
      <c r="HG13581" s="9"/>
      <c r="HH13581" s="9"/>
      <c r="HI13581" s="9"/>
      <c r="HJ13581" s="9"/>
      <c r="HK13581" s="9"/>
      <c r="HL13581" s="9"/>
      <c r="HM13581" s="9"/>
      <c r="HN13581" s="9"/>
      <c r="HO13581" s="9"/>
      <c r="HP13581" s="9"/>
      <c r="HQ13581" s="9"/>
      <c r="HR13581" s="9"/>
      <c r="HS13581" s="9"/>
      <c r="HT13581" s="9"/>
      <c r="HU13581" s="9"/>
      <c r="HV13581" s="9"/>
      <c r="HW13581" s="9"/>
      <c r="HX13581" s="9"/>
      <c r="HY13581" s="9"/>
      <c r="HZ13581" s="9"/>
      <c r="IA13581" s="9"/>
      <c r="IB13581" s="9"/>
      <c r="IC13581" s="9"/>
      <c r="ID13581" s="9"/>
      <c r="IE13581" s="9"/>
      <c r="IF13581" s="9"/>
      <c r="IG13581" s="9"/>
      <c r="IH13581" s="9"/>
      <c r="II13581" s="9"/>
      <c r="IJ13581" s="9"/>
      <c r="IK13581" s="10"/>
      <c r="IL13581" s="11"/>
      <c r="IM13581" s="11"/>
      <c r="IN13581" s="11"/>
      <c r="IO13581" s="11"/>
      <c r="IP13581" s="11"/>
      <c r="IQ13581" s="11"/>
      <c r="IR13581" s="11"/>
      <c r="IS13581" s="11"/>
      <c r="IT13581" s="11"/>
      <c r="IU13581" s="11"/>
      <c r="IV13581" s="11"/>
      <c r="IW13581" s="11"/>
      <c r="IX13581" s="11"/>
      <c r="IY13581" s="11"/>
      <c r="IZ13581" s="11"/>
      <c r="JA13581" s="11"/>
      <c r="JB13581" s="11"/>
      <c r="JC13581" s="11"/>
      <c r="JD13581" s="11"/>
      <c r="JE13581" s="11"/>
      <c r="JF13581" s="11"/>
      <c r="JG13581" s="11"/>
      <c r="JH13581" s="11"/>
      <c r="JI13581" s="11"/>
      <c r="JJ13581" s="11"/>
      <c r="JK13581" s="11"/>
      <c r="JL13581" s="11"/>
      <c r="JM13581" s="11"/>
      <c r="JN13581" s="11"/>
      <c r="JO13581" s="11"/>
      <c r="JP13581" s="11"/>
      <c r="JQ13581" s="11"/>
      <c r="JR13581" s="11"/>
      <c r="JS13581" s="11"/>
      <c r="JT13581" s="11"/>
      <c r="JU13581" s="11"/>
      <c r="JV13581" s="11"/>
      <c r="JW13581" s="11"/>
      <c r="JX13581" s="11"/>
      <c r="JY13581" s="11"/>
      <c r="JZ13581" s="11"/>
      <c r="KA13581" s="11"/>
      <c r="KB13581" s="11"/>
      <c r="KC13581" s="11"/>
      <c r="KD13581" s="11"/>
      <c r="KE13581" s="11"/>
      <c r="KF13581" s="11"/>
      <c r="KG13581" s="11"/>
      <c r="KH13581" s="11"/>
      <c r="KI13581" s="11"/>
      <c r="KJ13581" s="11"/>
      <c r="KK13581" s="11"/>
      <c r="KL13581" s="11"/>
      <c r="KM13581" s="11"/>
      <c r="KN13581" s="11"/>
      <c r="KO13581" s="11"/>
      <c r="KP13581" s="11"/>
      <c r="KQ13581" s="11"/>
      <c r="KR13581" s="11"/>
      <c r="KS13581" s="11"/>
      <c r="KT13581" s="11"/>
      <c r="KU13581" s="11"/>
      <c r="KV13581" s="11"/>
      <c r="KW13581" s="11"/>
      <c r="KX13581" s="11"/>
      <c r="KY13581" s="11"/>
      <c r="KZ13581" s="11"/>
      <c r="LA13581" s="11"/>
      <c r="LB13581" s="11"/>
      <c r="LC13581" s="11"/>
      <c r="LD13581" s="11"/>
      <c r="LE13581" s="11"/>
      <c r="LF13581" s="11"/>
      <c r="LG13581" s="11"/>
      <c r="LH13581" s="11"/>
      <c r="LI13581" s="11"/>
      <c r="LJ13581" s="11"/>
      <c r="LK13581" s="11"/>
      <c r="LL13581" s="11"/>
      <c r="LM13581" s="11"/>
      <c r="LN13581" s="11"/>
      <c r="LO13581" s="11"/>
      <c r="LP13581" s="11"/>
      <c r="LQ13581" s="11"/>
      <c r="LR13581" s="11"/>
      <c r="LS13581" s="11"/>
      <c r="LT13581" s="11"/>
      <c r="LU13581" s="11"/>
      <c r="LV13581" s="11"/>
      <c r="LW13581" s="11"/>
      <c r="LX13581" s="11"/>
      <c r="LY13581" s="11"/>
      <c r="LZ13581" s="11"/>
      <c r="MA13581" s="11"/>
      <c r="MB13581" s="11"/>
      <c r="MC13581" s="11"/>
      <c r="MD13581" s="11"/>
      <c r="ME13581" s="11"/>
      <c r="MF13581" s="11"/>
      <c r="MG13581" s="11"/>
      <c r="MH13581" s="11"/>
      <c r="MI13581" s="11"/>
      <c r="MJ13581" s="11"/>
      <c r="MK13581" s="11"/>
      <c r="ML13581" s="11"/>
      <c r="MM13581" s="11"/>
      <c r="MN13581" s="11"/>
      <c r="MO13581" s="11"/>
      <c r="MP13581" s="11"/>
      <c r="MQ13581" s="11"/>
      <c r="MR13581" s="11"/>
      <c r="MS13581" s="11"/>
      <c r="MT13581" s="11"/>
      <c r="MU13581" s="11"/>
      <c r="MV13581" s="11"/>
      <c r="MW13581" s="11"/>
      <c r="MX13581" s="11"/>
      <c r="MY13581" s="11"/>
      <c r="MZ13581" s="11"/>
      <c r="NA13581" s="11"/>
      <c r="NB13581" s="11"/>
      <c r="NC13581" s="11"/>
      <c r="ND13581" s="11"/>
      <c r="NE13581" s="11"/>
      <c r="NF13581" s="11"/>
      <c r="NG13581" s="11"/>
      <c r="NH13581" s="11"/>
      <c r="NI13581" s="11"/>
      <c r="NJ13581" s="11"/>
      <c r="NK13581" s="11"/>
      <c r="NL13581" s="11"/>
      <c r="NM13581" s="11"/>
    </row>
    <row r="13582" spans="1:377" s="12" customFormat="1" ht="25.8" x14ac:dyDescent="0.5">
      <c r="A13582" s="230"/>
      <c r="B13582" s="279"/>
      <c r="C13582" s="280"/>
      <c r="D13582" s="317"/>
      <c r="E13582" s="34"/>
      <c r="F13582" s="34"/>
      <c r="G13582" s="34"/>
      <c r="H13582" s="9"/>
      <c r="I13582" s="9"/>
      <c r="J13582" s="9"/>
      <c r="K13582" s="9"/>
      <c r="L13582" s="9"/>
      <c r="M13582" s="9"/>
      <c r="N13582" s="9"/>
      <c r="O13582" s="9"/>
      <c r="P13582" s="9"/>
      <c r="Q13582" s="9"/>
      <c r="R13582" s="9"/>
      <c r="S13582" s="9"/>
      <c r="T13582" s="9"/>
      <c r="U13582" s="9"/>
      <c r="V13582" s="9"/>
      <c r="W13582" s="9"/>
      <c r="X13582" s="9"/>
      <c r="Y13582" s="9"/>
      <c r="Z13582" s="334"/>
      <c r="AA13582" s="34"/>
      <c r="AB13582" s="34"/>
      <c r="AC13582" s="34"/>
      <c r="AD13582" s="34"/>
      <c r="AE13582" s="34"/>
      <c r="AF13582" s="34"/>
      <c r="AG13582" s="34"/>
      <c r="AH13582" s="34"/>
      <c r="AI13582" s="334"/>
      <c r="AJ13582" s="9"/>
      <c r="AK13582" s="9"/>
      <c r="AL13582" s="9"/>
      <c r="AM13582" s="9"/>
      <c r="AN13582" s="9"/>
      <c r="AO13582" s="9"/>
      <c r="AP13582" s="9"/>
      <c r="AQ13582" s="9"/>
      <c r="AR13582" s="9"/>
      <c r="AS13582" s="9"/>
      <c r="AT13582" s="9"/>
      <c r="AU13582" s="9"/>
      <c r="AV13582" s="9"/>
      <c r="AW13582" s="9"/>
      <c r="AX13582" s="9"/>
      <c r="AY13582" s="9"/>
      <c r="AZ13582" s="9"/>
      <c r="BA13582" s="9"/>
      <c r="BB13582" s="9"/>
      <c r="BC13582" s="9"/>
      <c r="BD13582" s="9"/>
      <c r="BE13582" s="9"/>
      <c r="BF13582" s="9"/>
      <c r="BG13582" s="9"/>
      <c r="BH13582" s="9"/>
      <c r="BI13582" s="9"/>
      <c r="BJ13582" s="9"/>
      <c r="BK13582" s="9"/>
      <c r="BL13582" s="9"/>
      <c r="BM13582" s="9"/>
      <c r="BN13582" s="9"/>
      <c r="BO13582" s="9"/>
      <c r="BP13582" s="9"/>
      <c r="BQ13582" s="9"/>
      <c r="BR13582" s="9"/>
      <c r="BS13582" s="9"/>
      <c r="BT13582" s="9"/>
      <c r="BU13582" s="9"/>
      <c r="BV13582" s="9"/>
      <c r="BW13582" s="9"/>
      <c r="BX13582" s="9"/>
      <c r="BY13582" s="334"/>
      <c r="BZ13582" s="34"/>
      <c r="CA13582" s="34"/>
      <c r="CB13582" s="34"/>
      <c r="CC13582" s="34"/>
      <c r="CD13582" s="34"/>
      <c r="CE13582" s="34"/>
      <c r="CF13582" s="34"/>
      <c r="CG13582" s="34"/>
      <c r="CH13582" s="34"/>
      <c r="CI13582" s="34"/>
      <c r="CJ13582" s="34"/>
      <c r="CK13582" s="34"/>
      <c r="CL13582" s="34"/>
      <c r="CM13582" s="34"/>
      <c r="CN13582" s="34"/>
      <c r="CO13582" s="34"/>
      <c r="CP13582" s="34"/>
      <c r="CQ13582" s="34"/>
      <c r="CR13582" s="34"/>
      <c r="CS13582" s="34"/>
      <c r="CT13582" s="34"/>
      <c r="CU13582" s="34"/>
      <c r="CV13582" s="34"/>
      <c r="CW13582" s="34"/>
      <c r="CX13582" s="34"/>
      <c r="CY13582" s="334"/>
      <c r="CZ13582" s="9"/>
      <c r="DA13582" s="9"/>
      <c r="DB13582" s="9"/>
      <c r="DC13582" s="9"/>
      <c r="DD13582" s="9"/>
      <c r="DE13582" s="9"/>
      <c r="DF13582" s="9"/>
      <c r="DG13582" s="9"/>
      <c r="DH13582" s="9"/>
      <c r="DI13582" s="9"/>
      <c r="DJ13582" s="9"/>
      <c r="DK13582" s="9"/>
      <c r="DL13582" s="9"/>
      <c r="DM13582" s="9"/>
      <c r="DN13582" s="9"/>
      <c r="DO13582" s="9"/>
      <c r="DP13582" s="334"/>
      <c r="DQ13582" s="9"/>
      <c r="DR13582" s="9"/>
      <c r="DS13582" s="9"/>
      <c r="DT13582" s="9"/>
      <c r="DU13582" s="9"/>
      <c r="DV13582" s="9"/>
      <c r="DW13582" s="9"/>
      <c r="DX13582" s="9"/>
      <c r="DY13582" s="9"/>
      <c r="DZ13582" s="9"/>
      <c r="EA13582" s="9"/>
      <c r="EB13582" s="9"/>
      <c r="EC13582" s="9"/>
      <c r="ED13582" s="9"/>
      <c r="EE13582" s="9"/>
      <c r="EF13582" s="9"/>
      <c r="EG13582" s="9"/>
      <c r="EH13582" s="9"/>
      <c r="EI13582" s="9"/>
      <c r="EJ13582" s="9"/>
      <c r="EK13582" s="9"/>
      <c r="EL13582" s="9"/>
      <c r="EM13582" s="9"/>
      <c r="EN13582" s="9"/>
      <c r="EO13582" s="334"/>
      <c r="EP13582" s="9"/>
      <c r="EQ13582" s="9"/>
      <c r="ER13582" s="9"/>
      <c r="ES13582" s="9"/>
      <c r="ET13582" s="9"/>
      <c r="EU13582" s="9"/>
      <c r="EV13582" s="237"/>
      <c r="EW13582" s="9"/>
      <c r="EX13582" s="9"/>
      <c r="EY13582" s="9"/>
      <c r="EZ13582" s="9"/>
      <c r="FA13582" s="410"/>
      <c r="FB13582" s="9"/>
      <c r="FC13582" s="9"/>
      <c r="FD13582" s="9"/>
      <c r="FE13582" s="9"/>
      <c r="FF13582" s="9"/>
      <c r="FG13582" s="9"/>
      <c r="FH13582" s="9"/>
      <c r="FI13582" s="9"/>
      <c r="FJ13582" s="9"/>
      <c r="FK13582" s="9"/>
      <c r="FL13582" s="9"/>
      <c r="FM13582" s="9"/>
      <c r="FN13582" s="9"/>
      <c r="FO13582" s="9"/>
      <c r="FP13582" s="9"/>
      <c r="FQ13582" s="9"/>
      <c r="FR13582" s="9"/>
      <c r="FS13582" s="9"/>
      <c r="FT13582" s="334"/>
      <c r="FU13582" s="9"/>
      <c r="FV13582" s="9"/>
      <c r="FW13582" s="9"/>
      <c r="FX13582" s="9"/>
      <c r="FY13582" s="9"/>
      <c r="FZ13582" s="9"/>
      <c r="GA13582" s="9"/>
      <c r="GB13582" s="9"/>
      <c r="GC13582" s="9"/>
      <c r="GD13582" s="9"/>
      <c r="GE13582" s="9"/>
      <c r="GF13582" s="9"/>
      <c r="GG13582" s="9"/>
      <c r="GH13582" s="9"/>
      <c r="GI13582" s="9"/>
      <c r="GJ13582" s="9"/>
      <c r="GK13582" s="9"/>
      <c r="GL13582" s="9"/>
      <c r="GM13582" s="9"/>
      <c r="GN13582" s="9"/>
      <c r="GO13582" s="9"/>
      <c r="GP13582" s="9"/>
      <c r="GQ13582" s="9"/>
      <c r="GR13582" s="9"/>
      <c r="GS13582" s="9"/>
      <c r="GT13582" s="9"/>
      <c r="GU13582" s="9"/>
      <c r="GV13582" s="9"/>
      <c r="GW13582" s="9"/>
      <c r="GX13582" s="9"/>
      <c r="GY13582" s="9"/>
      <c r="GZ13582" s="9"/>
      <c r="HA13582" s="9"/>
      <c r="HB13582" s="9"/>
      <c r="HC13582" s="9"/>
      <c r="HD13582" s="9"/>
      <c r="HE13582" s="9"/>
      <c r="HF13582" s="9"/>
      <c r="HG13582" s="9"/>
      <c r="HH13582" s="9"/>
      <c r="HI13582" s="9"/>
      <c r="HJ13582" s="9"/>
      <c r="HK13582" s="9"/>
      <c r="HL13582" s="9"/>
      <c r="HM13582" s="9"/>
      <c r="HN13582" s="9"/>
      <c r="HO13582" s="9"/>
      <c r="HP13582" s="9"/>
      <c r="HQ13582" s="9"/>
      <c r="HR13582" s="9"/>
      <c r="HS13582" s="9"/>
      <c r="HT13582" s="9"/>
      <c r="HU13582" s="9"/>
      <c r="HV13582" s="9"/>
      <c r="HW13582" s="9"/>
      <c r="HX13582" s="9"/>
      <c r="HY13582" s="9"/>
      <c r="HZ13582" s="9"/>
      <c r="IA13582" s="9"/>
      <c r="IB13582" s="9"/>
      <c r="IC13582" s="9"/>
      <c r="ID13582" s="9"/>
      <c r="IE13582" s="9"/>
      <c r="IF13582" s="9"/>
      <c r="IG13582" s="9"/>
      <c r="IH13582" s="9"/>
      <c r="II13582" s="9"/>
      <c r="IJ13582" s="9"/>
      <c r="IK13582" s="10"/>
      <c r="IL13582" s="11"/>
      <c r="IM13582" s="11"/>
      <c r="IN13582" s="11"/>
      <c r="IO13582" s="11"/>
      <c r="IP13582" s="11"/>
      <c r="IQ13582" s="11"/>
      <c r="IR13582" s="11"/>
      <c r="IS13582" s="11"/>
      <c r="IT13582" s="11"/>
      <c r="IU13582" s="11"/>
      <c r="IV13582" s="11"/>
      <c r="IW13582" s="11"/>
      <c r="IX13582" s="11"/>
      <c r="IY13582" s="11"/>
      <c r="IZ13582" s="11"/>
      <c r="JA13582" s="11"/>
      <c r="JB13582" s="11"/>
      <c r="JC13582" s="11"/>
      <c r="JD13582" s="11"/>
      <c r="JE13582" s="11"/>
      <c r="JF13582" s="11"/>
      <c r="JG13582" s="11"/>
      <c r="JH13582" s="11"/>
      <c r="JI13582" s="11"/>
      <c r="JJ13582" s="11"/>
      <c r="JK13582" s="11"/>
      <c r="JL13582" s="11"/>
      <c r="JM13582" s="11"/>
      <c r="JN13582" s="11"/>
      <c r="JO13582" s="11"/>
      <c r="JP13582" s="11"/>
      <c r="JQ13582" s="11"/>
      <c r="JR13582" s="11"/>
      <c r="JS13582" s="11"/>
      <c r="JT13582" s="11"/>
      <c r="JU13582" s="11"/>
      <c r="JV13582" s="11"/>
      <c r="JW13582" s="11"/>
      <c r="JX13582" s="11"/>
      <c r="JY13582" s="11"/>
      <c r="JZ13582" s="11"/>
      <c r="KA13582" s="11"/>
      <c r="KB13582" s="11"/>
      <c r="KC13582" s="11"/>
      <c r="KD13582" s="11"/>
      <c r="KE13582" s="11"/>
      <c r="KF13582" s="11"/>
      <c r="KG13582" s="11"/>
      <c r="KH13582" s="11"/>
      <c r="KI13582" s="11"/>
      <c r="KJ13582" s="11"/>
      <c r="KK13582" s="11"/>
      <c r="KL13582" s="11"/>
      <c r="KM13582" s="11"/>
      <c r="KN13582" s="11"/>
      <c r="KO13582" s="11"/>
      <c r="KP13582" s="11"/>
      <c r="KQ13582" s="11"/>
      <c r="KR13582" s="11"/>
      <c r="KS13582" s="11"/>
      <c r="KT13582" s="11"/>
      <c r="KU13582" s="11"/>
      <c r="KV13582" s="11"/>
      <c r="KW13582" s="11"/>
      <c r="KX13582" s="11"/>
      <c r="KY13582" s="11"/>
      <c r="KZ13582" s="11"/>
      <c r="LA13582" s="11"/>
      <c r="LB13582" s="11"/>
      <c r="LC13582" s="11"/>
      <c r="LD13582" s="11"/>
      <c r="LE13582" s="11"/>
      <c r="LF13582" s="11"/>
      <c r="LG13582" s="11"/>
      <c r="LH13582" s="11"/>
      <c r="LI13582" s="11"/>
      <c r="LJ13582" s="11"/>
      <c r="LK13582" s="11"/>
      <c r="LL13582" s="11"/>
      <c r="LM13582" s="11"/>
      <c r="LN13582" s="11"/>
      <c r="LO13582" s="11"/>
      <c r="LP13582" s="11"/>
      <c r="LQ13582" s="11"/>
      <c r="LR13582" s="11"/>
      <c r="LS13582" s="11"/>
      <c r="LT13582" s="11"/>
      <c r="LU13582" s="11"/>
      <c r="LV13582" s="11"/>
      <c r="LW13582" s="11"/>
      <c r="LX13582" s="11"/>
      <c r="LY13582" s="11"/>
      <c r="LZ13582" s="11"/>
      <c r="MA13582" s="11"/>
      <c r="MB13582" s="11"/>
      <c r="MC13582" s="11"/>
      <c r="MD13582" s="11"/>
      <c r="ME13582" s="11"/>
      <c r="MF13582" s="11"/>
      <c r="MG13582" s="11"/>
      <c r="MH13582" s="11"/>
      <c r="MI13582" s="11"/>
      <c r="MJ13582" s="11"/>
      <c r="MK13582" s="11"/>
      <c r="ML13582" s="11"/>
      <c r="MM13582" s="11"/>
      <c r="MN13582" s="11"/>
      <c r="MO13582" s="11"/>
      <c r="MP13582" s="11"/>
      <c r="MQ13582" s="11"/>
      <c r="MR13582" s="11"/>
      <c r="MS13582" s="11"/>
      <c r="MT13582" s="11"/>
      <c r="MU13582" s="11"/>
      <c r="MV13582" s="11"/>
      <c r="MW13582" s="11"/>
      <c r="MX13582" s="11"/>
      <c r="MY13582" s="11"/>
      <c r="MZ13582" s="11"/>
      <c r="NA13582" s="11"/>
      <c r="NB13582" s="11"/>
      <c r="NC13582" s="11"/>
      <c r="ND13582" s="11"/>
      <c r="NE13582" s="11"/>
      <c r="NF13582" s="11"/>
      <c r="NG13582" s="11"/>
      <c r="NH13582" s="11"/>
      <c r="NI13582" s="11"/>
      <c r="NJ13582" s="11"/>
      <c r="NK13582" s="11"/>
      <c r="NL13582" s="11"/>
      <c r="NM13582" s="11"/>
    </row>
    <row r="13583" spans="1:377" s="12" customFormat="1" ht="25.8" x14ac:dyDescent="0.5">
      <c r="A13583" s="230"/>
      <c r="B13583" s="279"/>
      <c r="C13583" s="280"/>
      <c r="D13583" s="317"/>
      <c r="E13583" s="34"/>
      <c r="F13583" s="34"/>
      <c r="G13583" s="34"/>
      <c r="H13583" s="9"/>
      <c r="I13583" s="9"/>
      <c r="J13583" s="9"/>
      <c r="K13583" s="9"/>
      <c r="L13583" s="9"/>
      <c r="M13583" s="9"/>
      <c r="N13583" s="9"/>
      <c r="O13583" s="9"/>
      <c r="P13583" s="9"/>
      <c r="Q13583" s="9"/>
      <c r="R13583" s="9"/>
      <c r="S13583" s="9"/>
      <c r="T13583" s="9"/>
      <c r="U13583" s="9"/>
      <c r="V13583" s="9"/>
      <c r="W13583" s="9"/>
      <c r="X13583" s="9"/>
      <c r="Y13583" s="9"/>
      <c r="Z13583" s="334"/>
      <c r="AA13583" s="34"/>
      <c r="AB13583" s="34"/>
      <c r="AC13583" s="34"/>
      <c r="AD13583" s="34"/>
      <c r="AE13583" s="34"/>
      <c r="AF13583" s="34"/>
      <c r="AG13583" s="34"/>
      <c r="AH13583" s="34"/>
      <c r="AI13583" s="334"/>
      <c r="AJ13583" s="9"/>
      <c r="AK13583" s="9"/>
      <c r="AL13583" s="9"/>
      <c r="AM13583" s="9"/>
      <c r="AN13583" s="9"/>
      <c r="AO13583" s="9"/>
      <c r="AP13583" s="9"/>
      <c r="AQ13583" s="9"/>
      <c r="AR13583" s="9"/>
      <c r="AS13583" s="9"/>
      <c r="AT13583" s="9"/>
      <c r="AU13583" s="9"/>
      <c r="AV13583" s="9"/>
      <c r="AW13583" s="9"/>
      <c r="AX13583" s="9"/>
      <c r="AY13583" s="9"/>
      <c r="AZ13583" s="9"/>
      <c r="BA13583" s="9"/>
      <c r="BB13583" s="9"/>
      <c r="BC13583" s="9"/>
      <c r="BD13583" s="9"/>
      <c r="BE13583" s="9"/>
      <c r="BF13583" s="9"/>
      <c r="BG13583" s="9"/>
      <c r="BH13583" s="9"/>
      <c r="BI13583" s="9"/>
      <c r="BJ13583" s="9"/>
      <c r="BK13583" s="9"/>
      <c r="BL13583" s="9"/>
      <c r="BM13583" s="9"/>
      <c r="BN13583" s="9"/>
      <c r="BO13583" s="9"/>
      <c r="BP13583" s="9"/>
      <c r="BQ13583" s="9"/>
      <c r="BR13583" s="9"/>
      <c r="BS13583" s="9"/>
      <c r="BT13583" s="9"/>
      <c r="BU13583" s="9"/>
      <c r="BV13583" s="9"/>
      <c r="BW13583" s="9"/>
      <c r="BX13583" s="9"/>
      <c r="BY13583" s="334"/>
      <c r="BZ13583" s="34"/>
      <c r="CA13583" s="34"/>
      <c r="CB13583" s="34"/>
      <c r="CC13583" s="34"/>
      <c r="CD13583" s="34"/>
      <c r="CE13583" s="34"/>
      <c r="CF13583" s="34"/>
      <c r="CG13583" s="34"/>
      <c r="CH13583" s="34"/>
      <c r="CI13583" s="34"/>
      <c r="CJ13583" s="34"/>
      <c r="CK13583" s="34"/>
      <c r="CL13583" s="34"/>
      <c r="CM13583" s="34"/>
      <c r="CN13583" s="34"/>
      <c r="CO13583" s="34"/>
      <c r="CP13583" s="34"/>
      <c r="CQ13583" s="34"/>
      <c r="CR13583" s="34"/>
      <c r="CS13583" s="34"/>
      <c r="CT13583" s="34"/>
      <c r="CU13583" s="34"/>
      <c r="CV13583" s="34"/>
      <c r="CW13583" s="34"/>
      <c r="CX13583" s="34"/>
      <c r="CY13583" s="334"/>
      <c r="CZ13583" s="9"/>
      <c r="DA13583" s="9"/>
      <c r="DB13583" s="9"/>
      <c r="DC13583" s="9"/>
      <c r="DD13583" s="9"/>
      <c r="DE13583" s="9"/>
      <c r="DF13583" s="9"/>
      <c r="DG13583" s="9"/>
      <c r="DH13583" s="9"/>
      <c r="DI13583" s="9"/>
      <c r="DJ13583" s="9"/>
      <c r="DK13583" s="9"/>
      <c r="DL13583" s="9"/>
      <c r="DM13583" s="9"/>
      <c r="DN13583" s="9"/>
      <c r="DO13583" s="9"/>
      <c r="DP13583" s="334"/>
      <c r="DQ13583" s="9"/>
      <c r="DR13583" s="9"/>
      <c r="DS13583" s="9"/>
      <c r="DT13583" s="9"/>
      <c r="DU13583" s="9"/>
      <c r="DV13583" s="9"/>
      <c r="DW13583" s="9"/>
      <c r="DX13583" s="9"/>
      <c r="DY13583" s="9"/>
      <c r="DZ13583" s="9"/>
      <c r="EA13583" s="9"/>
      <c r="EB13583" s="9"/>
      <c r="EC13583" s="9"/>
      <c r="ED13583" s="9"/>
      <c r="EE13583" s="9"/>
      <c r="EF13583" s="9"/>
      <c r="EG13583" s="9"/>
      <c r="EH13583" s="9"/>
      <c r="EI13583" s="9"/>
      <c r="EJ13583" s="9"/>
      <c r="EK13583" s="9"/>
      <c r="EL13583" s="9"/>
      <c r="EM13583" s="9"/>
      <c r="EN13583" s="9"/>
      <c r="EO13583" s="334"/>
      <c r="EP13583" s="9"/>
      <c r="EQ13583" s="9"/>
      <c r="ER13583" s="9"/>
      <c r="ES13583" s="9"/>
      <c r="ET13583" s="9"/>
      <c r="EU13583" s="9"/>
      <c r="EV13583" s="237"/>
      <c r="EW13583" s="9"/>
      <c r="EX13583" s="9"/>
      <c r="EY13583" s="9"/>
      <c r="EZ13583" s="9"/>
      <c r="FA13583" s="410"/>
      <c r="FB13583" s="9"/>
      <c r="FC13583" s="9"/>
      <c r="FD13583" s="9"/>
      <c r="FE13583" s="9"/>
      <c r="FF13583" s="9"/>
      <c r="FG13583" s="9"/>
      <c r="FH13583" s="9"/>
      <c r="FI13583" s="9"/>
      <c r="FJ13583" s="9"/>
      <c r="FK13583" s="9"/>
      <c r="FL13583" s="9"/>
      <c r="FM13583" s="9"/>
      <c r="FN13583" s="9"/>
      <c r="FO13583" s="9"/>
      <c r="FP13583" s="9"/>
      <c r="FQ13583" s="9"/>
      <c r="FR13583" s="9"/>
      <c r="FS13583" s="9"/>
      <c r="FT13583" s="334"/>
      <c r="FU13583" s="9"/>
      <c r="FV13583" s="9"/>
      <c r="FW13583" s="9"/>
      <c r="FX13583" s="9"/>
      <c r="FY13583" s="9"/>
      <c r="FZ13583" s="9"/>
      <c r="GA13583" s="9"/>
      <c r="GB13583" s="9"/>
      <c r="GC13583" s="9"/>
      <c r="GD13583" s="9"/>
      <c r="GE13583" s="9"/>
      <c r="GF13583" s="9"/>
      <c r="GG13583" s="9"/>
      <c r="GH13583" s="9"/>
      <c r="GI13583" s="9"/>
      <c r="GJ13583" s="9"/>
      <c r="GK13583" s="9"/>
      <c r="GL13583" s="9"/>
      <c r="GM13583" s="9"/>
      <c r="GN13583" s="9"/>
      <c r="GO13583" s="9"/>
      <c r="GP13583" s="9"/>
      <c r="GQ13583" s="9"/>
      <c r="GR13583" s="9"/>
      <c r="GS13583" s="9"/>
      <c r="GT13583" s="9"/>
      <c r="GU13583" s="9"/>
      <c r="GV13583" s="9"/>
      <c r="GW13583" s="9"/>
      <c r="GX13583" s="9"/>
      <c r="GY13583" s="9"/>
      <c r="GZ13583" s="9"/>
      <c r="HA13583" s="9"/>
      <c r="HB13583" s="9"/>
      <c r="HC13583" s="9"/>
      <c r="HD13583" s="9"/>
      <c r="HE13583" s="9"/>
      <c r="HF13583" s="9"/>
      <c r="HG13583" s="9"/>
      <c r="HH13583" s="9"/>
      <c r="HI13583" s="9"/>
      <c r="HJ13583" s="9"/>
      <c r="HK13583" s="9"/>
      <c r="HL13583" s="9"/>
      <c r="HM13583" s="9"/>
      <c r="HN13583" s="9"/>
      <c r="HO13583" s="9"/>
      <c r="HP13583" s="9"/>
      <c r="HQ13583" s="9"/>
      <c r="HR13583" s="9"/>
      <c r="HS13583" s="9"/>
      <c r="HT13583" s="9"/>
      <c r="HU13583" s="9"/>
      <c r="HV13583" s="9"/>
      <c r="HW13583" s="9"/>
      <c r="HX13583" s="9"/>
      <c r="HY13583" s="9"/>
      <c r="HZ13583" s="9"/>
      <c r="IA13583" s="9"/>
      <c r="IB13583" s="9"/>
      <c r="IC13583" s="9"/>
      <c r="ID13583" s="9"/>
      <c r="IE13583" s="9"/>
      <c r="IF13583" s="9"/>
      <c r="IG13583" s="9"/>
      <c r="IH13583" s="9"/>
      <c r="II13583" s="9"/>
      <c r="IJ13583" s="9"/>
      <c r="IK13583" s="10"/>
      <c r="IL13583" s="11"/>
      <c r="IM13583" s="11"/>
      <c r="IN13583" s="11"/>
      <c r="IO13583" s="11"/>
      <c r="IP13583" s="11"/>
      <c r="IQ13583" s="11"/>
      <c r="IR13583" s="11"/>
      <c r="IS13583" s="11"/>
      <c r="IT13583" s="11"/>
      <c r="IU13583" s="11"/>
      <c r="IV13583" s="11"/>
      <c r="IW13583" s="11"/>
      <c r="IX13583" s="11"/>
      <c r="IY13583" s="11"/>
      <c r="IZ13583" s="11"/>
      <c r="JA13583" s="11"/>
      <c r="JB13583" s="11"/>
      <c r="JC13583" s="11"/>
      <c r="JD13583" s="11"/>
      <c r="JE13583" s="11"/>
      <c r="JF13583" s="11"/>
      <c r="JG13583" s="11"/>
      <c r="JH13583" s="11"/>
      <c r="JI13583" s="11"/>
      <c r="JJ13583" s="11"/>
      <c r="JK13583" s="11"/>
      <c r="JL13583" s="11"/>
      <c r="JM13583" s="11"/>
      <c r="JN13583" s="11"/>
      <c r="JO13583" s="11"/>
      <c r="JP13583" s="11"/>
      <c r="JQ13583" s="11"/>
      <c r="JR13583" s="11"/>
      <c r="JS13583" s="11"/>
      <c r="JT13583" s="11"/>
      <c r="JU13583" s="11"/>
      <c r="JV13583" s="11"/>
      <c r="JW13583" s="11"/>
      <c r="JX13583" s="11"/>
      <c r="JY13583" s="11"/>
      <c r="JZ13583" s="11"/>
      <c r="KA13583" s="11"/>
      <c r="KB13583" s="11"/>
      <c r="KC13583" s="11"/>
      <c r="KD13583" s="11"/>
      <c r="KE13583" s="11"/>
      <c r="KF13583" s="11"/>
      <c r="KG13583" s="11"/>
      <c r="KH13583" s="11"/>
      <c r="KI13583" s="11"/>
      <c r="KJ13583" s="11"/>
      <c r="KK13583" s="11"/>
      <c r="KL13583" s="11"/>
      <c r="KM13583" s="11"/>
      <c r="KN13583" s="11"/>
      <c r="KO13583" s="11"/>
      <c r="KP13583" s="11"/>
      <c r="KQ13583" s="11"/>
      <c r="KR13583" s="11"/>
      <c r="KS13583" s="11"/>
      <c r="KT13583" s="11"/>
      <c r="KU13583" s="11"/>
      <c r="KV13583" s="11"/>
      <c r="KW13583" s="11"/>
      <c r="KX13583" s="11"/>
      <c r="KY13583" s="11"/>
      <c r="KZ13583" s="11"/>
      <c r="LA13583" s="11"/>
      <c r="LB13583" s="11"/>
      <c r="LC13583" s="11"/>
      <c r="LD13583" s="11"/>
      <c r="LE13583" s="11"/>
      <c r="LF13583" s="11"/>
      <c r="LG13583" s="11"/>
      <c r="LH13583" s="11"/>
      <c r="LI13583" s="11"/>
      <c r="LJ13583" s="11"/>
      <c r="LK13583" s="11"/>
      <c r="LL13583" s="11"/>
      <c r="LM13583" s="11"/>
      <c r="LN13583" s="11"/>
      <c r="LO13583" s="11"/>
      <c r="LP13583" s="11"/>
      <c r="LQ13583" s="11"/>
      <c r="LR13583" s="11"/>
      <c r="LS13583" s="11"/>
      <c r="LT13583" s="11"/>
      <c r="LU13583" s="11"/>
      <c r="LV13583" s="11"/>
      <c r="LW13583" s="11"/>
      <c r="LX13583" s="11"/>
      <c r="LY13583" s="11"/>
      <c r="LZ13583" s="11"/>
      <c r="MA13583" s="11"/>
      <c r="MB13583" s="11"/>
      <c r="MC13583" s="11"/>
      <c r="MD13583" s="11"/>
      <c r="ME13583" s="11"/>
      <c r="MF13583" s="11"/>
      <c r="MG13583" s="11"/>
      <c r="MH13583" s="11"/>
      <c r="MI13583" s="11"/>
      <c r="MJ13583" s="11"/>
      <c r="MK13583" s="11"/>
      <c r="ML13583" s="11"/>
      <c r="MM13583" s="11"/>
      <c r="MN13583" s="11"/>
      <c r="MO13583" s="11"/>
      <c r="MP13583" s="11"/>
      <c r="MQ13583" s="11"/>
      <c r="MR13583" s="11"/>
      <c r="MS13583" s="11"/>
      <c r="MT13583" s="11"/>
      <c r="MU13583" s="11"/>
      <c r="MV13583" s="11"/>
      <c r="MW13583" s="11"/>
      <c r="MX13583" s="11"/>
      <c r="MY13583" s="11"/>
      <c r="MZ13583" s="11"/>
      <c r="NA13583" s="11"/>
      <c r="NB13583" s="11"/>
      <c r="NC13583" s="11"/>
      <c r="ND13583" s="11"/>
      <c r="NE13583" s="11"/>
      <c r="NF13583" s="11"/>
      <c r="NG13583" s="11"/>
      <c r="NH13583" s="11"/>
      <c r="NI13583" s="11"/>
      <c r="NJ13583" s="11"/>
      <c r="NK13583" s="11"/>
      <c r="NL13583" s="11"/>
      <c r="NM13583" s="11"/>
    </row>
    <row r="13584" spans="1:377" s="12" customFormat="1" ht="25.8" x14ac:dyDescent="0.5">
      <c r="A13584" s="230"/>
      <c r="B13584" s="279"/>
      <c r="C13584" s="280"/>
      <c r="D13584" s="317"/>
      <c r="E13584" s="34"/>
      <c r="F13584" s="34"/>
      <c r="G13584" s="34"/>
      <c r="H13584" s="9"/>
      <c r="I13584" s="9"/>
      <c r="J13584" s="9"/>
      <c r="K13584" s="9"/>
      <c r="L13584" s="9"/>
      <c r="M13584" s="9"/>
      <c r="N13584" s="9"/>
      <c r="O13584" s="9"/>
      <c r="P13584" s="9"/>
      <c r="Q13584" s="9"/>
      <c r="R13584" s="9"/>
      <c r="S13584" s="9"/>
      <c r="T13584" s="9"/>
      <c r="U13584" s="9"/>
      <c r="V13584" s="9"/>
      <c r="W13584" s="9"/>
      <c r="X13584" s="9"/>
      <c r="Y13584" s="9"/>
      <c r="Z13584" s="334"/>
      <c r="AA13584" s="34"/>
      <c r="AB13584" s="34"/>
      <c r="AC13584" s="34"/>
      <c r="AD13584" s="34"/>
      <c r="AE13584" s="34"/>
      <c r="AF13584" s="34"/>
      <c r="AG13584" s="34"/>
      <c r="AH13584" s="34"/>
      <c r="AI13584" s="334"/>
      <c r="AJ13584" s="9"/>
      <c r="AK13584" s="9"/>
      <c r="AL13584" s="9"/>
      <c r="AM13584" s="9"/>
      <c r="AN13584" s="9"/>
      <c r="AO13584" s="9"/>
      <c r="AP13584" s="9"/>
      <c r="AQ13584" s="9"/>
      <c r="AR13584" s="9"/>
      <c r="AS13584" s="9"/>
      <c r="AT13584" s="9"/>
      <c r="AU13584" s="9"/>
      <c r="AV13584" s="9"/>
      <c r="AW13584" s="9"/>
      <c r="AX13584" s="9"/>
      <c r="AY13584" s="9"/>
      <c r="AZ13584" s="9"/>
      <c r="BA13584" s="9"/>
      <c r="BB13584" s="9"/>
      <c r="BC13584" s="9"/>
      <c r="BD13584" s="9"/>
      <c r="BE13584" s="9"/>
      <c r="BF13584" s="9"/>
      <c r="BG13584" s="9"/>
      <c r="BH13584" s="9"/>
      <c r="BI13584" s="9"/>
      <c r="BJ13584" s="9"/>
      <c r="BK13584" s="9"/>
      <c r="BL13584" s="9"/>
      <c r="BM13584" s="9"/>
      <c r="BN13584" s="9"/>
      <c r="BO13584" s="9"/>
      <c r="BP13584" s="9"/>
      <c r="BQ13584" s="9"/>
      <c r="BR13584" s="9"/>
      <c r="BS13584" s="9"/>
      <c r="BT13584" s="9"/>
      <c r="BU13584" s="9"/>
      <c r="BV13584" s="9"/>
      <c r="BW13584" s="9"/>
      <c r="BX13584" s="9"/>
      <c r="BY13584" s="334"/>
      <c r="BZ13584" s="34"/>
      <c r="CA13584" s="34"/>
      <c r="CB13584" s="34"/>
      <c r="CC13584" s="34"/>
      <c r="CD13584" s="34"/>
      <c r="CE13584" s="34"/>
      <c r="CF13584" s="34"/>
      <c r="CG13584" s="34"/>
      <c r="CH13584" s="34"/>
      <c r="CI13584" s="34"/>
      <c r="CJ13584" s="34"/>
      <c r="CK13584" s="34"/>
      <c r="CL13584" s="34"/>
      <c r="CM13584" s="34"/>
      <c r="CN13584" s="34"/>
      <c r="CO13584" s="34"/>
      <c r="CP13584" s="34"/>
      <c r="CQ13584" s="34"/>
      <c r="CR13584" s="34"/>
      <c r="CS13584" s="34"/>
      <c r="CT13584" s="34"/>
      <c r="CU13584" s="34"/>
      <c r="CV13584" s="34"/>
      <c r="CW13584" s="34"/>
      <c r="CX13584" s="34"/>
      <c r="CY13584" s="334"/>
      <c r="CZ13584" s="9"/>
      <c r="DA13584" s="9"/>
      <c r="DB13584" s="9"/>
      <c r="DC13584" s="9"/>
      <c r="DD13584" s="9"/>
      <c r="DE13584" s="9"/>
      <c r="DF13584" s="9"/>
      <c r="DG13584" s="9"/>
      <c r="DH13584" s="9"/>
      <c r="DI13584" s="9"/>
      <c r="DJ13584" s="9"/>
      <c r="DK13584" s="9"/>
      <c r="DL13584" s="9"/>
      <c r="DM13584" s="9"/>
      <c r="DN13584" s="9"/>
      <c r="DO13584" s="9"/>
      <c r="DP13584" s="334"/>
      <c r="DQ13584" s="9"/>
      <c r="DR13584" s="9"/>
      <c r="DS13584" s="9"/>
      <c r="DT13584" s="9"/>
      <c r="DU13584" s="9"/>
      <c r="DV13584" s="9"/>
      <c r="DW13584" s="9"/>
      <c r="DX13584" s="9"/>
      <c r="DY13584" s="9"/>
      <c r="DZ13584" s="9"/>
      <c r="EA13584" s="9"/>
      <c r="EB13584" s="9"/>
      <c r="EC13584" s="9"/>
      <c r="ED13584" s="9"/>
      <c r="EE13584" s="9"/>
      <c r="EF13584" s="9"/>
      <c r="EG13584" s="9"/>
      <c r="EH13584" s="9"/>
      <c r="EI13584" s="9"/>
      <c r="EJ13584" s="9"/>
      <c r="EK13584" s="9"/>
      <c r="EL13584" s="9"/>
      <c r="EM13584" s="9"/>
      <c r="EN13584" s="9"/>
      <c r="EO13584" s="334"/>
      <c r="EP13584" s="9"/>
      <c r="EQ13584" s="9"/>
      <c r="ER13584" s="9"/>
      <c r="ES13584" s="9"/>
      <c r="ET13584" s="9"/>
      <c r="EU13584" s="9"/>
      <c r="EV13584" s="237"/>
      <c r="EW13584" s="9"/>
      <c r="EX13584" s="9"/>
      <c r="EY13584" s="9"/>
      <c r="EZ13584" s="9"/>
      <c r="FA13584" s="410"/>
      <c r="FB13584" s="9"/>
      <c r="FC13584" s="9"/>
      <c r="FD13584" s="9"/>
      <c r="FE13584" s="9"/>
      <c r="FF13584" s="9"/>
      <c r="FG13584" s="9"/>
      <c r="FH13584" s="9"/>
      <c r="FI13584" s="9"/>
      <c r="FJ13584" s="9"/>
      <c r="FK13584" s="9"/>
      <c r="FL13584" s="9"/>
      <c r="FM13584" s="9"/>
      <c r="FN13584" s="9"/>
      <c r="FO13584" s="9"/>
      <c r="FP13584" s="9"/>
      <c r="FQ13584" s="9"/>
      <c r="FR13584" s="9"/>
      <c r="FS13584" s="9"/>
      <c r="FT13584" s="334"/>
      <c r="FU13584" s="9"/>
      <c r="FV13584" s="9"/>
      <c r="FW13584" s="9"/>
      <c r="FX13584" s="9"/>
      <c r="FY13584" s="9"/>
      <c r="FZ13584" s="9"/>
      <c r="GA13584" s="9"/>
      <c r="GB13584" s="9"/>
      <c r="GC13584" s="9"/>
      <c r="GD13584" s="9"/>
      <c r="GE13584" s="9"/>
      <c r="GF13584" s="9"/>
      <c r="GG13584" s="9"/>
      <c r="GH13584" s="9"/>
      <c r="GI13584" s="9"/>
      <c r="GJ13584" s="9"/>
      <c r="GK13584" s="9"/>
      <c r="GL13584" s="9"/>
      <c r="GM13584" s="9"/>
      <c r="GN13584" s="9"/>
      <c r="GO13584" s="9"/>
      <c r="GP13584" s="9"/>
      <c r="GQ13584" s="9"/>
      <c r="GR13584" s="9"/>
      <c r="GS13584" s="9"/>
      <c r="GT13584" s="9"/>
      <c r="GU13584" s="9"/>
      <c r="GV13584" s="9"/>
      <c r="GW13584" s="9"/>
      <c r="GX13584" s="9"/>
      <c r="GY13584" s="9"/>
      <c r="GZ13584" s="9"/>
      <c r="HA13584" s="9"/>
      <c r="HB13584" s="9"/>
      <c r="HC13584" s="9"/>
      <c r="HD13584" s="9"/>
      <c r="HE13584" s="9"/>
      <c r="HF13584" s="9"/>
      <c r="HG13584" s="9"/>
      <c r="HH13584" s="9"/>
      <c r="HI13584" s="9"/>
      <c r="HJ13584" s="9"/>
      <c r="HK13584" s="9"/>
      <c r="HL13584" s="9"/>
      <c r="HM13584" s="9"/>
      <c r="HN13584" s="9"/>
      <c r="HO13584" s="9"/>
      <c r="HP13584" s="9"/>
      <c r="HQ13584" s="9"/>
      <c r="HR13584" s="9"/>
      <c r="HS13584" s="9"/>
      <c r="HT13584" s="9"/>
      <c r="HU13584" s="9"/>
      <c r="HV13584" s="9"/>
      <c r="HW13584" s="9"/>
      <c r="HX13584" s="9"/>
      <c r="HY13584" s="9"/>
      <c r="HZ13584" s="9"/>
      <c r="IA13584" s="9"/>
      <c r="IB13584" s="9"/>
      <c r="IC13584" s="9"/>
      <c r="ID13584" s="9"/>
      <c r="IE13584" s="9"/>
      <c r="IF13584" s="9"/>
      <c r="IG13584" s="9"/>
      <c r="IH13584" s="9"/>
      <c r="II13584" s="9"/>
      <c r="IJ13584" s="9"/>
      <c r="IK13584" s="10"/>
      <c r="IL13584" s="11"/>
      <c r="IM13584" s="11"/>
      <c r="IN13584" s="11"/>
      <c r="IO13584" s="11"/>
      <c r="IP13584" s="11"/>
      <c r="IQ13584" s="11"/>
      <c r="IR13584" s="11"/>
      <c r="IS13584" s="11"/>
      <c r="IT13584" s="11"/>
      <c r="IU13584" s="11"/>
      <c r="IV13584" s="11"/>
      <c r="IW13584" s="11"/>
      <c r="IX13584" s="11"/>
      <c r="IY13584" s="11"/>
      <c r="IZ13584" s="11"/>
      <c r="JA13584" s="11"/>
      <c r="JB13584" s="11"/>
      <c r="JC13584" s="11"/>
      <c r="JD13584" s="11"/>
      <c r="JE13584" s="11"/>
      <c r="JF13584" s="11"/>
      <c r="JG13584" s="11"/>
      <c r="JH13584" s="11"/>
      <c r="JI13584" s="11"/>
      <c r="JJ13584" s="11"/>
      <c r="JK13584" s="11"/>
      <c r="JL13584" s="11"/>
      <c r="JM13584" s="11"/>
      <c r="JN13584" s="11"/>
      <c r="JO13584" s="11"/>
      <c r="JP13584" s="11"/>
      <c r="JQ13584" s="11"/>
      <c r="JR13584" s="11"/>
      <c r="JS13584" s="11"/>
      <c r="JT13584" s="11"/>
      <c r="JU13584" s="11"/>
      <c r="JV13584" s="11"/>
      <c r="JW13584" s="11"/>
      <c r="JX13584" s="11"/>
      <c r="JY13584" s="11"/>
      <c r="JZ13584" s="11"/>
      <c r="KA13584" s="11"/>
      <c r="KB13584" s="11"/>
      <c r="KC13584" s="11"/>
      <c r="KD13584" s="11"/>
      <c r="KE13584" s="11"/>
      <c r="KF13584" s="11"/>
      <c r="KG13584" s="11"/>
      <c r="KH13584" s="11"/>
      <c r="KI13584" s="11"/>
      <c r="KJ13584" s="11"/>
      <c r="KK13584" s="11"/>
      <c r="KL13584" s="11"/>
      <c r="KM13584" s="11"/>
      <c r="KN13584" s="11"/>
      <c r="KO13584" s="11"/>
      <c r="KP13584" s="11"/>
      <c r="KQ13584" s="11"/>
      <c r="KR13584" s="11"/>
      <c r="KS13584" s="11"/>
      <c r="KT13584" s="11"/>
      <c r="KU13584" s="11"/>
      <c r="KV13584" s="11"/>
      <c r="KW13584" s="11"/>
      <c r="KX13584" s="11"/>
      <c r="KY13584" s="11"/>
      <c r="KZ13584" s="11"/>
      <c r="LA13584" s="11"/>
      <c r="LB13584" s="11"/>
      <c r="LC13584" s="11"/>
      <c r="LD13584" s="11"/>
      <c r="LE13584" s="11"/>
      <c r="LF13584" s="11"/>
      <c r="LG13584" s="11"/>
      <c r="LH13584" s="11"/>
      <c r="LI13584" s="11"/>
      <c r="LJ13584" s="11"/>
      <c r="LK13584" s="11"/>
      <c r="LL13584" s="11"/>
      <c r="LM13584" s="11"/>
      <c r="LN13584" s="11"/>
      <c r="LO13584" s="11"/>
      <c r="LP13584" s="11"/>
      <c r="LQ13584" s="11"/>
      <c r="LR13584" s="11"/>
      <c r="LS13584" s="11"/>
      <c r="LT13584" s="11"/>
      <c r="LU13584" s="11"/>
      <c r="LV13584" s="11"/>
      <c r="LW13584" s="11"/>
      <c r="LX13584" s="11"/>
      <c r="LY13584" s="11"/>
      <c r="LZ13584" s="11"/>
      <c r="MA13584" s="11"/>
      <c r="MB13584" s="11"/>
      <c r="MC13584" s="11"/>
      <c r="MD13584" s="11"/>
      <c r="ME13584" s="11"/>
      <c r="MF13584" s="11"/>
      <c r="MG13584" s="11"/>
      <c r="MH13584" s="11"/>
      <c r="MI13584" s="11"/>
      <c r="MJ13584" s="11"/>
      <c r="MK13584" s="11"/>
      <c r="ML13584" s="11"/>
      <c r="MM13584" s="11"/>
      <c r="MN13584" s="11"/>
      <c r="MO13584" s="11"/>
      <c r="MP13584" s="11"/>
      <c r="MQ13584" s="11"/>
      <c r="MR13584" s="11"/>
      <c r="MS13584" s="11"/>
      <c r="MT13584" s="11"/>
      <c r="MU13584" s="11"/>
      <c r="MV13584" s="11"/>
      <c r="MW13584" s="11"/>
      <c r="MX13584" s="11"/>
      <c r="MY13584" s="11"/>
      <c r="MZ13584" s="11"/>
      <c r="NA13584" s="11"/>
      <c r="NB13584" s="11"/>
      <c r="NC13584" s="11"/>
      <c r="ND13584" s="11"/>
      <c r="NE13584" s="11"/>
      <c r="NF13584" s="11"/>
      <c r="NG13584" s="11"/>
      <c r="NH13584" s="11"/>
      <c r="NI13584" s="11"/>
      <c r="NJ13584" s="11"/>
      <c r="NK13584" s="11"/>
      <c r="NL13584" s="11"/>
      <c r="NM13584" s="11"/>
    </row>
    <row r="13585" spans="1:377" s="12" customFormat="1" ht="25.8" x14ac:dyDescent="0.5">
      <c r="A13585" s="230"/>
      <c r="B13585" s="279"/>
      <c r="C13585" s="280"/>
      <c r="D13585" s="317"/>
      <c r="E13585" s="34"/>
      <c r="F13585" s="34"/>
      <c r="G13585" s="34"/>
      <c r="H13585" s="9"/>
      <c r="I13585" s="9"/>
      <c r="J13585" s="9"/>
      <c r="K13585" s="9"/>
      <c r="L13585" s="9"/>
      <c r="M13585" s="9"/>
      <c r="N13585" s="9"/>
      <c r="O13585" s="9"/>
      <c r="P13585" s="9"/>
      <c r="Q13585" s="9"/>
      <c r="R13585" s="9"/>
      <c r="S13585" s="9"/>
      <c r="T13585" s="9"/>
      <c r="U13585" s="9"/>
      <c r="V13585" s="9"/>
      <c r="W13585" s="9"/>
      <c r="X13585" s="9"/>
      <c r="Y13585" s="9"/>
      <c r="Z13585" s="334"/>
      <c r="AA13585" s="34"/>
      <c r="AB13585" s="34"/>
      <c r="AC13585" s="34"/>
      <c r="AD13585" s="34"/>
      <c r="AE13585" s="34"/>
      <c r="AF13585" s="34"/>
      <c r="AG13585" s="34"/>
      <c r="AH13585" s="34"/>
      <c r="AI13585" s="334"/>
      <c r="AJ13585" s="9"/>
      <c r="AK13585" s="9"/>
      <c r="AL13585" s="9"/>
      <c r="AM13585" s="9"/>
      <c r="AN13585" s="9"/>
      <c r="AO13585" s="9"/>
      <c r="AP13585" s="9"/>
      <c r="AQ13585" s="9"/>
      <c r="AR13585" s="9"/>
      <c r="AS13585" s="9"/>
      <c r="AT13585" s="9"/>
      <c r="AU13585" s="9"/>
      <c r="AV13585" s="9"/>
      <c r="AW13585" s="9"/>
      <c r="AX13585" s="9"/>
      <c r="AY13585" s="9"/>
      <c r="AZ13585" s="9"/>
      <c r="BA13585" s="9"/>
      <c r="BB13585" s="9"/>
      <c r="BC13585" s="9"/>
      <c r="BD13585" s="9"/>
      <c r="BE13585" s="9"/>
      <c r="BF13585" s="9"/>
      <c r="BG13585" s="9"/>
      <c r="BH13585" s="9"/>
      <c r="BI13585" s="9"/>
      <c r="BJ13585" s="9"/>
      <c r="BK13585" s="9"/>
      <c r="BL13585" s="9"/>
      <c r="BM13585" s="9"/>
      <c r="BN13585" s="9"/>
      <c r="BO13585" s="9"/>
      <c r="BP13585" s="9"/>
      <c r="BQ13585" s="9"/>
      <c r="BR13585" s="9"/>
      <c r="BS13585" s="9"/>
      <c r="BT13585" s="9"/>
      <c r="BU13585" s="9"/>
      <c r="BV13585" s="9"/>
      <c r="BW13585" s="9"/>
      <c r="BX13585" s="9"/>
      <c r="BY13585" s="334"/>
      <c r="BZ13585" s="34"/>
      <c r="CA13585" s="34"/>
      <c r="CB13585" s="34"/>
      <c r="CC13585" s="34"/>
      <c r="CD13585" s="34"/>
      <c r="CE13585" s="34"/>
      <c r="CF13585" s="34"/>
      <c r="CG13585" s="34"/>
      <c r="CH13585" s="34"/>
      <c r="CI13585" s="34"/>
      <c r="CJ13585" s="34"/>
      <c r="CK13585" s="34"/>
      <c r="CL13585" s="34"/>
      <c r="CM13585" s="34"/>
      <c r="CN13585" s="34"/>
      <c r="CO13585" s="34"/>
      <c r="CP13585" s="34"/>
      <c r="CQ13585" s="34"/>
      <c r="CR13585" s="34"/>
      <c r="CS13585" s="34"/>
      <c r="CT13585" s="34"/>
      <c r="CU13585" s="34"/>
      <c r="CV13585" s="34"/>
      <c r="CW13585" s="34"/>
      <c r="CX13585" s="34"/>
      <c r="CY13585" s="334"/>
      <c r="CZ13585" s="9"/>
      <c r="DA13585" s="9"/>
      <c r="DB13585" s="9"/>
      <c r="DC13585" s="9"/>
      <c r="DD13585" s="9"/>
      <c r="DE13585" s="9"/>
      <c r="DF13585" s="9"/>
      <c r="DG13585" s="9"/>
      <c r="DH13585" s="9"/>
      <c r="DI13585" s="9"/>
      <c r="DJ13585" s="9"/>
      <c r="DK13585" s="9"/>
      <c r="DL13585" s="9"/>
      <c r="DM13585" s="9"/>
      <c r="DN13585" s="9"/>
      <c r="DO13585" s="9"/>
      <c r="DP13585" s="334"/>
      <c r="DQ13585" s="9"/>
      <c r="DR13585" s="9"/>
      <c r="DS13585" s="9"/>
      <c r="DT13585" s="9"/>
      <c r="DU13585" s="9"/>
      <c r="DV13585" s="9"/>
      <c r="DW13585" s="9"/>
      <c r="DX13585" s="9"/>
      <c r="DY13585" s="9"/>
      <c r="DZ13585" s="9"/>
      <c r="EA13585" s="9"/>
      <c r="EB13585" s="9"/>
      <c r="EC13585" s="9"/>
      <c r="ED13585" s="9"/>
      <c r="EE13585" s="9"/>
      <c r="EF13585" s="9"/>
      <c r="EG13585" s="9"/>
      <c r="EH13585" s="9"/>
      <c r="EI13585" s="9"/>
      <c r="EJ13585" s="9"/>
      <c r="EK13585" s="9"/>
      <c r="EL13585" s="9"/>
      <c r="EM13585" s="9"/>
      <c r="EN13585" s="9"/>
      <c r="EO13585" s="334"/>
      <c r="EP13585" s="9"/>
      <c r="EQ13585" s="9"/>
      <c r="ER13585" s="9"/>
      <c r="ES13585" s="9"/>
      <c r="ET13585" s="9"/>
      <c r="EU13585" s="9"/>
      <c r="EV13585" s="237"/>
      <c r="EW13585" s="9"/>
      <c r="EX13585" s="9"/>
      <c r="EY13585" s="9"/>
      <c r="EZ13585" s="9"/>
      <c r="FA13585" s="410"/>
      <c r="FB13585" s="9"/>
      <c r="FC13585" s="9"/>
      <c r="FD13585" s="9"/>
      <c r="FE13585" s="9"/>
      <c r="FF13585" s="9"/>
      <c r="FG13585" s="9"/>
      <c r="FH13585" s="9"/>
      <c r="FI13585" s="9"/>
      <c r="FJ13585" s="9"/>
      <c r="FK13585" s="9"/>
      <c r="FL13585" s="9"/>
      <c r="FM13585" s="9"/>
      <c r="FN13585" s="9"/>
      <c r="FO13585" s="9"/>
      <c r="FP13585" s="9"/>
      <c r="FQ13585" s="9"/>
      <c r="FR13585" s="9"/>
      <c r="FS13585" s="9"/>
      <c r="FT13585" s="334"/>
      <c r="FU13585" s="9"/>
      <c r="FV13585" s="9"/>
      <c r="FW13585" s="9"/>
      <c r="FX13585" s="9"/>
      <c r="FY13585" s="9"/>
      <c r="FZ13585" s="9"/>
      <c r="GA13585" s="9"/>
      <c r="GB13585" s="9"/>
      <c r="GC13585" s="9"/>
      <c r="GD13585" s="9"/>
      <c r="GE13585" s="9"/>
      <c r="GF13585" s="9"/>
      <c r="GG13585" s="9"/>
      <c r="GH13585" s="9"/>
      <c r="GI13585" s="9"/>
      <c r="GJ13585" s="9"/>
      <c r="GK13585" s="9"/>
      <c r="GL13585" s="9"/>
      <c r="GM13585" s="9"/>
      <c r="GN13585" s="9"/>
      <c r="GO13585" s="9"/>
      <c r="GP13585" s="9"/>
      <c r="GQ13585" s="9"/>
      <c r="GR13585" s="9"/>
      <c r="GS13585" s="9"/>
      <c r="GT13585" s="9"/>
      <c r="GU13585" s="9"/>
      <c r="GV13585" s="9"/>
      <c r="GW13585" s="9"/>
      <c r="GX13585" s="9"/>
      <c r="GY13585" s="9"/>
      <c r="GZ13585" s="9"/>
      <c r="HA13585" s="9"/>
      <c r="HB13585" s="9"/>
      <c r="HC13585" s="9"/>
      <c r="HD13585" s="9"/>
      <c r="HE13585" s="9"/>
      <c r="HF13585" s="9"/>
      <c r="HG13585" s="9"/>
      <c r="HH13585" s="9"/>
      <c r="HI13585" s="9"/>
      <c r="HJ13585" s="9"/>
      <c r="HK13585" s="9"/>
      <c r="HL13585" s="9"/>
      <c r="HM13585" s="9"/>
      <c r="HN13585" s="9"/>
      <c r="HO13585" s="9"/>
      <c r="HP13585" s="9"/>
      <c r="HQ13585" s="9"/>
      <c r="HR13585" s="9"/>
      <c r="HS13585" s="9"/>
      <c r="HT13585" s="9"/>
      <c r="HU13585" s="9"/>
      <c r="HV13585" s="9"/>
      <c r="HW13585" s="9"/>
      <c r="HX13585" s="9"/>
      <c r="HY13585" s="9"/>
      <c r="HZ13585" s="9"/>
      <c r="IA13585" s="9"/>
      <c r="IB13585" s="9"/>
      <c r="IC13585" s="9"/>
      <c r="ID13585" s="9"/>
      <c r="IE13585" s="9"/>
      <c r="IF13585" s="9"/>
      <c r="IG13585" s="9"/>
      <c r="IH13585" s="9"/>
      <c r="II13585" s="9"/>
      <c r="IJ13585" s="9"/>
      <c r="IK13585" s="10"/>
      <c r="IL13585" s="11"/>
      <c r="IM13585" s="11"/>
      <c r="IN13585" s="11"/>
      <c r="IO13585" s="11"/>
      <c r="IP13585" s="11"/>
      <c r="IQ13585" s="11"/>
      <c r="IR13585" s="11"/>
      <c r="IS13585" s="11"/>
      <c r="IT13585" s="11"/>
      <c r="IU13585" s="11"/>
      <c r="IV13585" s="11"/>
      <c r="IW13585" s="11"/>
      <c r="IX13585" s="11"/>
      <c r="IY13585" s="11"/>
      <c r="IZ13585" s="11"/>
      <c r="JA13585" s="11"/>
      <c r="JB13585" s="11"/>
      <c r="JC13585" s="11"/>
      <c r="JD13585" s="11"/>
      <c r="JE13585" s="11"/>
      <c r="JF13585" s="11"/>
      <c r="JG13585" s="11"/>
      <c r="JH13585" s="11"/>
      <c r="JI13585" s="11"/>
      <c r="JJ13585" s="11"/>
      <c r="JK13585" s="11"/>
      <c r="JL13585" s="11"/>
      <c r="JM13585" s="11"/>
      <c r="JN13585" s="11"/>
      <c r="JO13585" s="11"/>
      <c r="JP13585" s="11"/>
      <c r="JQ13585" s="11"/>
      <c r="JR13585" s="11"/>
      <c r="JS13585" s="11"/>
      <c r="JT13585" s="11"/>
      <c r="JU13585" s="11"/>
      <c r="JV13585" s="11"/>
      <c r="JW13585" s="11"/>
      <c r="JX13585" s="11"/>
      <c r="JY13585" s="11"/>
      <c r="JZ13585" s="11"/>
      <c r="KA13585" s="11"/>
      <c r="KB13585" s="11"/>
      <c r="KC13585" s="11"/>
      <c r="KD13585" s="11"/>
      <c r="KE13585" s="11"/>
      <c r="KF13585" s="11"/>
      <c r="KG13585" s="11"/>
      <c r="KH13585" s="11"/>
      <c r="KI13585" s="11"/>
      <c r="KJ13585" s="11"/>
      <c r="KK13585" s="11"/>
      <c r="KL13585" s="11"/>
      <c r="KM13585" s="11"/>
      <c r="KN13585" s="11"/>
      <c r="KO13585" s="11"/>
      <c r="KP13585" s="11"/>
      <c r="KQ13585" s="11"/>
      <c r="KR13585" s="11"/>
      <c r="KS13585" s="11"/>
      <c r="KT13585" s="11"/>
      <c r="KU13585" s="11"/>
      <c r="KV13585" s="11"/>
      <c r="KW13585" s="11"/>
      <c r="KX13585" s="11"/>
      <c r="KY13585" s="11"/>
      <c r="KZ13585" s="11"/>
      <c r="LA13585" s="11"/>
      <c r="LB13585" s="11"/>
      <c r="LC13585" s="11"/>
      <c r="LD13585" s="11"/>
      <c r="LE13585" s="11"/>
      <c r="LF13585" s="11"/>
      <c r="LG13585" s="11"/>
      <c r="LH13585" s="11"/>
      <c r="LI13585" s="11"/>
      <c r="LJ13585" s="11"/>
      <c r="LK13585" s="11"/>
      <c r="LL13585" s="11"/>
      <c r="LM13585" s="11"/>
      <c r="LN13585" s="11"/>
      <c r="LO13585" s="11"/>
      <c r="LP13585" s="11"/>
      <c r="LQ13585" s="11"/>
      <c r="LR13585" s="11"/>
      <c r="LS13585" s="11"/>
      <c r="LT13585" s="11"/>
      <c r="LU13585" s="11"/>
      <c r="LV13585" s="11"/>
      <c r="LW13585" s="11"/>
      <c r="LX13585" s="11"/>
      <c r="LY13585" s="11"/>
      <c r="LZ13585" s="11"/>
      <c r="MA13585" s="11"/>
      <c r="MB13585" s="11"/>
      <c r="MC13585" s="11"/>
      <c r="MD13585" s="11"/>
      <c r="ME13585" s="11"/>
      <c r="MF13585" s="11"/>
      <c r="MG13585" s="11"/>
      <c r="MH13585" s="11"/>
      <c r="MI13585" s="11"/>
      <c r="MJ13585" s="11"/>
      <c r="MK13585" s="11"/>
      <c r="ML13585" s="11"/>
      <c r="MM13585" s="11"/>
      <c r="MN13585" s="11"/>
      <c r="MO13585" s="11"/>
      <c r="MP13585" s="11"/>
      <c r="MQ13585" s="11"/>
      <c r="MR13585" s="11"/>
      <c r="MS13585" s="11"/>
      <c r="MT13585" s="11"/>
      <c r="MU13585" s="11"/>
      <c r="MV13585" s="11"/>
      <c r="MW13585" s="11"/>
      <c r="MX13585" s="11"/>
      <c r="MY13585" s="11"/>
      <c r="MZ13585" s="11"/>
      <c r="NA13585" s="11"/>
      <c r="NB13585" s="11"/>
      <c r="NC13585" s="11"/>
      <c r="ND13585" s="11"/>
      <c r="NE13585" s="11"/>
      <c r="NF13585" s="11"/>
      <c r="NG13585" s="11"/>
      <c r="NH13585" s="11"/>
      <c r="NI13585" s="11"/>
      <c r="NJ13585" s="11"/>
      <c r="NK13585" s="11"/>
      <c r="NL13585" s="11"/>
      <c r="NM13585" s="11"/>
    </row>
    <row r="13586" spans="1:377" s="12" customFormat="1" ht="25.8" x14ac:dyDescent="0.5">
      <c r="A13586" s="230"/>
      <c r="B13586" s="279"/>
      <c r="C13586" s="280"/>
      <c r="D13586" s="317"/>
      <c r="E13586" s="34"/>
      <c r="F13586" s="34"/>
      <c r="G13586" s="34"/>
      <c r="H13586" s="9"/>
      <c r="I13586" s="9"/>
      <c r="J13586" s="9"/>
      <c r="K13586" s="9"/>
      <c r="L13586" s="9"/>
      <c r="M13586" s="9"/>
      <c r="N13586" s="9"/>
      <c r="O13586" s="9"/>
      <c r="P13586" s="9"/>
      <c r="Q13586" s="9"/>
      <c r="R13586" s="9"/>
      <c r="S13586" s="9"/>
      <c r="T13586" s="9"/>
      <c r="U13586" s="9"/>
      <c r="V13586" s="9"/>
      <c r="W13586" s="9"/>
      <c r="X13586" s="9"/>
      <c r="Y13586" s="9"/>
      <c r="Z13586" s="334"/>
      <c r="AA13586" s="34"/>
      <c r="AB13586" s="34"/>
      <c r="AC13586" s="34"/>
      <c r="AD13586" s="34"/>
      <c r="AE13586" s="34"/>
      <c r="AF13586" s="34"/>
      <c r="AG13586" s="34"/>
      <c r="AH13586" s="34"/>
      <c r="AI13586" s="334"/>
      <c r="AJ13586" s="9"/>
      <c r="AK13586" s="9"/>
      <c r="AL13586" s="9"/>
      <c r="AM13586" s="9"/>
      <c r="AN13586" s="9"/>
      <c r="AO13586" s="9"/>
      <c r="AP13586" s="9"/>
      <c r="AQ13586" s="9"/>
      <c r="AR13586" s="9"/>
      <c r="AS13586" s="9"/>
      <c r="AT13586" s="9"/>
      <c r="AU13586" s="9"/>
      <c r="AV13586" s="9"/>
      <c r="AW13586" s="9"/>
      <c r="AX13586" s="9"/>
      <c r="AY13586" s="9"/>
      <c r="AZ13586" s="9"/>
      <c r="BA13586" s="9"/>
      <c r="BB13586" s="9"/>
      <c r="BC13586" s="9"/>
      <c r="BD13586" s="9"/>
      <c r="BE13586" s="9"/>
      <c r="BF13586" s="9"/>
      <c r="BG13586" s="9"/>
      <c r="BH13586" s="9"/>
      <c r="BI13586" s="9"/>
      <c r="BJ13586" s="9"/>
      <c r="BK13586" s="9"/>
      <c r="BL13586" s="9"/>
      <c r="BM13586" s="9"/>
      <c r="BN13586" s="9"/>
      <c r="BO13586" s="9"/>
      <c r="BP13586" s="9"/>
      <c r="BQ13586" s="9"/>
      <c r="BR13586" s="9"/>
      <c r="BS13586" s="9"/>
      <c r="BT13586" s="9"/>
      <c r="BU13586" s="9"/>
      <c r="BV13586" s="9"/>
      <c r="BW13586" s="9"/>
      <c r="BX13586" s="9"/>
      <c r="BY13586" s="334"/>
      <c r="BZ13586" s="34"/>
      <c r="CA13586" s="34"/>
      <c r="CB13586" s="34"/>
      <c r="CC13586" s="34"/>
      <c r="CD13586" s="34"/>
      <c r="CE13586" s="34"/>
      <c r="CF13586" s="34"/>
      <c r="CG13586" s="34"/>
      <c r="CH13586" s="34"/>
      <c r="CI13586" s="34"/>
      <c r="CJ13586" s="34"/>
      <c r="CK13586" s="34"/>
      <c r="CL13586" s="34"/>
      <c r="CM13586" s="34"/>
      <c r="CN13586" s="34"/>
      <c r="CO13586" s="34"/>
      <c r="CP13586" s="34"/>
      <c r="CQ13586" s="34"/>
      <c r="CR13586" s="34"/>
      <c r="CS13586" s="34"/>
      <c r="CT13586" s="34"/>
      <c r="CU13586" s="34"/>
      <c r="CV13586" s="34"/>
      <c r="CW13586" s="34"/>
      <c r="CX13586" s="34"/>
      <c r="CY13586" s="334"/>
      <c r="CZ13586" s="9"/>
      <c r="DA13586" s="9"/>
      <c r="DB13586" s="9"/>
      <c r="DC13586" s="9"/>
      <c r="DD13586" s="9"/>
      <c r="DE13586" s="9"/>
      <c r="DF13586" s="9"/>
      <c r="DG13586" s="9"/>
      <c r="DH13586" s="9"/>
      <c r="DI13586" s="9"/>
      <c r="DJ13586" s="9"/>
      <c r="DK13586" s="9"/>
      <c r="DL13586" s="9"/>
      <c r="DM13586" s="9"/>
      <c r="DN13586" s="9"/>
      <c r="DO13586" s="9"/>
      <c r="DP13586" s="334"/>
      <c r="DQ13586" s="9"/>
      <c r="DR13586" s="9"/>
      <c r="DS13586" s="9"/>
      <c r="DT13586" s="9"/>
      <c r="DU13586" s="9"/>
      <c r="DV13586" s="9"/>
      <c r="DW13586" s="9"/>
      <c r="DX13586" s="9"/>
      <c r="DY13586" s="9"/>
      <c r="DZ13586" s="9"/>
      <c r="EA13586" s="9"/>
      <c r="EB13586" s="9"/>
      <c r="EC13586" s="9"/>
      <c r="ED13586" s="9"/>
      <c r="EE13586" s="9"/>
      <c r="EF13586" s="9"/>
      <c r="EG13586" s="9"/>
      <c r="EH13586" s="9"/>
      <c r="EI13586" s="9"/>
      <c r="EJ13586" s="9"/>
      <c r="EK13586" s="9"/>
      <c r="EL13586" s="9"/>
      <c r="EM13586" s="9"/>
      <c r="EN13586" s="9"/>
      <c r="EO13586" s="334"/>
      <c r="EP13586" s="9"/>
      <c r="EQ13586" s="9"/>
      <c r="ER13586" s="9"/>
      <c r="ES13586" s="9"/>
      <c r="ET13586" s="9"/>
      <c r="EU13586" s="9"/>
      <c r="EV13586" s="237"/>
      <c r="EW13586" s="9"/>
      <c r="EX13586" s="9"/>
      <c r="EY13586" s="9"/>
      <c r="EZ13586" s="9"/>
      <c r="FA13586" s="410"/>
      <c r="FB13586" s="9"/>
      <c r="FC13586" s="9"/>
      <c r="FD13586" s="9"/>
      <c r="FE13586" s="9"/>
      <c r="FF13586" s="9"/>
      <c r="FG13586" s="9"/>
      <c r="FH13586" s="9"/>
      <c r="FI13586" s="9"/>
      <c r="FJ13586" s="9"/>
      <c r="FK13586" s="9"/>
      <c r="FL13586" s="9"/>
      <c r="FM13586" s="9"/>
      <c r="FN13586" s="9"/>
      <c r="FO13586" s="9"/>
      <c r="FP13586" s="9"/>
      <c r="FQ13586" s="9"/>
      <c r="FR13586" s="9"/>
      <c r="FS13586" s="9"/>
      <c r="FT13586" s="334"/>
      <c r="FU13586" s="9"/>
      <c r="FV13586" s="9"/>
      <c r="FW13586" s="9"/>
      <c r="FX13586" s="9"/>
      <c r="FY13586" s="9"/>
      <c r="FZ13586" s="9"/>
      <c r="GA13586" s="9"/>
      <c r="GB13586" s="9"/>
      <c r="GC13586" s="9"/>
      <c r="GD13586" s="9"/>
      <c r="GE13586" s="9"/>
      <c r="GF13586" s="9"/>
      <c r="GG13586" s="9"/>
      <c r="GH13586" s="9"/>
      <c r="GI13586" s="9"/>
      <c r="GJ13586" s="9"/>
      <c r="GK13586" s="9"/>
      <c r="GL13586" s="9"/>
      <c r="GM13586" s="9"/>
      <c r="GN13586" s="9"/>
      <c r="GO13586" s="9"/>
      <c r="GP13586" s="9"/>
      <c r="GQ13586" s="9"/>
      <c r="GR13586" s="9"/>
      <c r="GS13586" s="9"/>
      <c r="GT13586" s="9"/>
      <c r="GU13586" s="9"/>
      <c r="GV13586" s="9"/>
      <c r="GW13586" s="9"/>
      <c r="GX13586" s="9"/>
      <c r="GY13586" s="9"/>
      <c r="GZ13586" s="9"/>
      <c r="HA13586" s="9"/>
      <c r="HB13586" s="9"/>
      <c r="HC13586" s="9"/>
      <c r="HD13586" s="9"/>
      <c r="HE13586" s="9"/>
      <c r="HF13586" s="9"/>
      <c r="HG13586" s="9"/>
      <c r="HH13586" s="9"/>
      <c r="HI13586" s="9"/>
      <c r="HJ13586" s="9"/>
      <c r="HK13586" s="9"/>
      <c r="HL13586" s="9"/>
      <c r="HM13586" s="9"/>
      <c r="HN13586" s="9"/>
      <c r="HO13586" s="9"/>
      <c r="HP13586" s="9"/>
      <c r="HQ13586" s="9"/>
      <c r="HR13586" s="9"/>
      <c r="HS13586" s="9"/>
      <c r="HT13586" s="9"/>
      <c r="HU13586" s="9"/>
      <c r="HV13586" s="9"/>
      <c r="HW13586" s="9"/>
      <c r="HX13586" s="9"/>
      <c r="HY13586" s="9"/>
      <c r="HZ13586" s="9"/>
      <c r="IA13586" s="9"/>
      <c r="IB13586" s="9"/>
      <c r="IC13586" s="9"/>
      <c r="ID13586" s="9"/>
      <c r="IE13586" s="9"/>
      <c r="IF13586" s="9"/>
      <c r="IG13586" s="9"/>
      <c r="IH13586" s="9"/>
      <c r="II13586" s="9"/>
      <c r="IJ13586" s="9"/>
      <c r="IK13586" s="10"/>
      <c r="IL13586" s="11"/>
      <c r="IM13586" s="11"/>
      <c r="IN13586" s="11"/>
      <c r="IO13586" s="11"/>
      <c r="IP13586" s="11"/>
      <c r="IQ13586" s="11"/>
      <c r="IR13586" s="11"/>
      <c r="IS13586" s="11"/>
      <c r="IT13586" s="11"/>
      <c r="IU13586" s="11"/>
      <c r="IV13586" s="11"/>
      <c r="IW13586" s="11"/>
      <c r="IX13586" s="11"/>
      <c r="IY13586" s="11"/>
      <c r="IZ13586" s="11"/>
      <c r="JA13586" s="11"/>
      <c r="JB13586" s="11"/>
      <c r="JC13586" s="11"/>
      <c r="JD13586" s="11"/>
      <c r="JE13586" s="11"/>
      <c r="JF13586" s="11"/>
      <c r="JG13586" s="11"/>
      <c r="JH13586" s="11"/>
      <c r="JI13586" s="11"/>
      <c r="JJ13586" s="11"/>
      <c r="JK13586" s="11"/>
      <c r="JL13586" s="11"/>
      <c r="JM13586" s="11"/>
      <c r="JN13586" s="11"/>
      <c r="JO13586" s="11"/>
      <c r="JP13586" s="11"/>
      <c r="JQ13586" s="11"/>
      <c r="JR13586" s="11"/>
      <c r="JS13586" s="11"/>
      <c r="JT13586" s="11"/>
      <c r="JU13586" s="11"/>
      <c r="JV13586" s="11"/>
      <c r="JW13586" s="11"/>
      <c r="JX13586" s="11"/>
      <c r="JY13586" s="11"/>
      <c r="JZ13586" s="11"/>
      <c r="KA13586" s="11"/>
      <c r="KB13586" s="11"/>
      <c r="KC13586" s="11"/>
      <c r="KD13586" s="11"/>
      <c r="KE13586" s="11"/>
      <c r="KF13586" s="11"/>
      <c r="KG13586" s="11"/>
      <c r="KH13586" s="11"/>
      <c r="KI13586" s="11"/>
      <c r="KJ13586" s="11"/>
      <c r="KK13586" s="11"/>
      <c r="KL13586" s="11"/>
      <c r="KM13586" s="11"/>
      <c r="KN13586" s="11"/>
      <c r="KO13586" s="11"/>
      <c r="KP13586" s="11"/>
      <c r="KQ13586" s="11"/>
      <c r="KR13586" s="11"/>
      <c r="KS13586" s="11"/>
      <c r="KT13586" s="11"/>
      <c r="KU13586" s="11"/>
      <c r="KV13586" s="11"/>
      <c r="KW13586" s="11"/>
      <c r="KX13586" s="11"/>
      <c r="KY13586" s="11"/>
      <c r="KZ13586" s="11"/>
      <c r="LA13586" s="11"/>
      <c r="LB13586" s="11"/>
      <c r="LC13586" s="11"/>
      <c r="LD13586" s="11"/>
      <c r="LE13586" s="11"/>
      <c r="LF13586" s="11"/>
      <c r="LG13586" s="11"/>
      <c r="LH13586" s="11"/>
      <c r="LI13586" s="11"/>
      <c r="LJ13586" s="11"/>
      <c r="LK13586" s="11"/>
      <c r="LL13586" s="11"/>
      <c r="LM13586" s="11"/>
      <c r="LN13586" s="11"/>
      <c r="LO13586" s="11"/>
      <c r="LP13586" s="11"/>
      <c r="LQ13586" s="11"/>
      <c r="LR13586" s="11"/>
      <c r="LS13586" s="11"/>
      <c r="LT13586" s="11"/>
      <c r="LU13586" s="11"/>
      <c r="LV13586" s="11"/>
      <c r="LW13586" s="11"/>
      <c r="LX13586" s="11"/>
      <c r="LY13586" s="11"/>
      <c r="LZ13586" s="11"/>
      <c r="MA13586" s="11"/>
      <c r="MB13586" s="11"/>
      <c r="MC13586" s="11"/>
      <c r="MD13586" s="11"/>
      <c r="ME13586" s="11"/>
      <c r="MF13586" s="11"/>
      <c r="MG13586" s="11"/>
      <c r="MH13586" s="11"/>
      <c r="MI13586" s="11"/>
      <c r="MJ13586" s="11"/>
      <c r="MK13586" s="11"/>
      <c r="ML13586" s="11"/>
      <c r="MM13586" s="11"/>
      <c r="MN13586" s="11"/>
      <c r="MO13586" s="11"/>
      <c r="MP13586" s="11"/>
      <c r="MQ13586" s="11"/>
      <c r="MR13586" s="11"/>
      <c r="MS13586" s="11"/>
      <c r="MT13586" s="11"/>
      <c r="MU13586" s="11"/>
      <c r="MV13586" s="11"/>
      <c r="MW13586" s="11"/>
      <c r="MX13586" s="11"/>
      <c r="MY13586" s="11"/>
      <c r="MZ13586" s="11"/>
      <c r="NA13586" s="11"/>
      <c r="NB13586" s="11"/>
      <c r="NC13586" s="11"/>
      <c r="ND13586" s="11"/>
      <c r="NE13586" s="11"/>
      <c r="NF13586" s="11"/>
      <c r="NG13586" s="11"/>
      <c r="NH13586" s="11"/>
      <c r="NI13586" s="11"/>
      <c r="NJ13586" s="11"/>
      <c r="NK13586" s="11"/>
      <c r="NL13586" s="11"/>
      <c r="NM13586" s="11"/>
    </row>
    <row r="13587" spans="1:377" s="12" customFormat="1" ht="25.8" x14ac:dyDescent="0.5">
      <c r="A13587" s="230"/>
      <c r="B13587" s="279"/>
      <c r="C13587" s="280"/>
      <c r="D13587" s="317"/>
      <c r="E13587" s="34"/>
      <c r="F13587" s="34"/>
      <c r="G13587" s="34"/>
      <c r="H13587" s="9"/>
      <c r="I13587" s="9"/>
      <c r="J13587" s="9"/>
      <c r="K13587" s="9"/>
      <c r="L13587" s="9"/>
      <c r="M13587" s="9"/>
      <c r="N13587" s="9"/>
      <c r="O13587" s="9"/>
      <c r="P13587" s="9"/>
      <c r="Q13587" s="9"/>
      <c r="R13587" s="9"/>
      <c r="S13587" s="9"/>
      <c r="T13587" s="9"/>
      <c r="U13587" s="9"/>
      <c r="V13587" s="9"/>
      <c r="W13587" s="9"/>
      <c r="X13587" s="9"/>
      <c r="Y13587" s="9"/>
      <c r="Z13587" s="334"/>
      <c r="AA13587" s="34"/>
      <c r="AB13587" s="34"/>
      <c r="AC13587" s="34"/>
      <c r="AD13587" s="34"/>
      <c r="AE13587" s="34"/>
      <c r="AF13587" s="34"/>
      <c r="AG13587" s="34"/>
      <c r="AH13587" s="34"/>
      <c r="AI13587" s="334"/>
      <c r="AJ13587" s="9"/>
      <c r="AK13587" s="9"/>
      <c r="AL13587" s="9"/>
      <c r="AM13587" s="9"/>
      <c r="AN13587" s="9"/>
      <c r="AO13587" s="9"/>
      <c r="AP13587" s="9"/>
      <c r="AQ13587" s="9"/>
      <c r="AR13587" s="9"/>
      <c r="AS13587" s="9"/>
      <c r="AT13587" s="9"/>
      <c r="AU13587" s="9"/>
      <c r="AV13587" s="9"/>
      <c r="AW13587" s="9"/>
      <c r="AX13587" s="9"/>
      <c r="AY13587" s="9"/>
      <c r="AZ13587" s="9"/>
      <c r="BA13587" s="9"/>
      <c r="BB13587" s="9"/>
      <c r="BC13587" s="9"/>
      <c r="BD13587" s="9"/>
      <c r="BE13587" s="9"/>
      <c r="BF13587" s="9"/>
      <c r="BG13587" s="9"/>
      <c r="BH13587" s="9"/>
      <c r="BI13587" s="9"/>
      <c r="BJ13587" s="9"/>
      <c r="BK13587" s="9"/>
      <c r="BL13587" s="9"/>
      <c r="BM13587" s="9"/>
      <c r="BN13587" s="9"/>
      <c r="BO13587" s="9"/>
      <c r="BP13587" s="9"/>
      <c r="BQ13587" s="9"/>
      <c r="BR13587" s="9"/>
      <c r="BS13587" s="9"/>
      <c r="BT13587" s="9"/>
      <c r="BU13587" s="9"/>
      <c r="BV13587" s="9"/>
      <c r="BW13587" s="9"/>
      <c r="BX13587" s="9"/>
      <c r="BY13587" s="334"/>
      <c r="BZ13587" s="34"/>
      <c r="CA13587" s="34"/>
      <c r="CB13587" s="34"/>
      <c r="CC13587" s="34"/>
      <c r="CD13587" s="34"/>
      <c r="CE13587" s="34"/>
      <c r="CF13587" s="34"/>
      <c r="CG13587" s="34"/>
      <c r="CH13587" s="34"/>
      <c r="CI13587" s="34"/>
      <c r="CJ13587" s="34"/>
      <c r="CK13587" s="34"/>
      <c r="CL13587" s="34"/>
      <c r="CM13587" s="34"/>
      <c r="CN13587" s="34"/>
      <c r="CO13587" s="34"/>
      <c r="CP13587" s="34"/>
      <c r="CQ13587" s="34"/>
      <c r="CR13587" s="34"/>
      <c r="CS13587" s="34"/>
      <c r="CT13587" s="34"/>
      <c r="CU13587" s="34"/>
      <c r="CV13587" s="34"/>
      <c r="CW13587" s="34"/>
      <c r="CX13587" s="34"/>
      <c r="CY13587" s="334"/>
      <c r="CZ13587" s="9"/>
      <c r="DA13587" s="9"/>
      <c r="DB13587" s="9"/>
      <c r="DC13587" s="9"/>
      <c r="DD13587" s="9"/>
      <c r="DE13587" s="9"/>
      <c r="DF13587" s="9"/>
      <c r="DG13587" s="9"/>
      <c r="DH13587" s="9"/>
      <c r="DI13587" s="9"/>
      <c r="DJ13587" s="9"/>
      <c r="DK13587" s="9"/>
      <c r="DL13587" s="9"/>
      <c r="DM13587" s="9"/>
      <c r="DN13587" s="9"/>
      <c r="DO13587" s="9"/>
      <c r="DP13587" s="334"/>
      <c r="DQ13587" s="9"/>
      <c r="DR13587" s="9"/>
      <c r="DS13587" s="9"/>
      <c r="DT13587" s="9"/>
      <c r="DU13587" s="9"/>
      <c r="DV13587" s="9"/>
      <c r="DW13587" s="9"/>
      <c r="DX13587" s="9"/>
      <c r="DY13587" s="9"/>
      <c r="DZ13587" s="9"/>
      <c r="EA13587" s="9"/>
      <c r="EB13587" s="9"/>
      <c r="EC13587" s="9"/>
      <c r="ED13587" s="9"/>
      <c r="EE13587" s="9"/>
      <c r="EF13587" s="9"/>
      <c r="EG13587" s="9"/>
      <c r="EH13587" s="9"/>
      <c r="EI13587" s="9"/>
      <c r="EJ13587" s="9"/>
      <c r="EK13587" s="9"/>
      <c r="EL13587" s="9"/>
      <c r="EM13587" s="9"/>
      <c r="EN13587" s="9"/>
      <c r="EO13587" s="334"/>
      <c r="EP13587" s="9"/>
      <c r="EQ13587" s="9"/>
      <c r="ER13587" s="9"/>
      <c r="ES13587" s="9"/>
      <c r="ET13587" s="9"/>
      <c r="EU13587" s="9"/>
      <c r="EV13587" s="237"/>
      <c r="EW13587" s="9"/>
      <c r="EX13587" s="9"/>
      <c r="EY13587" s="9"/>
      <c r="EZ13587" s="9"/>
      <c r="FA13587" s="410"/>
      <c r="FB13587" s="9"/>
      <c r="FC13587" s="9"/>
      <c r="FD13587" s="9"/>
      <c r="FE13587" s="9"/>
      <c r="FF13587" s="9"/>
      <c r="FG13587" s="9"/>
      <c r="FH13587" s="9"/>
      <c r="FI13587" s="9"/>
      <c r="FJ13587" s="9"/>
      <c r="FK13587" s="9"/>
      <c r="FL13587" s="9"/>
      <c r="FM13587" s="9"/>
      <c r="FN13587" s="9"/>
      <c r="FO13587" s="9"/>
      <c r="FP13587" s="9"/>
      <c r="FQ13587" s="9"/>
      <c r="FR13587" s="9"/>
      <c r="FS13587" s="9"/>
      <c r="FT13587" s="334"/>
      <c r="FU13587" s="9"/>
      <c r="FV13587" s="9"/>
      <c r="FW13587" s="9"/>
      <c r="FX13587" s="9"/>
      <c r="FY13587" s="9"/>
      <c r="FZ13587" s="9"/>
      <c r="GA13587" s="9"/>
      <c r="GB13587" s="9"/>
      <c r="GC13587" s="9"/>
      <c r="GD13587" s="9"/>
      <c r="GE13587" s="9"/>
      <c r="GF13587" s="9"/>
      <c r="GG13587" s="9"/>
      <c r="GH13587" s="9"/>
      <c r="GI13587" s="9"/>
      <c r="GJ13587" s="9"/>
      <c r="GK13587" s="9"/>
      <c r="GL13587" s="9"/>
      <c r="GM13587" s="9"/>
      <c r="GN13587" s="9"/>
      <c r="GO13587" s="9"/>
      <c r="GP13587" s="9"/>
      <c r="GQ13587" s="9"/>
      <c r="GR13587" s="9"/>
      <c r="GS13587" s="9"/>
      <c r="GT13587" s="9"/>
      <c r="GU13587" s="9"/>
      <c r="GV13587" s="9"/>
      <c r="GW13587" s="9"/>
      <c r="GX13587" s="9"/>
      <c r="GY13587" s="9"/>
      <c r="GZ13587" s="9"/>
      <c r="HA13587" s="9"/>
      <c r="HB13587" s="9"/>
      <c r="HC13587" s="9"/>
      <c r="HD13587" s="9"/>
      <c r="HE13587" s="9"/>
      <c r="HF13587" s="9"/>
      <c r="HG13587" s="9"/>
      <c r="HH13587" s="9"/>
      <c r="HI13587" s="9"/>
      <c r="HJ13587" s="9"/>
      <c r="HK13587" s="9"/>
      <c r="HL13587" s="9"/>
      <c r="HM13587" s="9"/>
      <c r="HN13587" s="9"/>
      <c r="HO13587" s="9"/>
      <c r="HP13587" s="9"/>
      <c r="HQ13587" s="9"/>
      <c r="HR13587" s="9"/>
      <c r="HS13587" s="9"/>
      <c r="HT13587" s="9"/>
      <c r="HU13587" s="9"/>
      <c r="HV13587" s="9"/>
      <c r="HW13587" s="9"/>
      <c r="HX13587" s="9"/>
      <c r="HY13587" s="9"/>
      <c r="HZ13587" s="9"/>
      <c r="IA13587" s="9"/>
      <c r="IB13587" s="9"/>
      <c r="IC13587" s="9"/>
      <c r="ID13587" s="9"/>
      <c r="IE13587" s="9"/>
      <c r="IF13587" s="9"/>
      <c r="IG13587" s="9"/>
      <c r="IH13587" s="9"/>
      <c r="II13587" s="9"/>
      <c r="IJ13587" s="9"/>
      <c r="IK13587" s="10"/>
      <c r="IL13587" s="11"/>
      <c r="IM13587" s="11"/>
      <c r="IN13587" s="11"/>
      <c r="IO13587" s="11"/>
      <c r="IP13587" s="11"/>
      <c r="IQ13587" s="11"/>
      <c r="IR13587" s="11"/>
      <c r="IS13587" s="11"/>
      <c r="IT13587" s="11"/>
      <c r="IU13587" s="11"/>
      <c r="IV13587" s="11"/>
      <c r="IW13587" s="11"/>
      <c r="IX13587" s="11"/>
      <c r="IY13587" s="11"/>
      <c r="IZ13587" s="11"/>
      <c r="JA13587" s="11"/>
      <c r="JB13587" s="11"/>
      <c r="JC13587" s="11"/>
      <c r="JD13587" s="11"/>
      <c r="JE13587" s="11"/>
      <c r="JF13587" s="11"/>
      <c r="JG13587" s="11"/>
      <c r="JH13587" s="11"/>
      <c r="JI13587" s="11"/>
      <c r="JJ13587" s="11"/>
      <c r="JK13587" s="11"/>
      <c r="JL13587" s="11"/>
      <c r="JM13587" s="11"/>
      <c r="JN13587" s="11"/>
      <c r="JO13587" s="11"/>
      <c r="JP13587" s="11"/>
      <c r="JQ13587" s="11"/>
      <c r="JR13587" s="11"/>
      <c r="JS13587" s="11"/>
      <c r="JT13587" s="11"/>
      <c r="JU13587" s="11"/>
      <c r="JV13587" s="11"/>
      <c r="JW13587" s="11"/>
      <c r="JX13587" s="11"/>
      <c r="JY13587" s="11"/>
      <c r="JZ13587" s="11"/>
      <c r="KA13587" s="11"/>
      <c r="KB13587" s="11"/>
      <c r="KC13587" s="11"/>
      <c r="KD13587" s="11"/>
      <c r="KE13587" s="11"/>
      <c r="KF13587" s="11"/>
      <c r="KG13587" s="11"/>
      <c r="KH13587" s="11"/>
      <c r="KI13587" s="11"/>
      <c r="KJ13587" s="11"/>
      <c r="KK13587" s="11"/>
      <c r="KL13587" s="11"/>
      <c r="KM13587" s="11"/>
      <c r="KN13587" s="11"/>
      <c r="KO13587" s="11"/>
      <c r="KP13587" s="11"/>
      <c r="KQ13587" s="11"/>
      <c r="KR13587" s="11"/>
      <c r="KS13587" s="11"/>
      <c r="KT13587" s="11"/>
      <c r="KU13587" s="11"/>
      <c r="KV13587" s="11"/>
      <c r="KW13587" s="11"/>
      <c r="KX13587" s="11"/>
      <c r="KY13587" s="11"/>
      <c r="KZ13587" s="11"/>
      <c r="LA13587" s="11"/>
      <c r="LB13587" s="11"/>
      <c r="LC13587" s="11"/>
      <c r="LD13587" s="11"/>
      <c r="LE13587" s="11"/>
      <c r="LF13587" s="11"/>
      <c r="LG13587" s="11"/>
      <c r="LH13587" s="11"/>
      <c r="LI13587" s="11"/>
      <c r="LJ13587" s="11"/>
      <c r="LK13587" s="11"/>
      <c r="LL13587" s="11"/>
      <c r="LM13587" s="11"/>
      <c r="LN13587" s="11"/>
      <c r="LO13587" s="11"/>
      <c r="LP13587" s="11"/>
      <c r="LQ13587" s="11"/>
      <c r="LR13587" s="11"/>
      <c r="LS13587" s="11"/>
      <c r="LT13587" s="11"/>
      <c r="LU13587" s="11"/>
      <c r="LV13587" s="11"/>
      <c r="LW13587" s="11"/>
      <c r="LX13587" s="11"/>
      <c r="LY13587" s="11"/>
      <c r="LZ13587" s="11"/>
      <c r="MA13587" s="11"/>
      <c r="MB13587" s="11"/>
      <c r="MC13587" s="11"/>
      <c r="MD13587" s="11"/>
      <c r="ME13587" s="11"/>
      <c r="MF13587" s="11"/>
      <c r="MG13587" s="11"/>
      <c r="MH13587" s="11"/>
      <c r="MI13587" s="11"/>
      <c r="MJ13587" s="11"/>
      <c r="MK13587" s="11"/>
      <c r="ML13587" s="11"/>
      <c r="MM13587" s="11"/>
      <c r="MN13587" s="11"/>
      <c r="MO13587" s="11"/>
      <c r="MP13587" s="11"/>
      <c r="MQ13587" s="11"/>
      <c r="MR13587" s="11"/>
      <c r="MS13587" s="11"/>
      <c r="MT13587" s="11"/>
      <c r="MU13587" s="11"/>
      <c r="MV13587" s="11"/>
      <c r="MW13587" s="11"/>
      <c r="MX13587" s="11"/>
      <c r="MY13587" s="11"/>
      <c r="MZ13587" s="11"/>
      <c r="NA13587" s="11"/>
      <c r="NB13587" s="11"/>
      <c r="NC13587" s="11"/>
      <c r="ND13587" s="11"/>
      <c r="NE13587" s="11"/>
      <c r="NF13587" s="11"/>
      <c r="NG13587" s="11"/>
      <c r="NH13587" s="11"/>
      <c r="NI13587" s="11"/>
      <c r="NJ13587" s="11"/>
      <c r="NK13587" s="11"/>
      <c r="NL13587" s="11"/>
      <c r="NM13587" s="11"/>
    </row>
    <row r="13588" spans="1:377" s="12" customFormat="1" ht="25.8" x14ac:dyDescent="0.5">
      <c r="A13588" s="230"/>
      <c r="B13588" s="279"/>
      <c r="C13588" s="280"/>
      <c r="D13588" s="317"/>
      <c r="E13588" s="34"/>
      <c r="F13588" s="34"/>
      <c r="G13588" s="34"/>
      <c r="H13588" s="9"/>
      <c r="I13588" s="9"/>
      <c r="J13588" s="9"/>
      <c r="K13588" s="9"/>
      <c r="L13588" s="9"/>
      <c r="M13588" s="9"/>
      <c r="N13588" s="9"/>
      <c r="O13588" s="9"/>
      <c r="P13588" s="9"/>
      <c r="Q13588" s="9"/>
      <c r="R13588" s="9"/>
      <c r="S13588" s="9"/>
      <c r="T13588" s="9"/>
      <c r="U13588" s="9"/>
      <c r="V13588" s="9"/>
      <c r="W13588" s="9"/>
      <c r="X13588" s="9"/>
      <c r="Y13588" s="9"/>
      <c r="Z13588" s="334"/>
      <c r="AA13588" s="34"/>
      <c r="AB13588" s="34"/>
      <c r="AC13588" s="34"/>
      <c r="AD13588" s="34"/>
      <c r="AE13588" s="34"/>
      <c r="AF13588" s="34"/>
      <c r="AG13588" s="34"/>
      <c r="AH13588" s="34"/>
      <c r="AI13588" s="334"/>
      <c r="AJ13588" s="9"/>
      <c r="AK13588" s="9"/>
      <c r="AL13588" s="9"/>
      <c r="AM13588" s="9"/>
      <c r="AN13588" s="9"/>
      <c r="AO13588" s="9"/>
      <c r="AP13588" s="9"/>
      <c r="AQ13588" s="9"/>
      <c r="AR13588" s="9"/>
      <c r="AS13588" s="9"/>
      <c r="AT13588" s="9"/>
      <c r="AU13588" s="9"/>
      <c r="AV13588" s="9"/>
      <c r="AW13588" s="9"/>
      <c r="AX13588" s="9"/>
      <c r="AY13588" s="9"/>
      <c r="AZ13588" s="9"/>
      <c r="BA13588" s="9"/>
      <c r="BB13588" s="9"/>
      <c r="BC13588" s="9"/>
      <c r="BD13588" s="9"/>
      <c r="BE13588" s="9"/>
      <c r="BF13588" s="9"/>
      <c r="BG13588" s="9"/>
      <c r="BH13588" s="9"/>
      <c r="BI13588" s="9"/>
      <c r="BJ13588" s="9"/>
      <c r="BK13588" s="9"/>
      <c r="BL13588" s="9"/>
      <c r="BM13588" s="9"/>
      <c r="BN13588" s="9"/>
      <c r="BO13588" s="9"/>
      <c r="BP13588" s="9"/>
      <c r="BQ13588" s="9"/>
      <c r="BR13588" s="9"/>
      <c r="BS13588" s="9"/>
      <c r="BT13588" s="9"/>
      <c r="BU13588" s="9"/>
      <c r="BV13588" s="9"/>
      <c r="BW13588" s="9"/>
      <c r="BX13588" s="9"/>
      <c r="BY13588" s="334"/>
      <c r="BZ13588" s="34"/>
      <c r="CA13588" s="34"/>
      <c r="CB13588" s="34"/>
      <c r="CC13588" s="34"/>
      <c r="CD13588" s="34"/>
      <c r="CE13588" s="34"/>
      <c r="CF13588" s="34"/>
      <c r="CG13588" s="34"/>
      <c r="CH13588" s="34"/>
      <c r="CI13588" s="34"/>
      <c r="CJ13588" s="34"/>
      <c r="CK13588" s="34"/>
      <c r="CL13588" s="34"/>
      <c r="CM13588" s="34"/>
      <c r="CN13588" s="34"/>
      <c r="CO13588" s="34"/>
      <c r="CP13588" s="34"/>
      <c r="CQ13588" s="34"/>
      <c r="CR13588" s="34"/>
      <c r="CS13588" s="34"/>
      <c r="CT13588" s="34"/>
      <c r="CU13588" s="34"/>
      <c r="CV13588" s="34"/>
      <c r="CW13588" s="34"/>
      <c r="CX13588" s="34"/>
      <c r="CY13588" s="334"/>
      <c r="CZ13588" s="9"/>
      <c r="DA13588" s="9"/>
      <c r="DB13588" s="9"/>
      <c r="DC13588" s="9"/>
      <c r="DD13588" s="9"/>
      <c r="DE13588" s="9"/>
      <c r="DF13588" s="9"/>
      <c r="DG13588" s="9"/>
      <c r="DH13588" s="9"/>
      <c r="DI13588" s="9"/>
      <c r="DJ13588" s="9"/>
      <c r="DK13588" s="9"/>
      <c r="DL13588" s="9"/>
      <c r="DM13588" s="9"/>
      <c r="DN13588" s="9"/>
      <c r="DO13588" s="9"/>
      <c r="DP13588" s="334"/>
      <c r="DQ13588" s="9"/>
      <c r="DR13588" s="9"/>
      <c r="DS13588" s="9"/>
      <c r="DT13588" s="9"/>
      <c r="DU13588" s="9"/>
      <c r="DV13588" s="9"/>
      <c r="DW13588" s="9"/>
      <c r="DX13588" s="9"/>
      <c r="DY13588" s="9"/>
      <c r="DZ13588" s="9"/>
      <c r="EA13588" s="9"/>
      <c r="EB13588" s="9"/>
      <c r="EC13588" s="9"/>
      <c r="ED13588" s="9"/>
      <c r="EE13588" s="9"/>
      <c r="EF13588" s="9"/>
      <c r="EG13588" s="9"/>
      <c r="EH13588" s="9"/>
      <c r="EI13588" s="9"/>
      <c r="EJ13588" s="9"/>
      <c r="EK13588" s="9"/>
      <c r="EL13588" s="9"/>
      <c r="EM13588" s="9"/>
      <c r="EN13588" s="9"/>
      <c r="EO13588" s="334"/>
      <c r="EP13588" s="9"/>
      <c r="EQ13588" s="9"/>
      <c r="ER13588" s="9"/>
      <c r="ES13588" s="9"/>
      <c r="ET13588" s="9"/>
      <c r="EU13588" s="9"/>
      <c r="EV13588" s="237"/>
      <c r="EW13588" s="9"/>
      <c r="EX13588" s="9"/>
      <c r="EY13588" s="9"/>
      <c r="EZ13588" s="9"/>
      <c r="FA13588" s="410"/>
      <c r="FB13588" s="9"/>
      <c r="FC13588" s="9"/>
      <c r="FD13588" s="9"/>
      <c r="FE13588" s="9"/>
      <c r="FF13588" s="9"/>
      <c r="FG13588" s="9"/>
      <c r="FH13588" s="9"/>
      <c r="FI13588" s="9"/>
      <c r="FJ13588" s="9"/>
      <c r="FK13588" s="9"/>
      <c r="FL13588" s="9"/>
      <c r="FM13588" s="9"/>
      <c r="FN13588" s="9"/>
      <c r="FO13588" s="9"/>
      <c r="FP13588" s="9"/>
      <c r="FQ13588" s="9"/>
      <c r="FR13588" s="9"/>
      <c r="FS13588" s="9"/>
      <c r="FT13588" s="334"/>
      <c r="FU13588" s="9"/>
      <c r="FV13588" s="9"/>
      <c r="FW13588" s="9"/>
      <c r="FX13588" s="9"/>
      <c r="FY13588" s="9"/>
      <c r="FZ13588" s="9"/>
      <c r="GA13588" s="9"/>
      <c r="GB13588" s="9"/>
      <c r="GC13588" s="9"/>
      <c r="GD13588" s="9"/>
      <c r="GE13588" s="9"/>
      <c r="GF13588" s="9"/>
      <c r="GG13588" s="9"/>
      <c r="GH13588" s="9"/>
      <c r="GI13588" s="9"/>
      <c r="GJ13588" s="9"/>
      <c r="GK13588" s="9"/>
      <c r="GL13588" s="9"/>
      <c r="GM13588" s="9"/>
      <c r="GN13588" s="9"/>
      <c r="GO13588" s="9"/>
      <c r="GP13588" s="9"/>
      <c r="GQ13588" s="9"/>
      <c r="GR13588" s="9"/>
      <c r="GS13588" s="9"/>
      <c r="GT13588" s="9"/>
      <c r="GU13588" s="9"/>
      <c r="GV13588" s="9"/>
      <c r="GW13588" s="9"/>
      <c r="GX13588" s="9"/>
      <c r="GY13588" s="9"/>
      <c r="GZ13588" s="9"/>
      <c r="HA13588" s="9"/>
      <c r="HB13588" s="9"/>
      <c r="HC13588" s="9"/>
      <c r="HD13588" s="9"/>
      <c r="HE13588" s="9"/>
      <c r="HF13588" s="9"/>
      <c r="HG13588" s="9"/>
      <c r="HH13588" s="9"/>
      <c r="HI13588" s="9"/>
      <c r="HJ13588" s="9"/>
      <c r="HK13588" s="9"/>
      <c r="HL13588" s="9"/>
      <c r="HM13588" s="9"/>
      <c r="HN13588" s="9"/>
      <c r="HO13588" s="9"/>
      <c r="HP13588" s="9"/>
      <c r="HQ13588" s="9"/>
      <c r="HR13588" s="9"/>
      <c r="HS13588" s="9"/>
      <c r="HT13588" s="9"/>
      <c r="HU13588" s="9"/>
      <c r="HV13588" s="9"/>
      <c r="HW13588" s="9"/>
      <c r="HX13588" s="9"/>
      <c r="HY13588" s="9"/>
      <c r="HZ13588" s="9"/>
      <c r="IA13588" s="9"/>
      <c r="IB13588" s="9"/>
      <c r="IC13588" s="9"/>
      <c r="ID13588" s="9"/>
      <c r="IE13588" s="9"/>
      <c r="IF13588" s="9"/>
      <c r="IG13588" s="9"/>
      <c r="IH13588" s="9"/>
      <c r="II13588" s="9"/>
      <c r="IJ13588" s="9"/>
      <c r="IK13588" s="10"/>
      <c r="IL13588" s="11"/>
      <c r="IM13588" s="11"/>
      <c r="IN13588" s="11"/>
      <c r="IO13588" s="11"/>
      <c r="IP13588" s="11"/>
      <c r="IQ13588" s="11"/>
      <c r="IR13588" s="11"/>
      <c r="IS13588" s="11"/>
      <c r="IT13588" s="11"/>
      <c r="IU13588" s="11"/>
      <c r="IV13588" s="11"/>
      <c r="IW13588" s="11"/>
      <c r="IX13588" s="11"/>
      <c r="IY13588" s="11"/>
      <c r="IZ13588" s="11"/>
      <c r="JA13588" s="11"/>
      <c r="JB13588" s="11"/>
      <c r="JC13588" s="11"/>
      <c r="JD13588" s="11"/>
      <c r="JE13588" s="11"/>
      <c r="JF13588" s="11"/>
      <c r="JG13588" s="11"/>
      <c r="JH13588" s="11"/>
      <c r="JI13588" s="11"/>
      <c r="JJ13588" s="11"/>
      <c r="JK13588" s="11"/>
      <c r="JL13588" s="11"/>
      <c r="JM13588" s="11"/>
      <c r="JN13588" s="11"/>
      <c r="JO13588" s="11"/>
      <c r="JP13588" s="11"/>
      <c r="JQ13588" s="11"/>
      <c r="JR13588" s="11"/>
      <c r="JS13588" s="11"/>
      <c r="JT13588" s="11"/>
      <c r="JU13588" s="11"/>
      <c r="JV13588" s="11"/>
      <c r="JW13588" s="11"/>
      <c r="JX13588" s="11"/>
      <c r="JY13588" s="11"/>
      <c r="JZ13588" s="11"/>
      <c r="KA13588" s="11"/>
      <c r="KB13588" s="11"/>
      <c r="KC13588" s="11"/>
      <c r="KD13588" s="11"/>
      <c r="KE13588" s="11"/>
      <c r="KF13588" s="11"/>
      <c r="KG13588" s="11"/>
      <c r="KH13588" s="11"/>
      <c r="KI13588" s="11"/>
      <c r="KJ13588" s="11"/>
      <c r="KK13588" s="11"/>
      <c r="KL13588" s="11"/>
      <c r="KM13588" s="11"/>
      <c r="KN13588" s="11"/>
      <c r="KO13588" s="11"/>
      <c r="KP13588" s="11"/>
      <c r="KQ13588" s="11"/>
      <c r="KR13588" s="11"/>
      <c r="KS13588" s="11"/>
      <c r="KT13588" s="11"/>
      <c r="KU13588" s="11"/>
      <c r="KV13588" s="11"/>
      <c r="KW13588" s="11"/>
      <c r="KX13588" s="11"/>
      <c r="KY13588" s="11"/>
      <c r="KZ13588" s="11"/>
      <c r="LA13588" s="11"/>
      <c r="LB13588" s="11"/>
      <c r="LC13588" s="11"/>
      <c r="LD13588" s="11"/>
      <c r="LE13588" s="11"/>
      <c r="LF13588" s="11"/>
      <c r="LG13588" s="11"/>
      <c r="LH13588" s="11"/>
      <c r="LI13588" s="11"/>
      <c r="LJ13588" s="11"/>
      <c r="LK13588" s="11"/>
      <c r="LL13588" s="11"/>
      <c r="LM13588" s="11"/>
      <c r="LN13588" s="11"/>
      <c r="LO13588" s="11"/>
      <c r="LP13588" s="11"/>
      <c r="LQ13588" s="11"/>
      <c r="LR13588" s="11"/>
      <c r="LS13588" s="11"/>
      <c r="LT13588" s="11"/>
      <c r="LU13588" s="11"/>
      <c r="LV13588" s="11"/>
      <c r="LW13588" s="11"/>
      <c r="LX13588" s="11"/>
      <c r="LY13588" s="11"/>
      <c r="LZ13588" s="11"/>
      <c r="MA13588" s="11"/>
      <c r="MB13588" s="11"/>
      <c r="MC13588" s="11"/>
      <c r="MD13588" s="11"/>
      <c r="ME13588" s="11"/>
      <c r="MF13588" s="11"/>
      <c r="MG13588" s="11"/>
      <c r="MH13588" s="11"/>
      <c r="MI13588" s="11"/>
      <c r="MJ13588" s="11"/>
      <c r="MK13588" s="11"/>
      <c r="ML13588" s="11"/>
      <c r="MM13588" s="11"/>
      <c r="MN13588" s="11"/>
      <c r="MO13588" s="11"/>
      <c r="MP13588" s="11"/>
      <c r="MQ13588" s="11"/>
      <c r="MR13588" s="11"/>
      <c r="MS13588" s="11"/>
      <c r="MT13588" s="11"/>
      <c r="MU13588" s="11"/>
      <c r="MV13588" s="11"/>
      <c r="MW13588" s="11"/>
      <c r="MX13588" s="11"/>
      <c r="MY13588" s="11"/>
      <c r="MZ13588" s="11"/>
      <c r="NA13588" s="11"/>
      <c r="NB13588" s="11"/>
      <c r="NC13588" s="11"/>
      <c r="ND13588" s="11"/>
      <c r="NE13588" s="11"/>
      <c r="NF13588" s="11"/>
      <c r="NG13588" s="11"/>
      <c r="NH13588" s="11"/>
      <c r="NI13588" s="11"/>
      <c r="NJ13588" s="11"/>
      <c r="NK13588" s="11"/>
      <c r="NL13588" s="11"/>
      <c r="NM13588" s="11"/>
    </row>
    <row r="13589" spans="1:377" s="12" customFormat="1" ht="25.8" x14ac:dyDescent="0.5">
      <c r="A13589" s="230"/>
      <c r="B13589" s="279"/>
      <c r="C13589" s="280"/>
      <c r="D13589" s="317"/>
      <c r="E13589" s="34"/>
      <c r="F13589" s="34"/>
      <c r="G13589" s="34"/>
      <c r="H13589" s="9"/>
      <c r="I13589" s="9"/>
      <c r="J13589" s="9"/>
      <c r="K13589" s="9"/>
      <c r="L13589" s="9"/>
      <c r="M13589" s="9"/>
      <c r="N13589" s="9"/>
      <c r="O13589" s="9"/>
      <c r="P13589" s="9"/>
      <c r="Q13589" s="9"/>
      <c r="R13589" s="9"/>
      <c r="S13589" s="9"/>
      <c r="T13589" s="9"/>
      <c r="U13589" s="9"/>
      <c r="V13589" s="9"/>
      <c r="W13589" s="9"/>
      <c r="X13589" s="9"/>
      <c r="Y13589" s="9"/>
      <c r="Z13589" s="334"/>
      <c r="AA13589" s="34"/>
      <c r="AB13589" s="34"/>
      <c r="AC13589" s="34"/>
      <c r="AD13589" s="34"/>
      <c r="AE13589" s="34"/>
      <c r="AF13589" s="34"/>
      <c r="AG13589" s="34"/>
      <c r="AH13589" s="34"/>
      <c r="AI13589" s="334"/>
      <c r="AJ13589" s="9"/>
      <c r="AK13589" s="9"/>
      <c r="AL13589" s="9"/>
      <c r="AM13589" s="9"/>
      <c r="AN13589" s="9"/>
      <c r="AO13589" s="9"/>
      <c r="AP13589" s="9"/>
      <c r="AQ13589" s="9"/>
      <c r="AR13589" s="9"/>
      <c r="AS13589" s="9"/>
      <c r="AT13589" s="9"/>
      <c r="AU13589" s="9"/>
      <c r="AV13589" s="9"/>
      <c r="AW13589" s="9"/>
      <c r="AX13589" s="9"/>
      <c r="AY13589" s="9"/>
      <c r="AZ13589" s="9"/>
      <c r="BA13589" s="9"/>
      <c r="BB13589" s="9"/>
      <c r="BC13589" s="9"/>
      <c r="BD13589" s="9"/>
      <c r="BE13589" s="9"/>
      <c r="BF13589" s="9"/>
      <c r="BG13589" s="9"/>
      <c r="BH13589" s="9"/>
      <c r="BI13589" s="9"/>
      <c r="BJ13589" s="9"/>
      <c r="BK13589" s="9"/>
      <c r="BL13589" s="9"/>
      <c r="BM13589" s="9"/>
      <c r="BN13589" s="9"/>
      <c r="BO13589" s="9"/>
      <c r="BP13589" s="9"/>
      <c r="BQ13589" s="9"/>
      <c r="BR13589" s="9"/>
      <c r="BS13589" s="9"/>
      <c r="BT13589" s="9"/>
      <c r="BU13589" s="9"/>
      <c r="BV13589" s="9"/>
      <c r="BW13589" s="9"/>
      <c r="BX13589" s="9"/>
      <c r="BY13589" s="334"/>
      <c r="BZ13589" s="34"/>
      <c r="CA13589" s="34"/>
      <c r="CB13589" s="34"/>
      <c r="CC13589" s="34"/>
      <c r="CD13589" s="34"/>
      <c r="CE13589" s="34"/>
      <c r="CF13589" s="34"/>
      <c r="CG13589" s="34"/>
      <c r="CH13589" s="34"/>
      <c r="CI13589" s="34"/>
      <c r="CJ13589" s="34"/>
      <c r="CK13589" s="34"/>
      <c r="CL13589" s="34"/>
      <c r="CM13589" s="34"/>
      <c r="CN13589" s="34"/>
      <c r="CO13589" s="34"/>
      <c r="CP13589" s="34"/>
      <c r="CQ13589" s="34"/>
      <c r="CR13589" s="34"/>
      <c r="CS13589" s="34"/>
      <c r="CT13589" s="34"/>
      <c r="CU13589" s="34"/>
      <c r="CV13589" s="34"/>
      <c r="CW13589" s="34"/>
      <c r="CX13589" s="34"/>
      <c r="CY13589" s="334"/>
      <c r="CZ13589" s="9"/>
      <c r="DA13589" s="9"/>
      <c r="DB13589" s="9"/>
      <c r="DC13589" s="9"/>
      <c r="DD13589" s="9"/>
      <c r="DE13589" s="9"/>
      <c r="DF13589" s="9"/>
      <c r="DG13589" s="9"/>
      <c r="DH13589" s="9"/>
      <c r="DI13589" s="9"/>
      <c r="DJ13589" s="9"/>
      <c r="DK13589" s="9"/>
      <c r="DL13589" s="9"/>
      <c r="DM13589" s="9"/>
      <c r="DN13589" s="9"/>
      <c r="DO13589" s="9"/>
      <c r="DP13589" s="334"/>
      <c r="DQ13589" s="9"/>
      <c r="DR13589" s="9"/>
      <c r="DS13589" s="9"/>
      <c r="DT13589" s="9"/>
      <c r="DU13589" s="9"/>
      <c r="DV13589" s="9"/>
      <c r="DW13589" s="9"/>
      <c r="DX13589" s="9"/>
      <c r="DY13589" s="9"/>
      <c r="DZ13589" s="9"/>
      <c r="EA13589" s="9"/>
      <c r="EB13589" s="9"/>
      <c r="EC13589" s="9"/>
      <c r="ED13589" s="9"/>
      <c r="EE13589" s="9"/>
      <c r="EF13589" s="9"/>
      <c r="EG13589" s="9"/>
      <c r="EH13589" s="9"/>
      <c r="EI13589" s="9"/>
      <c r="EJ13589" s="9"/>
      <c r="EK13589" s="9"/>
      <c r="EL13589" s="9"/>
      <c r="EM13589" s="9"/>
      <c r="EN13589" s="9"/>
      <c r="EO13589" s="334"/>
      <c r="EP13589" s="9"/>
      <c r="EQ13589" s="9"/>
      <c r="ER13589" s="9"/>
      <c r="ES13589" s="9"/>
      <c r="ET13589" s="9"/>
      <c r="EU13589" s="9"/>
      <c r="EV13589" s="237"/>
      <c r="EW13589" s="9"/>
      <c r="EX13589" s="9"/>
      <c r="EY13589" s="9"/>
      <c r="EZ13589" s="9"/>
      <c r="FA13589" s="410"/>
      <c r="FB13589" s="9"/>
      <c r="FC13589" s="9"/>
      <c r="FD13589" s="9"/>
      <c r="FE13589" s="9"/>
      <c r="FF13589" s="9"/>
      <c r="FG13589" s="9"/>
      <c r="FH13589" s="9"/>
      <c r="FI13589" s="9"/>
      <c r="FJ13589" s="9"/>
      <c r="FK13589" s="9"/>
      <c r="FL13589" s="9"/>
      <c r="FM13589" s="9"/>
      <c r="FN13589" s="9"/>
      <c r="FO13589" s="9"/>
      <c r="FP13589" s="9"/>
      <c r="FQ13589" s="9"/>
      <c r="FR13589" s="9"/>
      <c r="FS13589" s="9"/>
      <c r="FT13589" s="334"/>
      <c r="FU13589" s="9"/>
      <c r="FV13589" s="9"/>
      <c r="FW13589" s="9"/>
      <c r="FX13589" s="9"/>
      <c r="FY13589" s="9"/>
      <c r="FZ13589" s="9"/>
      <c r="GA13589" s="9"/>
      <c r="GB13589" s="9"/>
      <c r="GC13589" s="9"/>
      <c r="GD13589" s="9"/>
      <c r="GE13589" s="9"/>
      <c r="GF13589" s="9"/>
      <c r="GG13589" s="9"/>
      <c r="GH13589" s="9"/>
      <c r="GI13589" s="9"/>
      <c r="GJ13589" s="9"/>
      <c r="GK13589" s="9"/>
      <c r="GL13589" s="9"/>
      <c r="GM13589" s="9"/>
      <c r="GN13589" s="9"/>
      <c r="GO13589" s="9"/>
      <c r="GP13589" s="9"/>
      <c r="GQ13589" s="9"/>
      <c r="GR13589" s="9"/>
      <c r="GS13589" s="9"/>
      <c r="GT13589" s="9"/>
      <c r="GU13589" s="9"/>
      <c r="GV13589" s="9"/>
      <c r="GW13589" s="9"/>
      <c r="GX13589" s="9"/>
      <c r="GY13589" s="9"/>
      <c r="GZ13589" s="9"/>
      <c r="HA13589" s="9"/>
      <c r="HB13589" s="9"/>
      <c r="HC13589" s="9"/>
      <c r="HD13589" s="9"/>
      <c r="HE13589" s="9"/>
      <c r="HF13589" s="9"/>
      <c r="HG13589" s="9"/>
      <c r="HH13589" s="9"/>
      <c r="HI13589" s="9"/>
      <c r="HJ13589" s="9"/>
      <c r="HK13589" s="9"/>
      <c r="HL13589" s="9"/>
      <c r="HM13589" s="9"/>
      <c r="HN13589" s="9"/>
      <c r="HO13589" s="9"/>
      <c r="HP13589" s="9"/>
      <c r="HQ13589" s="9"/>
      <c r="HR13589" s="9"/>
      <c r="HS13589" s="9"/>
      <c r="HT13589" s="9"/>
      <c r="HU13589" s="9"/>
      <c r="HV13589" s="9"/>
      <c r="HW13589" s="9"/>
      <c r="HX13589" s="9"/>
      <c r="HY13589" s="9"/>
      <c r="HZ13589" s="9"/>
      <c r="IA13589" s="9"/>
      <c r="IB13589" s="9"/>
      <c r="IC13589" s="9"/>
      <c r="ID13589" s="9"/>
      <c r="IE13589" s="9"/>
      <c r="IF13589" s="9"/>
      <c r="IG13589" s="9"/>
      <c r="IH13589" s="9"/>
      <c r="II13589" s="9"/>
      <c r="IJ13589" s="9"/>
      <c r="IK13589" s="10"/>
      <c r="IL13589" s="11"/>
      <c r="IM13589" s="11"/>
      <c r="IN13589" s="11"/>
      <c r="IO13589" s="11"/>
      <c r="IP13589" s="11"/>
      <c r="IQ13589" s="11"/>
      <c r="IR13589" s="11"/>
      <c r="IS13589" s="11"/>
      <c r="IT13589" s="11"/>
      <c r="IU13589" s="11"/>
      <c r="IV13589" s="11"/>
      <c r="IW13589" s="11"/>
      <c r="IX13589" s="11"/>
      <c r="IY13589" s="11"/>
      <c r="IZ13589" s="11"/>
      <c r="JA13589" s="11"/>
      <c r="JB13589" s="11"/>
      <c r="JC13589" s="11"/>
      <c r="JD13589" s="11"/>
      <c r="JE13589" s="11"/>
      <c r="JF13589" s="11"/>
      <c r="JG13589" s="11"/>
      <c r="JH13589" s="11"/>
      <c r="JI13589" s="11"/>
      <c r="JJ13589" s="11"/>
      <c r="JK13589" s="11"/>
      <c r="JL13589" s="11"/>
      <c r="JM13589" s="11"/>
      <c r="JN13589" s="11"/>
      <c r="JO13589" s="11"/>
      <c r="JP13589" s="11"/>
      <c r="JQ13589" s="11"/>
      <c r="JR13589" s="11"/>
      <c r="JS13589" s="11"/>
      <c r="JT13589" s="11"/>
      <c r="JU13589" s="11"/>
      <c r="JV13589" s="11"/>
      <c r="JW13589" s="11"/>
      <c r="JX13589" s="11"/>
      <c r="JY13589" s="11"/>
      <c r="JZ13589" s="11"/>
      <c r="KA13589" s="11"/>
      <c r="KB13589" s="11"/>
      <c r="KC13589" s="11"/>
      <c r="KD13589" s="11"/>
      <c r="KE13589" s="11"/>
      <c r="KF13589" s="11"/>
      <c r="KG13589" s="11"/>
      <c r="KH13589" s="11"/>
      <c r="KI13589" s="11"/>
      <c r="KJ13589" s="11"/>
      <c r="KK13589" s="11"/>
      <c r="KL13589" s="11"/>
      <c r="KM13589" s="11"/>
      <c r="KN13589" s="11"/>
      <c r="KO13589" s="11"/>
      <c r="KP13589" s="11"/>
      <c r="KQ13589" s="11"/>
      <c r="KR13589" s="11"/>
      <c r="KS13589" s="11"/>
      <c r="KT13589" s="11"/>
      <c r="KU13589" s="11"/>
      <c r="KV13589" s="11"/>
      <c r="KW13589" s="11"/>
      <c r="KX13589" s="11"/>
      <c r="KY13589" s="11"/>
      <c r="KZ13589" s="11"/>
      <c r="LA13589" s="11"/>
      <c r="LB13589" s="11"/>
      <c r="LC13589" s="11"/>
      <c r="LD13589" s="11"/>
      <c r="LE13589" s="11"/>
      <c r="LF13589" s="11"/>
      <c r="LG13589" s="11"/>
      <c r="LH13589" s="11"/>
      <c r="LI13589" s="11"/>
      <c r="LJ13589" s="11"/>
      <c r="LK13589" s="11"/>
      <c r="LL13589" s="11"/>
      <c r="LM13589" s="11"/>
      <c r="LN13589" s="11"/>
      <c r="LO13589" s="11"/>
      <c r="LP13589" s="11"/>
      <c r="LQ13589" s="11"/>
      <c r="LR13589" s="11"/>
      <c r="LS13589" s="11"/>
      <c r="LT13589" s="11"/>
      <c r="LU13589" s="11"/>
      <c r="LV13589" s="11"/>
      <c r="LW13589" s="11"/>
      <c r="LX13589" s="11"/>
      <c r="LY13589" s="11"/>
      <c r="LZ13589" s="11"/>
      <c r="MA13589" s="11"/>
      <c r="MB13589" s="11"/>
      <c r="MC13589" s="11"/>
      <c r="MD13589" s="11"/>
      <c r="ME13589" s="11"/>
      <c r="MF13589" s="11"/>
      <c r="MG13589" s="11"/>
      <c r="MH13589" s="11"/>
      <c r="MI13589" s="11"/>
      <c r="MJ13589" s="11"/>
      <c r="MK13589" s="11"/>
      <c r="ML13589" s="11"/>
      <c r="MM13589" s="11"/>
      <c r="MN13589" s="11"/>
      <c r="MO13589" s="11"/>
      <c r="MP13589" s="11"/>
      <c r="MQ13589" s="11"/>
      <c r="MR13589" s="11"/>
      <c r="MS13589" s="11"/>
      <c r="MT13589" s="11"/>
      <c r="MU13589" s="11"/>
      <c r="MV13589" s="11"/>
      <c r="MW13589" s="11"/>
      <c r="MX13589" s="11"/>
      <c r="MY13589" s="11"/>
      <c r="MZ13589" s="11"/>
      <c r="NA13589" s="11"/>
      <c r="NB13589" s="11"/>
      <c r="NC13589" s="11"/>
      <c r="ND13589" s="11"/>
      <c r="NE13589" s="11"/>
      <c r="NF13589" s="11"/>
      <c r="NG13589" s="11"/>
      <c r="NH13589" s="11"/>
      <c r="NI13589" s="11"/>
      <c r="NJ13589" s="11"/>
      <c r="NK13589" s="11"/>
      <c r="NL13589" s="11"/>
      <c r="NM13589" s="11"/>
    </row>
    <row r="13590" spans="1:377" s="12" customFormat="1" ht="25.8" x14ac:dyDescent="0.5">
      <c r="A13590" s="230"/>
      <c r="B13590" s="279"/>
      <c r="C13590" s="280"/>
      <c r="D13590" s="317"/>
      <c r="E13590" s="34"/>
      <c r="F13590" s="34"/>
      <c r="G13590" s="34"/>
      <c r="H13590" s="9"/>
      <c r="I13590" s="9"/>
      <c r="J13590" s="9"/>
      <c r="K13590" s="9"/>
      <c r="L13590" s="9"/>
      <c r="M13590" s="9"/>
      <c r="N13590" s="9"/>
      <c r="O13590" s="9"/>
      <c r="P13590" s="9"/>
      <c r="Q13590" s="9"/>
      <c r="R13590" s="9"/>
      <c r="S13590" s="9"/>
      <c r="T13590" s="9"/>
      <c r="U13590" s="9"/>
      <c r="V13590" s="9"/>
      <c r="W13590" s="9"/>
      <c r="X13590" s="9"/>
      <c r="Y13590" s="9"/>
      <c r="Z13590" s="334"/>
      <c r="AA13590" s="34"/>
      <c r="AB13590" s="34"/>
      <c r="AC13590" s="34"/>
      <c r="AD13590" s="34"/>
      <c r="AE13590" s="34"/>
      <c r="AF13590" s="34"/>
      <c r="AG13590" s="34"/>
      <c r="AH13590" s="34"/>
      <c r="AI13590" s="334"/>
      <c r="AJ13590" s="9"/>
      <c r="AK13590" s="9"/>
      <c r="AL13590" s="9"/>
      <c r="AM13590" s="9"/>
      <c r="AN13590" s="9"/>
      <c r="AO13590" s="9"/>
      <c r="AP13590" s="9"/>
      <c r="AQ13590" s="9"/>
      <c r="AR13590" s="9"/>
      <c r="AS13590" s="9"/>
      <c r="AT13590" s="9"/>
      <c r="AU13590" s="9"/>
      <c r="AV13590" s="9"/>
      <c r="AW13590" s="9"/>
      <c r="AX13590" s="9"/>
      <c r="AY13590" s="9"/>
      <c r="AZ13590" s="9"/>
      <c r="BA13590" s="9"/>
      <c r="BB13590" s="9"/>
      <c r="BC13590" s="9"/>
      <c r="BD13590" s="9"/>
      <c r="BE13590" s="9"/>
      <c r="BF13590" s="9"/>
      <c r="BG13590" s="9"/>
      <c r="BH13590" s="9"/>
      <c r="BI13590" s="9"/>
      <c r="BJ13590" s="9"/>
      <c r="BK13590" s="9"/>
      <c r="BL13590" s="9"/>
      <c r="BM13590" s="9"/>
      <c r="BN13590" s="9"/>
      <c r="BO13590" s="9"/>
      <c r="BP13590" s="9"/>
      <c r="BQ13590" s="9"/>
      <c r="BR13590" s="9"/>
      <c r="BS13590" s="9"/>
      <c r="BT13590" s="9"/>
      <c r="BU13590" s="9"/>
      <c r="BV13590" s="9"/>
      <c r="BW13590" s="9"/>
      <c r="BX13590" s="9"/>
      <c r="BY13590" s="334"/>
      <c r="BZ13590" s="34"/>
      <c r="CA13590" s="34"/>
      <c r="CB13590" s="34"/>
      <c r="CC13590" s="34"/>
      <c r="CD13590" s="34"/>
      <c r="CE13590" s="34"/>
      <c r="CF13590" s="34"/>
      <c r="CG13590" s="34"/>
      <c r="CH13590" s="34"/>
      <c r="CI13590" s="34"/>
      <c r="CJ13590" s="34"/>
      <c r="CK13590" s="34"/>
      <c r="CL13590" s="34"/>
      <c r="CM13590" s="34"/>
      <c r="CN13590" s="34"/>
      <c r="CO13590" s="34"/>
      <c r="CP13590" s="34"/>
      <c r="CQ13590" s="34"/>
      <c r="CR13590" s="34"/>
      <c r="CS13590" s="34"/>
      <c r="CT13590" s="34"/>
      <c r="CU13590" s="34"/>
      <c r="CV13590" s="34"/>
      <c r="CW13590" s="34"/>
      <c r="CX13590" s="34"/>
      <c r="CY13590" s="334"/>
      <c r="CZ13590" s="9"/>
      <c r="DA13590" s="9"/>
      <c r="DB13590" s="9"/>
      <c r="DC13590" s="9"/>
      <c r="DD13590" s="9"/>
      <c r="DE13590" s="9"/>
      <c r="DF13590" s="9"/>
      <c r="DG13590" s="9"/>
      <c r="DH13590" s="9"/>
      <c r="DI13590" s="9"/>
      <c r="DJ13590" s="9"/>
      <c r="DK13590" s="9"/>
      <c r="DL13590" s="9"/>
      <c r="DM13590" s="9"/>
      <c r="DN13590" s="9"/>
      <c r="DO13590" s="9"/>
      <c r="DP13590" s="334"/>
      <c r="DQ13590" s="9"/>
      <c r="DR13590" s="9"/>
      <c r="DS13590" s="9"/>
      <c r="DT13590" s="9"/>
      <c r="DU13590" s="9"/>
      <c r="DV13590" s="9"/>
      <c r="DW13590" s="9"/>
      <c r="DX13590" s="9"/>
      <c r="DY13590" s="9"/>
      <c r="DZ13590" s="9"/>
      <c r="EA13590" s="9"/>
      <c r="EB13590" s="9"/>
      <c r="EC13590" s="9"/>
      <c r="ED13590" s="9"/>
      <c r="EE13590" s="9"/>
      <c r="EF13590" s="9"/>
      <c r="EG13590" s="9"/>
      <c r="EH13590" s="9"/>
      <c r="EI13590" s="9"/>
      <c r="EJ13590" s="9"/>
      <c r="EK13590" s="9"/>
      <c r="EL13590" s="9"/>
      <c r="EM13590" s="9"/>
      <c r="EN13590" s="9"/>
      <c r="EO13590" s="334"/>
      <c r="EP13590" s="9"/>
      <c r="EQ13590" s="9"/>
      <c r="ER13590" s="9"/>
      <c r="ES13590" s="9"/>
      <c r="ET13590" s="9"/>
      <c r="EU13590" s="9"/>
      <c r="EV13590" s="237"/>
      <c r="EW13590" s="9"/>
      <c r="EX13590" s="9"/>
      <c r="EY13590" s="9"/>
      <c r="EZ13590" s="9"/>
      <c r="FA13590" s="410"/>
      <c r="FB13590" s="9"/>
      <c r="FC13590" s="9"/>
      <c r="FD13590" s="9"/>
      <c r="FE13590" s="9"/>
      <c r="FF13590" s="9"/>
      <c r="FG13590" s="9"/>
      <c r="FH13590" s="9"/>
      <c r="FI13590" s="9"/>
      <c r="FJ13590" s="9"/>
      <c r="FK13590" s="9"/>
      <c r="FL13590" s="9"/>
      <c r="FM13590" s="9"/>
      <c r="FN13590" s="9"/>
      <c r="FO13590" s="9"/>
      <c r="FP13590" s="9"/>
      <c r="FQ13590" s="9"/>
      <c r="FR13590" s="9"/>
      <c r="FS13590" s="9"/>
      <c r="FT13590" s="334"/>
      <c r="FU13590" s="9"/>
      <c r="FV13590" s="9"/>
      <c r="FW13590" s="9"/>
      <c r="FX13590" s="9"/>
      <c r="FY13590" s="9"/>
      <c r="FZ13590" s="9"/>
      <c r="GA13590" s="9"/>
      <c r="GB13590" s="9"/>
      <c r="GC13590" s="9"/>
      <c r="GD13590" s="9"/>
      <c r="GE13590" s="9"/>
      <c r="GF13590" s="9"/>
      <c r="GG13590" s="9"/>
      <c r="GH13590" s="9"/>
      <c r="GI13590" s="9"/>
      <c r="GJ13590" s="9"/>
      <c r="GK13590" s="9"/>
      <c r="GL13590" s="9"/>
      <c r="GM13590" s="9"/>
      <c r="GN13590" s="9"/>
      <c r="GO13590" s="9"/>
      <c r="GP13590" s="9"/>
      <c r="GQ13590" s="9"/>
      <c r="GR13590" s="9"/>
      <c r="GS13590" s="9"/>
      <c r="GT13590" s="9"/>
      <c r="GU13590" s="9"/>
      <c r="GV13590" s="9"/>
      <c r="GW13590" s="9"/>
      <c r="GX13590" s="9"/>
      <c r="GY13590" s="9"/>
      <c r="GZ13590" s="9"/>
      <c r="HA13590" s="9"/>
      <c r="HB13590" s="9"/>
      <c r="HC13590" s="9"/>
      <c r="HD13590" s="9"/>
      <c r="HE13590" s="9"/>
      <c r="HF13590" s="9"/>
      <c r="HG13590" s="9"/>
      <c r="HH13590" s="9"/>
      <c r="HI13590" s="9"/>
      <c r="HJ13590" s="9"/>
      <c r="HK13590" s="9"/>
      <c r="HL13590" s="9"/>
      <c r="HM13590" s="9"/>
      <c r="HN13590" s="9"/>
      <c r="HO13590" s="9"/>
      <c r="HP13590" s="9"/>
      <c r="HQ13590" s="9"/>
      <c r="HR13590" s="9"/>
      <c r="HS13590" s="9"/>
      <c r="HT13590" s="9"/>
      <c r="HU13590" s="9"/>
      <c r="HV13590" s="9"/>
      <c r="HW13590" s="9"/>
      <c r="HX13590" s="9"/>
      <c r="HY13590" s="9"/>
      <c r="HZ13590" s="9"/>
      <c r="IA13590" s="9"/>
      <c r="IB13590" s="9"/>
      <c r="IC13590" s="9"/>
      <c r="ID13590" s="9"/>
      <c r="IE13590" s="9"/>
      <c r="IF13590" s="9"/>
      <c r="IG13590" s="9"/>
      <c r="IH13590" s="9"/>
      <c r="II13590" s="9"/>
      <c r="IJ13590" s="9"/>
      <c r="IK13590" s="10"/>
      <c r="IL13590" s="11"/>
      <c r="IM13590" s="11"/>
      <c r="IN13590" s="11"/>
      <c r="IO13590" s="11"/>
      <c r="IP13590" s="11"/>
      <c r="IQ13590" s="11"/>
      <c r="IR13590" s="11"/>
      <c r="IS13590" s="11"/>
      <c r="IT13590" s="11"/>
      <c r="IU13590" s="11"/>
      <c r="IV13590" s="11"/>
      <c r="IW13590" s="11"/>
      <c r="IX13590" s="11"/>
      <c r="IY13590" s="11"/>
      <c r="IZ13590" s="11"/>
      <c r="JA13590" s="11"/>
      <c r="JB13590" s="11"/>
      <c r="JC13590" s="11"/>
      <c r="JD13590" s="11"/>
      <c r="JE13590" s="11"/>
      <c r="JF13590" s="11"/>
      <c r="JG13590" s="11"/>
      <c r="JH13590" s="11"/>
      <c r="JI13590" s="11"/>
      <c r="JJ13590" s="11"/>
      <c r="JK13590" s="11"/>
      <c r="JL13590" s="11"/>
      <c r="JM13590" s="11"/>
      <c r="JN13590" s="11"/>
      <c r="JO13590" s="11"/>
      <c r="JP13590" s="11"/>
      <c r="JQ13590" s="11"/>
      <c r="JR13590" s="11"/>
      <c r="JS13590" s="11"/>
      <c r="JT13590" s="11"/>
      <c r="JU13590" s="11"/>
      <c r="JV13590" s="11"/>
      <c r="JW13590" s="11"/>
      <c r="JX13590" s="11"/>
      <c r="JY13590" s="11"/>
      <c r="JZ13590" s="11"/>
      <c r="KA13590" s="11"/>
      <c r="KB13590" s="11"/>
      <c r="KC13590" s="11"/>
      <c r="KD13590" s="11"/>
      <c r="KE13590" s="11"/>
      <c r="KF13590" s="11"/>
      <c r="KG13590" s="11"/>
      <c r="KH13590" s="11"/>
      <c r="KI13590" s="11"/>
      <c r="KJ13590" s="11"/>
      <c r="KK13590" s="11"/>
      <c r="KL13590" s="11"/>
      <c r="KM13590" s="11"/>
      <c r="KN13590" s="11"/>
      <c r="KO13590" s="11"/>
      <c r="KP13590" s="11"/>
      <c r="KQ13590" s="11"/>
      <c r="KR13590" s="11"/>
      <c r="KS13590" s="11"/>
      <c r="KT13590" s="11"/>
      <c r="KU13590" s="11"/>
      <c r="KV13590" s="11"/>
      <c r="KW13590" s="11"/>
      <c r="KX13590" s="11"/>
      <c r="KY13590" s="11"/>
      <c r="KZ13590" s="11"/>
      <c r="LA13590" s="11"/>
      <c r="LB13590" s="11"/>
      <c r="LC13590" s="11"/>
      <c r="LD13590" s="11"/>
      <c r="LE13590" s="11"/>
      <c r="LF13590" s="11"/>
      <c r="LG13590" s="11"/>
      <c r="LH13590" s="11"/>
      <c r="LI13590" s="11"/>
      <c r="LJ13590" s="11"/>
      <c r="LK13590" s="11"/>
      <c r="LL13590" s="11"/>
      <c r="LM13590" s="11"/>
      <c r="LN13590" s="11"/>
      <c r="LO13590" s="11"/>
      <c r="LP13590" s="11"/>
      <c r="LQ13590" s="11"/>
      <c r="LR13590" s="11"/>
      <c r="LS13590" s="11"/>
      <c r="LT13590" s="11"/>
      <c r="LU13590" s="11"/>
      <c r="LV13590" s="11"/>
      <c r="LW13590" s="11"/>
      <c r="LX13590" s="11"/>
      <c r="LY13590" s="11"/>
      <c r="LZ13590" s="11"/>
      <c r="MA13590" s="11"/>
      <c r="MB13590" s="11"/>
      <c r="MC13590" s="11"/>
      <c r="MD13590" s="11"/>
      <c r="ME13590" s="11"/>
      <c r="MF13590" s="11"/>
      <c r="MG13590" s="11"/>
      <c r="MH13590" s="11"/>
      <c r="MI13590" s="11"/>
      <c r="MJ13590" s="11"/>
      <c r="MK13590" s="11"/>
      <c r="ML13590" s="11"/>
      <c r="MM13590" s="11"/>
      <c r="MN13590" s="11"/>
      <c r="MO13590" s="11"/>
      <c r="MP13590" s="11"/>
      <c r="MQ13590" s="11"/>
      <c r="MR13590" s="11"/>
      <c r="MS13590" s="11"/>
      <c r="MT13590" s="11"/>
      <c r="MU13590" s="11"/>
      <c r="MV13590" s="11"/>
      <c r="MW13590" s="11"/>
      <c r="MX13590" s="11"/>
      <c r="MY13590" s="11"/>
      <c r="MZ13590" s="11"/>
      <c r="NA13590" s="11"/>
      <c r="NB13590" s="11"/>
      <c r="NC13590" s="11"/>
      <c r="ND13590" s="11"/>
      <c r="NE13590" s="11"/>
      <c r="NF13590" s="11"/>
      <c r="NG13590" s="11"/>
      <c r="NH13590" s="11"/>
      <c r="NI13590" s="11"/>
      <c r="NJ13590" s="11"/>
      <c r="NK13590" s="11"/>
      <c r="NL13590" s="11"/>
      <c r="NM13590" s="11"/>
    </row>
    <row r="13591" spans="1:377" s="12" customFormat="1" ht="25.8" x14ac:dyDescent="0.5">
      <c r="A13591" s="230"/>
      <c r="B13591" s="279"/>
      <c r="C13591" s="280"/>
      <c r="D13591" s="317"/>
      <c r="E13591" s="34"/>
      <c r="F13591" s="34"/>
      <c r="G13591" s="34"/>
      <c r="H13591" s="9"/>
      <c r="I13591" s="9"/>
      <c r="J13591" s="9"/>
      <c r="K13591" s="9"/>
      <c r="L13591" s="9"/>
      <c r="M13591" s="9"/>
      <c r="N13591" s="9"/>
      <c r="O13591" s="9"/>
      <c r="P13591" s="9"/>
      <c r="Q13591" s="9"/>
      <c r="R13591" s="9"/>
      <c r="S13591" s="9"/>
      <c r="T13591" s="9"/>
      <c r="U13591" s="9"/>
      <c r="V13591" s="9"/>
      <c r="W13591" s="9"/>
      <c r="X13591" s="9"/>
      <c r="Y13591" s="9"/>
      <c r="Z13591" s="334"/>
      <c r="AA13591" s="34"/>
      <c r="AB13591" s="34"/>
      <c r="AC13591" s="34"/>
      <c r="AD13591" s="34"/>
      <c r="AE13591" s="34"/>
      <c r="AF13591" s="34"/>
      <c r="AG13591" s="34"/>
      <c r="AH13591" s="34"/>
      <c r="AI13591" s="334"/>
      <c r="AJ13591" s="9"/>
      <c r="AK13591" s="9"/>
      <c r="AL13591" s="9"/>
      <c r="AM13591" s="9"/>
      <c r="AN13591" s="9"/>
      <c r="AO13591" s="9"/>
      <c r="AP13591" s="9"/>
      <c r="AQ13591" s="9"/>
      <c r="AR13591" s="9"/>
      <c r="AS13591" s="9"/>
      <c r="AT13591" s="9"/>
      <c r="AU13591" s="9"/>
      <c r="AV13591" s="9"/>
      <c r="AW13591" s="9"/>
      <c r="AX13591" s="9"/>
      <c r="AY13591" s="9"/>
      <c r="AZ13591" s="9"/>
      <c r="BA13591" s="9"/>
      <c r="BB13591" s="9"/>
      <c r="BC13591" s="9"/>
      <c r="BD13591" s="9"/>
      <c r="BE13591" s="9"/>
      <c r="BF13591" s="9"/>
      <c r="BG13591" s="9"/>
      <c r="BH13591" s="9"/>
      <c r="BI13591" s="9"/>
      <c r="BJ13591" s="9"/>
      <c r="BK13591" s="9"/>
      <c r="BL13591" s="9"/>
      <c r="BM13591" s="9"/>
      <c r="BN13591" s="9"/>
      <c r="BO13591" s="9"/>
      <c r="BP13591" s="9"/>
      <c r="BQ13591" s="9"/>
      <c r="BR13591" s="9"/>
      <c r="BS13591" s="9"/>
      <c r="BT13591" s="9"/>
      <c r="BU13591" s="9"/>
      <c r="BV13591" s="9"/>
      <c r="BW13591" s="9"/>
      <c r="BX13591" s="9"/>
      <c r="BY13591" s="334"/>
      <c r="BZ13591" s="34"/>
      <c r="CA13591" s="34"/>
      <c r="CB13591" s="34"/>
      <c r="CC13591" s="34"/>
      <c r="CD13591" s="34"/>
      <c r="CE13591" s="34"/>
      <c r="CF13591" s="34"/>
      <c r="CG13591" s="34"/>
      <c r="CH13591" s="34"/>
      <c r="CI13591" s="34"/>
      <c r="CJ13591" s="34"/>
      <c r="CK13591" s="34"/>
      <c r="CL13591" s="34"/>
      <c r="CM13591" s="34"/>
      <c r="CN13591" s="34"/>
      <c r="CO13591" s="34"/>
      <c r="CP13591" s="34"/>
      <c r="CQ13591" s="34"/>
      <c r="CR13591" s="34"/>
      <c r="CS13591" s="34"/>
      <c r="CT13591" s="34"/>
      <c r="CU13591" s="34"/>
      <c r="CV13591" s="34"/>
      <c r="CW13591" s="34"/>
      <c r="CX13591" s="34"/>
      <c r="CY13591" s="334"/>
      <c r="CZ13591" s="9"/>
      <c r="DA13591" s="9"/>
      <c r="DB13591" s="9"/>
      <c r="DC13591" s="9"/>
      <c r="DD13591" s="9"/>
      <c r="DE13591" s="9"/>
      <c r="DF13591" s="9"/>
      <c r="DG13591" s="9"/>
      <c r="DH13591" s="9"/>
      <c r="DI13591" s="9"/>
      <c r="DJ13591" s="9"/>
      <c r="DK13591" s="9"/>
      <c r="DL13591" s="9"/>
      <c r="DM13591" s="9"/>
      <c r="DN13591" s="9"/>
      <c r="DO13591" s="9"/>
      <c r="DP13591" s="334"/>
      <c r="DQ13591" s="9"/>
      <c r="DR13591" s="9"/>
      <c r="DS13591" s="9"/>
      <c r="DT13591" s="9"/>
      <c r="DU13591" s="9"/>
      <c r="DV13591" s="9"/>
      <c r="DW13591" s="9"/>
      <c r="DX13591" s="9"/>
      <c r="DY13591" s="9"/>
      <c r="DZ13591" s="9"/>
      <c r="EA13591" s="9"/>
      <c r="EB13591" s="9"/>
      <c r="EC13591" s="9"/>
      <c r="ED13591" s="9"/>
      <c r="EE13591" s="9"/>
      <c r="EF13591" s="9"/>
      <c r="EG13591" s="9"/>
      <c r="EH13591" s="9"/>
      <c r="EI13591" s="9"/>
      <c r="EJ13591" s="9"/>
      <c r="EK13591" s="9"/>
      <c r="EL13591" s="9"/>
      <c r="EM13591" s="9"/>
      <c r="EN13591" s="9"/>
      <c r="EO13591" s="334"/>
      <c r="EP13591" s="9"/>
      <c r="EQ13591" s="9"/>
      <c r="ER13591" s="9"/>
      <c r="ES13591" s="9"/>
      <c r="ET13591" s="9"/>
      <c r="EU13591" s="9"/>
      <c r="EV13591" s="237"/>
      <c r="EW13591" s="9"/>
      <c r="EX13591" s="9"/>
      <c r="EY13591" s="9"/>
      <c r="EZ13591" s="9"/>
      <c r="FA13591" s="410"/>
      <c r="FB13591" s="9"/>
      <c r="FC13591" s="9"/>
      <c r="FD13591" s="9"/>
      <c r="FE13591" s="9"/>
      <c r="FF13591" s="9"/>
      <c r="FG13591" s="9"/>
      <c r="FH13591" s="9"/>
      <c r="FI13591" s="9"/>
      <c r="FJ13591" s="9"/>
      <c r="FK13591" s="9"/>
      <c r="FL13591" s="9"/>
      <c r="FM13591" s="9"/>
      <c r="FN13591" s="9"/>
      <c r="FO13591" s="9"/>
      <c r="FP13591" s="9"/>
      <c r="FQ13591" s="9"/>
      <c r="FR13591" s="9"/>
      <c r="FS13591" s="9"/>
      <c r="FT13591" s="334"/>
      <c r="FU13591" s="9"/>
      <c r="FV13591" s="9"/>
      <c r="FW13591" s="9"/>
      <c r="FX13591" s="9"/>
      <c r="FY13591" s="9"/>
      <c r="FZ13591" s="9"/>
      <c r="GA13591" s="9"/>
      <c r="GB13591" s="9"/>
      <c r="GC13591" s="9"/>
      <c r="GD13591" s="9"/>
      <c r="GE13591" s="9"/>
      <c r="GF13591" s="9"/>
      <c r="GG13591" s="9"/>
      <c r="GH13591" s="9"/>
      <c r="GI13591" s="9"/>
      <c r="GJ13591" s="9"/>
      <c r="GK13591" s="9"/>
      <c r="GL13591" s="9"/>
      <c r="GM13591" s="9"/>
      <c r="GN13591" s="9"/>
      <c r="GO13591" s="9"/>
      <c r="GP13591" s="9"/>
      <c r="GQ13591" s="9"/>
      <c r="GR13591" s="9"/>
      <c r="GS13591" s="9"/>
      <c r="GT13591" s="9"/>
      <c r="GU13591" s="9"/>
      <c r="GV13591" s="9"/>
      <c r="GW13591" s="9"/>
      <c r="GX13591" s="9"/>
      <c r="GY13591" s="9"/>
      <c r="GZ13591" s="9"/>
      <c r="HA13591" s="9"/>
      <c r="HB13591" s="9"/>
      <c r="HC13591" s="9"/>
      <c r="HD13591" s="9"/>
      <c r="HE13591" s="9"/>
      <c r="HF13591" s="9"/>
      <c r="HG13591" s="9"/>
      <c r="HH13591" s="9"/>
      <c r="HI13591" s="9"/>
      <c r="HJ13591" s="9"/>
      <c r="HK13591" s="9"/>
      <c r="HL13591" s="9"/>
      <c r="HM13591" s="9"/>
      <c r="HN13591" s="9"/>
      <c r="HO13591" s="9"/>
      <c r="HP13591" s="9"/>
      <c r="HQ13591" s="9"/>
      <c r="HR13591" s="9"/>
      <c r="HS13591" s="9"/>
      <c r="HT13591" s="9"/>
      <c r="HU13591" s="9"/>
      <c r="HV13591" s="9"/>
      <c r="HW13591" s="9"/>
      <c r="HX13591" s="9"/>
      <c r="HY13591" s="9"/>
      <c r="HZ13591" s="9"/>
      <c r="IA13591" s="9"/>
      <c r="IB13591" s="9"/>
      <c r="IC13591" s="9"/>
      <c r="ID13591" s="9"/>
      <c r="IE13591" s="9"/>
      <c r="IF13591" s="9"/>
      <c r="IG13591" s="9"/>
      <c r="IH13591" s="9"/>
      <c r="II13591" s="9"/>
      <c r="IJ13591" s="9"/>
      <c r="IK13591" s="10"/>
      <c r="IL13591" s="11"/>
      <c r="IM13591" s="11"/>
      <c r="IN13591" s="11"/>
      <c r="IO13591" s="11"/>
      <c r="IP13591" s="11"/>
      <c r="IQ13591" s="11"/>
      <c r="IR13591" s="11"/>
      <c r="IS13591" s="11"/>
      <c r="IT13591" s="11"/>
      <c r="IU13591" s="11"/>
      <c r="IV13591" s="11"/>
      <c r="IW13591" s="11"/>
      <c r="IX13591" s="11"/>
      <c r="IY13591" s="11"/>
      <c r="IZ13591" s="11"/>
      <c r="JA13591" s="11"/>
      <c r="JB13591" s="11"/>
      <c r="JC13591" s="11"/>
      <c r="JD13591" s="11"/>
      <c r="JE13591" s="11"/>
      <c r="JF13591" s="11"/>
      <c r="JG13591" s="11"/>
      <c r="JH13591" s="11"/>
      <c r="JI13591" s="11"/>
      <c r="JJ13591" s="11"/>
      <c r="JK13591" s="11"/>
      <c r="JL13591" s="11"/>
      <c r="JM13591" s="11"/>
      <c r="JN13591" s="11"/>
      <c r="JO13591" s="11"/>
      <c r="JP13591" s="11"/>
      <c r="JQ13591" s="11"/>
      <c r="JR13591" s="11"/>
      <c r="JS13591" s="11"/>
      <c r="JT13591" s="11"/>
      <c r="JU13591" s="11"/>
      <c r="JV13591" s="11"/>
      <c r="JW13591" s="11"/>
      <c r="JX13591" s="11"/>
      <c r="JY13591" s="11"/>
      <c r="JZ13591" s="11"/>
      <c r="KA13591" s="11"/>
      <c r="KB13591" s="11"/>
      <c r="KC13591" s="11"/>
      <c r="KD13591" s="11"/>
      <c r="KE13591" s="11"/>
      <c r="KF13591" s="11"/>
      <c r="KG13591" s="11"/>
      <c r="KH13591" s="11"/>
      <c r="KI13591" s="11"/>
      <c r="KJ13591" s="11"/>
      <c r="KK13591" s="11"/>
      <c r="KL13591" s="11"/>
      <c r="KM13591" s="11"/>
      <c r="KN13591" s="11"/>
      <c r="KO13591" s="11"/>
      <c r="KP13591" s="11"/>
      <c r="KQ13591" s="11"/>
      <c r="KR13591" s="11"/>
      <c r="KS13591" s="11"/>
      <c r="KT13591" s="11"/>
      <c r="KU13591" s="11"/>
      <c r="KV13591" s="11"/>
      <c r="KW13591" s="11"/>
      <c r="KX13591" s="11"/>
      <c r="KY13591" s="11"/>
      <c r="KZ13591" s="11"/>
      <c r="LA13591" s="11"/>
      <c r="LB13591" s="11"/>
      <c r="LC13591" s="11"/>
      <c r="LD13591" s="11"/>
      <c r="LE13591" s="11"/>
      <c r="LF13591" s="11"/>
      <c r="LG13591" s="11"/>
      <c r="LH13591" s="11"/>
      <c r="LI13591" s="11"/>
      <c r="LJ13591" s="11"/>
      <c r="LK13591" s="11"/>
      <c r="LL13591" s="11"/>
      <c r="LM13591" s="11"/>
      <c r="LN13591" s="11"/>
      <c r="LO13591" s="11"/>
      <c r="LP13591" s="11"/>
      <c r="LQ13591" s="11"/>
      <c r="LR13591" s="11"/>
      <c r="LS13591" s="11"/>
      <c r="LT13591" s="11"/>
      <c r="LU13591" s="11"/>
      <c r="LV13591" s="11"/>
      <c r="LW13591" s="11"/>
      <c r="LX13591" s="11"/>
      <c r="LY13591" s="11"/>
      <c r="LZ13591" s="11"/>
      <c r="MA13591" s="11"/>
      <c r="MB13591" s="11"/>
      <c r="MC13591" s="11"/>
      <c r="MD13591" s="11"/>
      <c r="ME13591" s="11"/>
      <c r="MF13591" s="11"/>
      <c r="MG13591" s="11"/>
      <c r="MH13591" s="11"/>
      <c r="MI13591" s="11"/>
      <c r="MJ13591" s="11"/>
      <c r="MK13591" s="11"/>
      <c r="ML13591" s="11"/>
      <c r="MM13591" s="11"/>
      <c r="MN13591" s="11"/>
      <c r="MO13591" s="11"/>
      <c r="MP13591" s="11"/>
      <c r="MQ13591" s="11"/>
      <c r="MR13591" s="11"/>
      <c r="MS13591" s="11"/>
      <c r="MT13591" s="11"/>
      <c r="MU13591" s="11"/>
      <c r="MV13591" s="11"/>
      <c r="MW13591" s="11"/>
      <c r="MX13591" s="11"/>
      <c r="MY13591" s="11"/>
      <c r="MZ13591" s="11"/>
      <c r="NA13591" s="11"/>
      <c r="NB13591" s="11"/>
      <c r="NC13591" s="11"/>
      <c r="ND13591" s="11"/>
      <c r="NE13591" s="11"/>
      <c r="NF13591" s="11"/>
      <c r="NG13591" s="11"/>
      <c r="NH13591" s="11"/>
      <c r="NI13591" s="11"/>
      <c r="NJ13591" s="11"/>
      <c r="NK13591" s="11"/>
      <c r="NL13591" s="11"/>
      <c r="NM13591" s="11"/>
    </row>
    <row r="13592" spans="1:377" s="12" customFormat="1" ht="25.8" x14ac:dyDescent="0.5">
      <c r="A13592" s="230"/>
      <c r="B13592" s="279"/>
      <c r="C13592" s="280"/>
      <c r="D13592" s="317"/>
      <c r="E13592" s="34"/>
      <c r="F13592" s="34"/>
      <c r="G13592" s="34"/>
      <c r="H13592" s="9"/>
      <c r="I13592" s="9"/>
      <c r="J13592" s="9"/>
      <c r="K13592" s="9"/>
      <c r="L13592" s="9"/>
      <c r="M13592" s="9"/>
      <c r="N13592" s="9"/>
      <c r="O13592" s="9"/>
      <c r="P13592" s="9"/>
      <c r="Q13592" s="9"/>
      <c r="R13592" s="9"/>
      <c r="S13592" s="9"/>
      <c r="T13592" s="9"/>
      <c r="U13592" s="9"/>
      <c r="V13592" s="9"/>
      <c r="W13592" s="9"/>
      <c r="X13592" s="9"/>
      <c r="Y13592" s="9"/>
      <c r="Z13592" s="334"/>
      <c r="AA13592" s="34"/>
      <c r="AB13592" s="34"/>
      <c r="AC13592" s="34"/>
      <c r="AD13592" s="34"/>
      <c r="AE13592" s="34"/>
      <c r="AF13592" s="34"/>
      <c r="AG13592" s="34"/>
      <c r="AH13592" s="34"/>
      <c r="AI13592" s="334"/>
      <c r="AJ13592" s="9"/>
      <c r="AK13592" s="9"/>
      <c r="AL13592" s="9"/>
      <c r="AM13592" s="9"/>
      <c r="AN13592" s="9"/>
      <c r="AO13592" s="9"/>
      <c r="AP13592" s="9"/>
      <c r="AQ13592" s="9"/>
      <c r="AR13592" s="9"/>
      <c r="AS13592" s="9"/>
      <c r="AT13592" s="9"/>
      <c r="AU13592" s="9"/>
      <c r="AV13592" s="9"/>
      <c r="AW13592" s="9"/>
      <c r="AX13592" s="9"/>
      <c r="AY13592" s="9"/>
      <c r="AZ13592" s="9"/>
      <c r="BA13592" s="9"/>
      <c r="BB13592" s="9"/>
      <c r="BC13592" s="9"/>
      <c r="BD13592" s="9"/>
      <c r="BE13592" s="9"/>
      <c r="BF13592" s="9"/>
      <c r="BG13592" s="9"/>
      <c r="BH13592" s="9"/>
      <c r="BI13592" s="9"/>
      <c r="BJ13592" s="9"/>
      <c r="BK13592" s="9"/>
      <c r="BL13592" s="9"/>
      <c r="BM13592" s="9"/>
      <c r="BN13592" s="9"/>
      <c r="BO13592" s="9"/>
      <c r="BP13592" s="9"/>
      <c r="BQ13592" s="9"/>
      <c r="BR13592" s="9"/>
      <c r="BS13592" s="9"/>
      <c r="BT13592" s="9"/>
      <c r="BU13592" s="9"/>
      <c r="BV13592" s="9"/>
      <c r="BW13592" s="9"/>
      <c r="BX13592" s="9"/>
      <c r="BY13592" s="334"/>
      <c r="BZ13592" s="34"/>
      <c r="CA13592" s="34"/>
      <c r="CB13592" s="34"/>
      <c r="CC13592" s="34"/>
      <c r="CD13592" s="34"/>
      <c r="CE13592" s="34"/>
      <c r="CF13592" s="34"/>
      <c r="CG13592" s="34"/>
      <c r="CH13592" s="34"/>
      <c r="CI13592" s="34"/>
      <c r="CJ13592" s="34"/>
      <c r="CK13592" s="34"/>
      <c r="CL13592" s="34"/>
      <c r="CM13592" s="34"/>
      <c r="CN13592" s="34"/>
      <c r="CO13592" s="34"/>
      <c r="CP13592" s="34"/>
      <c r="CQ13592" s="34"/>
      <c r="CR13592" s="34"/>
      <c r="CS13592" s="34"/>
      <c r="CT13592" s="34"/>
      <c r="CU13592" s="34"/>
      <c r="CV13592" s="34"/>
      <c r="CW13592" s="34"/>
      <c r="CX13592" s="34"/>
      <c r="CY13592" s="334"/>
      <c r="CZ13592" s="9"/>
      <c r="DA13592" s="9"/>
      <c r="DB13592" s="9"/>
      <c r="DC13592" s="9"/>
      <c r="DD13592" s="9"/>
      <c r="DE13592" s="9"/>
      <c r="DF13592" s="9"/>
      <c r="DG13592" s="9"/>
      <c r="DH13592" s="9"/>
      <c r="DI13592" s="9"/>
      <c r="DJ13592" s="9"/>
      <c r="DK13592" s="9"/>
      <c r="DL13592" s="9"/>
      <c r="DM13592" s="9"/>
      <c r="DN13592" s="9"/>
      <c r="DO13592" s="9"/>
      <c r="DP13592" s="334"/>
      <c r="DQ13592" s="9"/>
      <c r="DR13592" s="9"/>
      <c r="DS13592" s="9"/>
      <c r="DT13592" s="9"/>
      <c r="DU13592" s="9"/>
      <c r="DV13592" s="9"/>
      <c r="DW13592" s="9"/>
      <c r="DX13592" s="9"/>
      <c r="DY13592" s="9"/>
      <c r="DZ13592" s="9"/>
      <c r="EA13592" s="9"/>
      <c r="EB13592" s="9"/>
      <c r="EC13592" s="9"/>
      <c r="ED13592" s="9"/>
      <c r="EE13592" s="9"/>
      <c r="EF13592" s="9"/>
      <c r="EG13592" s="9"/>
      <c r="EH13592" s="9"/>
      <c r="EI13592" s="9"/>
      <c r="EJ13592" s="9"/>
      <c r="EK13592" s="9"/>
      <c r="EL13592" s="9"/>
      <c r="EM13592" s="9"/>
      <c r="EN13592" s="9"/>
      <c r="EO13592" s="334"/>
      <c r="EP13592" s="9"/>
      <c r="EQ13592" s="9"/>
      <c r="ER13592" s="9"/>
      <c r="ES13592" s="9"/>
      <c r="ET13592" s="9"/>
      <c r="EU13592" s="9"/>
      <c r="EV13592" s="237"/>
      <c r="EW13592" s="9"/>
      <c r="EX13592" s="9"/>
      <c r="EY13592" s="9"/>
      <c r="EZ13592" s="9"/>
      <c r="FA13592" s="410"/>
      <c r="FB13592" s="9"/>
      <c r="FC13592" s="9"/>
      <c r="FD13592" s="9"/>
      <c r="FE13592" s="9"/>
      <c r="FF13592" s="9"/>
      <c r="FG13592" s="9"/>
      <c r="FH13592" s="9"/>
      <c r="FI13592" s="9"/>
      <c r="FJ13592" s="9"/>
      <c r="FK13592" s="9"/>
      <c r="FL13592" s="9"/>
      <c r="FM13592" s="9"/>
      <c r="FN13592" s="9"/>
      <c r="FO13592" s="9"/>
      <c r="FP13592" s="9"/>
      <c r="FQ13592" s="9"/>
      <c r="FR13592" s="9"/>
      <c r="FS13592" s="9"/>
      <c r="FT13592" s="334"/>
      <c r="FU13592" s="9"/>
      <c r="FV13592" s="9"/>
      <c r="FW13592" s="9"/>
      <c r="FX13592" s="9"/>
      <c r="FY13592" s="9"/>
      <c r="FZ13592" s="9"/>
      <c r="GA13592" s="9"/>
      <c r="GB13592" s="9"/>
      <c r="GC13592" s="9"/>
      <c r="GD13592" s="9"/>
      <c r="GE13592" s="9"/>
      <c r="GF13592" s="9"/>
      <c r="GG13592" s="9"/>
      <c r="GH13592" s="9"/>
      <c r="GI13592" s="9"/>
      <c r="GJ13592" s="9"/>
      <c r="GK13592" s="9"/>
      <c r="GL13592" s="9"/>
      <c r="GM13592" s="9"/>
      <c r="GN13592" s="9"/>
      <c r="GO13592" s="9"/>
      <c r="GP13592" s="9"/>
      <c r="GQ13592" s="9"/>
      <c r="GR13592" s="9"/>
      <c r="GS13592" s="9"/>
      <c r="GT13592" s="9"/>
      <c r="GU13592" s="9"/>
      <c r="GV13592" s="9"/>
      <c r="GW13592" s="9"/>
      <c r="GX13592" s="9"/>
      <c r="GY13592" s="9"/>
      <c r="GZ13592" s="9"/>
      <c r="HA13592" s="9"/>
      <c r="HB13592" s="9"/>
      <c r="HC13592" s="9"/>
      <c r="HD13592" s="9"/>
      <c r="HE13592" s="9"/>
      <c r="HF13592" s="9"/>
      <c r="HG13592" s="9"/>
      <c r="HH13592" s="9"/>
      <c r="HI13592" s="9"/>
      <c r="HJ13592" s="9"/>
      <c r="HK13592" s="9"/>
      <c r="HL13592" s="9"/>
      <c r="HM13592" s="9"/>
      <c r="HN13592" s="9"/>
      <c r="HO13592" s="9"/>
      <c r="HP13592" s="9"/>
      <c r="HQ13592" s="9"/>
      <c r="HR13592" s="9"/>
      <c r="HS13592" s="9"/>
      <c r="HT13592" s="9"/>
      <c r="HU13592" s="9"/>
      <c r="HV13592" s="9"/>
      <c r="HW13592" s="9"/>
      <c r="HX13592" s="9"/>
      <c r="HY13592" s="9"/>
      <c r="HZ13592" s="9"/>
      <c r="IA13592" s="9"/>
      <c r="IB13592" s="9"/>
      <c r="IC13592" s="9"/>
      <c r="ID13592" s="9"/>
      <c r="IE13592" s="9"/>
      <c r="IF13592" s="9"/>
      <c r="IG13592" s="9"/>
      <c r="IH13592" s="9"/>
      <c r="II13592" s="9"/>
      <c r="IJ13592" s="9"/>
      <c r="IK13592" s="10"/>
      <c r="IL13592" s="11"/>
      <c r="IM13592" s="11"/>
      <c r="IN13592" s="11"/>
      <c r="IO13592" s="11"/>
      <c r="IP13592" s="11"/>
      <c r="IQ13592" s="11"/>
      <c r="IR13592" s="11"/>
      <c r="IS13592" s="11"/>
      <c r="IT13592" s="11"/>
      <c r="IU13592" s="11"/>
      <c r="IV13592" s="11"/>
      <c r="IW13592" s="11"/>
      <c r="IX13592" s="11"/>
      <c r="IY13592" s="11"/>
      <c r="IZ13592" s="11"/>
      <c r="JA13592" s="11"/>
      <c r="JB13592" s="11"/>
      <c r="JC13592" s="11"/>
      <c r="JD13592" s="11"/>
      <c r="JE13592" s="11"/>
      <c r="JF13592" s="11"/>
      <c r="JG13592" s="11"/>
      <c r="JH13592" s="11"/>
      <c r="JI13592" s="11"/>
      <c r="JJ13592" s="11"/>
      <c r="JK13592" s="11"/>
      <c r="JL13592" s="11"/>
      <c r="JM13592" s="11"/>
      <c r="JN13592" s="11"/>
      <c r="JO13592" s="11"/>
      <c r="JP13592" s="11"/>
      <c r="JQ13592" s="11"/>
      <c r="JR13592" s="11"/>
      <c r="JS13592" s="11"/>
      <c r="JT13592" s="11"/>
      <c r="JU13592" s="11"/>
      <c r="JV13592" s="11"/>
      <c r="JW13592" s="11"/>
      <c r="JX13592" s="11"/>
      <c r="JY13592" s="11"/>
      <c r="JZ13592" s="11"/>
      <c r="KA13592" s="11"/>
      <c r="KB13592" s="11"/>
      <c r="KC13592" s="11"/>
      <c r="KD13592" s="11"/>
      <c r="KE13592" s="11"/>
      <c r="KF13592" s="11"/>
      <c r="KG13592" s="11"/>
      <c r="KH13592" s="11"/>
      <c r="KI13592" s="11"/>
      <c r="KJ13592" s="11"/>
      <c r="KK13592" s="11"/>
      <c r="KL13592" s="11"/>
      <c r="KM13592" s="11"/>
      <c r="KN13592" s="11"/>
      <c r="KO13592" s="11"/>
      <c r="KP13592" s="11"/>
      <c r="KQ13592" s="11"/>
      <c r="KR13592" s="11"/>
      <c r="KS13592" s="11"/>
      <c r="KT13592" s="11"/>
      <c r="KU13592" s="11"/>
      <c r="KV13592" s="11"/>
      <c r="KW13592" s="11"/>
      <c r="KX13592" s="11"/>
      <c r="KY13592" s="11"/>
      <c r="KZ13592" s="11"/>
      <c r="LA13592" s="11"/>
      <c r="LB13592" s="11"/>
      <c r="LC13592" s="11"/>
      <c r="LD13592" s="11"/>
      <c r="LE13592" s="11"/>
      <c r="LF13592" s="11"/>
      <c r="LG13592" s="11"/>
      <c r="LH13592" s="11"/>
      <c r="LI13592" s="11"/>
      <c r="LJ13592" s="11"/>
      <c r="LK13592" s="11"/>
      <c r="LL13592" s="11"/>
      <c r="LM13592" s="11"/>
      <c r="LN13592" s="11"/>
      <c r="LO13592" s="11"/>
      <c r="LP13592" s="11"/>
      <c r="LQ13592" s="11"/>
      <c r="LR13592" s="11"/>
      <c r="LS13592" s="11"/>
      <c r="LT13592" s="11"/>
      <c r="LU13592" s="11"/>
      <c r="LV13592" s="11"/>
      <c r="LW13592" s="11"/>
      <c r="LX13592" s="11"/>
      <c r="LY13592" s="11"/>
      <c r="LZ13592" s="11"/>
      <c r="MA13592" s="11"/>
      <c r="MB13592" s="11"/>
      <c r="MC13592" s="11"/>
      <c r="MD13592" s="11"/>
      <c r="ME13592" s="11"/>
      <c r="MF13592" s="11"/>
      <c r="MG13592" s="11"/>
      <c r="MH13592" s="11"/>
      <c r="MI13592" s="11"/>
      <c r="MJ13592" s="11"/>
      <c r="MK13592" s="11"/>
      <c r="ML13592" s="11"/>
      <c r="MM13592" s="11"/>
      <c r="MN13592" s="11"/>
      <c r="MO13592" s="11"/>
      <c r="MP13592" s="11"/>
      <c r="MQ13592" s="11"/>
      <c r="MR13592" s="11"/>
      <c r="MS13592" s="11"/>
      <c r="MT13592" s="11"/>
      <c r="MU13592" s="11"/>
      <c r="MV13592" s="11"/>
      <c r="MW13592" s="11"/>
      <c r="MX13592" s="11"/>
      <c r="MY13592" s="11"/>
      <c r="MZ13592" s="11"/>
      <c r="NA13592" s="11"/>
      <c r="NB13592" s="11"/>
      <c r="NC13592" s="11"/>
      <c r="ND13592" s="11"/>
      <c r="NE13592" s="11"/>
      <c r="NF13592" s="11"/>
      <c r="NG13592" s="11"/>
      <c r="NH13592" s="11"/>
      <c r="NI13592" s="11"/>
      <c r="NJ13592" s="11"/>
      <c r="NK13592" s="11"/>
      <c r="NL13592" s="11"/>
      <c r="NM13592" s="11"/>
    </row>
    <row r="13593" spans="1:377" s="12" customFormat="1" ht="25.8" x14ac:dyDescent="0.5">
      <c r="A13593" s="230"/>
      <c r="B13593" s="279"/>
      <c r="C13593" s="280"/>
      <c r="D13593" s="317"/>
      <c r="E13593" s="34"/>
      <c r="F13593" s="34"/>
      <c r="G13593" s="34"/>
      <c r="H13593" s="9"/>
      <c r="I13593" s="9"/>
      <c r="J13593" s="9"/>
      <c r="K13593" s="9"/>
      <c r="L13593" s="9"/>
      <c r="M13593" s="9"/>
      <c r="N13593" s="9"/>
      <c r="O13593" s="9"/>
      <c r="P13593" s="9"/>
      <c r="Q13593" s="9"/>
      <c r="R13593" s="9"/>
      <c r="S13593" s="9"/>
      <c r="T13593" s="9"/>
      <c r="U13593" s="9"/>
      <c r="V13593" s="9"/>
      <c r="W13593" s="9"/>
      <c r="X13593" s="9"/>
      <c r="Y13593" s="9"/>
      <c r="Z13593" s="334"/>
      <c r="AA13593" s="34"/>
      <c r="AB13593" s="34"/>
      <c r="AC13593" s="34"/>
      <c r="AD13593" s="34"/>
      <c r="AE13593" s="34"/>
      <c r="AF13593" s="34"/>
      <c r="AG13593" s="34"/>
      <c r="AH13593" s="34"/>
      <c r="AI13593" s="334"/>
      <c r="AJ13593" s="9"/>
      <c r="AK13593" s="9"/>
      <c r="AL13593" s="9"/>
      <c r="AM13593" s="9"/>
      <c r="AN13593" s="9"/>
      <c r="AO13593" s="9"/>
      <c r="AP13593" s="9"/>
      <c r="AQ13593" s="9"/>
      <c r="AR13593" s="9"/>
      <c r="AS13593" s="9"/>
      <c r="AT13593" s="9"/>
      <c r="AU13593" s="9"/>
      <c r="AV13593" s="9"/>
      <c r="AW13593" s="9"/>
      <c r="AX13593" s="9"/>
      <c r="AY13593" s="9"/>
      <c r="AZ13593" s="9"/>
      <c r="BA13593" s="9"/>
      <c r="BB13593" s="9"/>
      <c r="BC13593" s="9"/>
      <c r="BD13593" s="9"/>
      <c r="BE13593" s="9"/>
      <c r="BF13593" s="9"/>
      <c r="BG13593" s="9"/>
      <c r="BH13593" s="9"/>
      <c r="BI13593" s="9"/>
      <c r="BJ13593" s="9"/>
      <c r="BK13593" s="9"/>
      <c r="BL13593" s="9"/>
      <c r="BM13593" s="9"/>
      <c r="BN13593" s="9"/>
      <c r="BO13593" s="9"/>
      <c r="BP13593" s="9"/>
      <c r="BQ13593" s="9"/>
      <c r="BR13593" s="9"/>
      <c r="BS13593" s="9"/>
      <c r="BT13593" s="9"/>
      <c r="BU13593" s="9"/>
      <c r="BV13593" s="9"/>
      <c r="BW13593" s="9"/>
      <c r="BX13593" s="9"/>
      <c r="BY13593" s="334"/>
      <c r="BZ13593" s="34"/>
      <c r="CA13593" s="34"/>
      <c r="CB13593" s="34"/>
      <c r="CC13593" s="34"/>
      <c r="CD13593" s="34"/>
      <c r="CE13593" s="34"/>
      <c r="CF13593" s="34"/>
      <c r="CG13593" s="34"/>
      <c r="CH13593" s="34"/>
      <c r="CI13593" s="34"/>
      <c r="CJ13593" s="34"/>
      <c r="CK13593" s="34"/>
      <c r="CL13593" s="34"/>
      <c r="CM13593" s="34"/>
      <c r="CN13593" s="34"/>
      <c r="CO13593" s="34"/>
      <c r="CP13593" s="34"/>
      <c r="CQ13593" s="34"/>
      <c r="CR13593" s="34"/>
      <c r="CS13593" s="34"/>
      <c r="CT13593" s="34"/>
      <c r="CU13593" s="34"/>
      <c r="CV13593" s="34"/>
      <c r="CW13593" s="34"/>
      <c r="CX13593" s="34"/>
      <c r="CY13593" s="334"/>
      <c r="CZ13593" s="9"/>
      <c r="DA13593" s="9"/>
      <c r="DB13593" s="9"/>
      <c r="DC13593" s="9"/>
      <c r="DD13593" s="9"/>
      <c r="DE13593" s="9"/>
      <c r="DF13593" s="9"/>
      <c r="DG13593" s="9"/>
      <c r="DH13593" s="9"/>
      <c r="DI13593" s="9"/>
      <c r="DJ13593" s="9"/>
      <c r="DK13593" s="9"/>
      <c r="DL13593" s="9"/>
      <c r="DM13593" s="9"/>
      <c r="DN13593" s="9"/>
      <c r="DO13593" s="9"/>
      <c r="DP13593" s="334"/>
      <c r="DQ13593" s="9"/>
      <c r="DR13593" s="9"/>
      <c r="DS13593" s="9"/>
      <c r="DT13593" s="9"/>
      <c r="DU13593" s="9"/>
      <c r="DV13593" s="9"/>
      <c r="DW13593" s="9"/>
      <c r="DX13593" s="9"/>
      <c r="DY13593" s="9"/>
      <c r="DZ13593" s="9"/>
      <c r="EA13593" s="9"/>
      <c r="EB13593" s="9"/>
      <c r="EC13593" s="9"/>
      <c r="ED13593" s="9"/>
      <c r="EE13593" s="9"/>
      <c r="EF13593" s="9"/>
      <c r="EG13593" s="9"/>
      <c r="EH13593" s="9"/>
      <c r="EI13593" s="9"/>
      <c r="EJ13593" s="9"/>
      <c r="EK13593" s="9"/>
      <c r="EL13593" s="9"/>
      <c r="EM13593" s="9"/>
      <c r="EN13593" s="9"/>
      <c r="EO13593" s="334"/>
      <c r="EP13593" s="9"/>
      <c r="EQ13593" s="9"/>
      <c r="ER13593" s="9"/>
      <c r="ES13593" s="9"/>
      <c r="ET13593" s="9"/>
      <c r="EU13593" s="9"/>
      <c r="EV13593" s="237"/>
      <c r="EW13593" s="9"/>
      <c r="EX13593" s="9"/>
      <c r="EY13593" s="9"/>
      <c r="EZ13593" s="9"/>
      <c r="FA13593" s="410"/>
      <c r="FB13593" s="9"/>
      <c r="FC13593" s="9"/>
      <c r="FD13593" s="9"/>
      <c r="FE13593" s="9"/>
      <c r="FF13593" s="9"/>
      <c r="FG13593" s="9"/>
      <c r="FH13593" s="9"/>
      <c r="FI13593" s="9"/>
      <c r="FJ13593" s="9"/>
      <c r="FK13593" s="9"/>
      <c r="FL13593" s="9"/>
      <c r="FM13593" s="9"/>
      <c r="FN13593" s="9"/>
      <c r="FO13593" s="9"/>
      <c r="FP13593" s="9"/>
      <c r="FQ13593" s="9"/>
      <c r="FR13593" s="9"/>
      <c r="FS13593" s="9"/>
      <c r="FT13593" s="334"/>
      <c r="FU13593" s="9"/>
      <c r="FV13593" s="9"/>
      <c r="FW13593" s="9"/>
      <c r="FX13593" s="9"/>
      <c r="FY13593" s="9"/>
      <c r="FZ13593" s="9"/>
      <c r="GA13593" s="9"/>
      <c r="GB13593" s="9"/>
      <c r="GC13593" s="9"/>
      <c r="GD13593" s="9"/>
      <c r="GE13593" s="9"/>
      <c r="GF13593" s="9"/>
      <c r="GG13593" s="9"/>
      <c r="GH13593" s="9"/>
      <c r="GI13593" s="9"/>
      <c r="GJ13593" s="9"/>
      <c r="GK13593" s="9"/>
      <c r="GL13593" s="9"/>
      <c r="GM13593" s="9"/>
      <c r="GN13593" s="9"/>
      <c r="GO13593" s="9"/>
      <c r="GP13593" s="9"/>
      <c r="GQ13593" s="9"/>
      <c r="GR13593" s="9"/>
      <c r="GS13593" s="9"/>
      <c r="GT13593" s="9"/>
      <c r="GU13593" s="9"/>
      <c r="GV13593" s="9"/>
      <c r="GW13593" s="9"/>
      <c r="GX13593" s="9"/>
      <c r="GY13593" s="9"/>
      <c r="GZ13593" s="9"/>
      <c r="HA13593" s="9"/>
      <c r="HB13593" s="9"/>
      <c r="HC13593" s="9"/>
      <c r="HD13593" s="9"/>
      <c r="HE13593" s="9"/>
      <c r="HF13593" s="9"/>
      <c r="HG13593" s="9"/>
      <c r="HH13593" s="9"/>
      <c r="HI13593" s="9"/>
      <c r="HJ13593" s="9"/>
      <c r="HK13593" s="9"/>
      <c r="HL13593" s="9"/>
      <c r="HM13593" s="9"/>
      <c r="HN13593" s="9"/>
      <c r="HO13593" s="9"/>
      <c r="HP13593" s="9"/>
      <c r="HQ13593" s="9"/>
      <c r="HR13593" s="9"/>
      <c r="HS13593" s="9"/>
      <c r="HT13593" s="9"/>
      <c r="HU13593" s="9"/>
      <c r="HV13593" s="9"/>
      <c r="HW13593" s="9"/>
      <c r="HX13593" s="9"/>
      <c r="HY13593" s="9"/>
      <c r="HZ13593" s="9"/>
      <c r="IA13593" s="9"/>
      <c r="IB13593" s="9"/>
      <c r="IC13593" s="9"/>
      <c r="ID13593" s="9"/>
      <c r="IE13593" s="9"/>
      <c r="IF13593" s="9"/>
      <c r="IG13593" s="9"/>
      <c r="IH13593" s="9"/>
      <c r="II13593" s="9"/>
      <c r="IJ13593" s="9"/>
      <c r="IK13593" s="10"/>
      <c r="IL13593" s="11"/>
      <c r="IM13593" s="11"/>
      <c r="IN13593" s="11"/>
      <c r="IO13593" s="11"/>
      <c r="IP13593" s="11"/>
      <c r="IQ13593" s="11"/>
      <c r="IR13593" s="11"/>
      <c r="IS13593" s="11"/>
      <c r="IT13593" s="11"/>
      <c r="IU13593" s="11"/>
      <c r="IV13593" s="11"/>
      <c r="IW13593" s="11"/>
      <c r="IX13593" s="11"/>
      <c r="IY13593" s="11"/>
      <c r="IZ13593" s="11"/>
      <c r="JA13593" s="11"/>
      <c r="JB13593" s="11"/>
      <c r="JC13593" s="11"/>
      <c r="JD13593" s="11"/>
      <c r="JE13593" s="11"/>
      <c r="JF13593" s="11"/>
      <c r="JG13593" s="11"/>
      <c r="JH13593" s="11"/>
      <c r="JI13593" s="11"/>
      <c r="JJ13593" s="11"/>
      <c r="JK13593" s="11"/>
      <c r="JL13593" s="11"/>
      <c r="JM13593" s="11"/>
      <c r="JN13593" s="11"/>
      <c r="JO13593" s="11"/>
      <c r="JP13593" s="11"/>
      <c r="JQ13593" s="11"/>
      <c r="JR13593" s="11"/>
      <c r="JS13593" s="11"/>
      <c r="JT13593" s="11"/>
      <c r="JU13593" s="11"/>
      <c r="JV13593" s="11"/>
      <c r="JW13593" s="11"/>
      <c r="JX13593" s="11"/>
      <c r="JY13593" s="11"/>
      <c r="JZ13593" s="11"/>
      <c r="KA13593" s="11"/>
      <c r="KB13593" s="11"/>
      <c r="KC13593" s="11"/>
      <c r="KD13593" s="11"/>
      <c r="KE13593" s="11"/>
      <c r="KF13593" s="11"/>
      <c r="KG13593" s="11"/>
      <c r="KH13593" s="11"/>
      <c r="KI13593" s="11"/>
      <c r="KJ13593" s="11"/>
      <c r="KK13593" s="11"/>
      <c r="KL13593" s="11"/>
      <c r="KM13593" s="11"/>
      <c r="KN13593" s="11"/>
      <c r="KO13593" s="11"/>
      <c r="KP13593" s="11"/>
      <c r="KQ13593" s="11"/>
      <c r="KR13593" s="11"/>
      <c r="KS13593" s="11"/>
      <c r="KT13593" s="11"/>
      <c r="KU13593" s="11"/>
      <c r="KV13593" s="11"/>
      <c r="KW13593" s="11"/>
      <c r="KX13593" s="11"/>
      <c r="KY13593" s="11"/>
      <c r="KZ13593" s="11"/>
      <c r="LA13593" s="11"/>
      <c r="LB13593" s="11"/>
      <c r="LC13593" s="11"/>
      <c r="LD13593" s="11"/>
      <c r="LE13593" s="11"/>
      <c r="LF13593" s="11"/>
      <c r="LG13593" s="11"/>
      <c r="LH13593" s="11"/>
      <c r="LI13593" s="11"/>
      <c r="LJ13593" s="11"/>
      <c r="LK13593" s="11"/>
      <c r="LL13593" s="11"/>
      <c r="LM13593" s="11"/>
      <c r="LN13593" s="11"/>
      <c r="LO13593" s="11"/>
      <c r="LP13593" s="11"/>
      <c r="LQ13593" s="11"/>
      <c r="LR13593" s="11"/>
      <c r="LS13593" s="11"/>
      <c r="LT13593" s="11"/>
      <c r="LU13593" s="11"/>
      <c r="LV13593" s="11"/>
      <c r="LW13593" s="11"/>
      <c r="LX13593" s="11"/>
      <c r="LY13593" s="11"/>
      <c r="LZ13593" s="11"/>
      <c r="MA13593" s="11"/>
      <c r="MB13593" s="11"/>
      <c r="MC13593" s="11"/>
      <c r="MD13593" s="11"/>
      <c r="ME13593" s="11"/>
      <c r="MF13593" s="11"/>
      <c r="MG13593" s="11"/>
      <c r="MH13593" s="11"/>
      <c r="MI13593" s="11"/>
      <c r="MJ13593" s="11"/>
      <c r="MK13593" s="11"/>
      <c r="ML13593" s="11"/>
      <c r="MM13593" s="11"/>
      <c r="MN13593" s="11"/>
      <c r="MO13593" s="11"/>
      <c r="MP13593" s="11"/>
      <c r="MQ13593" s="11"/>
      <c r="MR13593" s="11"/>
      <c r="MS13593" s="11"/>
      <c r="MT13593" s="11"/>
      <c r="MU13593" s="11"/>
      <c r="MV13593" s="11"/>
      <c r="MW13593" s="11"/>
      <c r="MX13593" s="11"/>
      <c r="MY13593" s="11"/>
      <c r="MZ13593" s="11"/>
      <c r="NA13593" s="11"/>
      <c r="NB13593" s="11"/>
      <c r="NC13593" s="11"/>
      <c r="ND13593" s="11"/>
      <c r="NE13593" s="11"/>
      <c r="NF13593" s="11"/>
      <c r="NG13593" s="11"/>
      <c r="NH13593" s="11"/>
      <c r="NI13593" s="11"/>
      <c r="NJ13593" s="11"/>
      <c r="NK13593" s="11"/>
      <c r="NL13593" s="11"/>
      <c r="NM13593" s="11"/>
    </row>
    <row r="13594" spans="1:377" s="12" customFormat="1" ht="25.8" x14ac:dyDescent="0.5">
      <c r="A13594" s="230"/>
      <c r="B13594" s="279"/>
      <c r="C13594" s="280"/>
      <c r="D13594" s="317"/>
      <c r="E13594" s="34"/>
      <c r="F13594" s="34"/>
      <c r="G13594" s="34"/>
      <c r="H13594" s="9"/>
      <c r="I13594" s="9"/>
      <c r="J13594" s="9"/>
      <c r="K13594" s="9"/>
      <c r="L13594" s="9"/>
      <c r="M13594" s="9"/>
      <c r="N13594" s="9"/>
      <c r="O13594" s="9"/>
      <c r="P13594" s="9"/>
      <c r="Q13594" s="9"/>
      <c r="R13594" s="9"/>
      <c r="S13594" s="9"/>
      <c r="T13594" s="9"/>
      <c r="U13594" s="9"/>
      <c r="V13594" s="9"/>
      <c r="W13594" s="9"/>
      <c r="X13594" s="9"/>
      <c r="Y13594" s="9"/>
      <c r="Z13594" s="334"/>
      <c r="AA13594" s="34"/>
      <c r="AB13594" s="34"/>
      <c r="AC13594" s="34"/>
      <c r="AD13594" s="34"/>
      <c r="AE13594" s="34"/>
      <c r="AF13594" s="34"/>
      <c r="AG13594" s="34"/>
      <c r="AH13594" s="34"/>
      <c r="AI13594" s="334"/>
      <c r="AJ13594" s="9"/>
      <c r="AK13594" s="9"/>
      <c r="AL13594" s="9"/>
      <c r="AM13594" s="9"/>
      <c r="AN13594" s="9"/>
      <c r="AO13594" s="9"/>
      <c r="AP13594" s="9"/>
      <c r="AQ13594" s="9"/>
      <c r="AR13594" s="9"/>
      <c r="AS13594" s="9"/>
      <c r="AT13594" s="9"/>
      <c r="AU13594" s="9"/>
      <c r="AV13594" s="9"/>
      <c r="AW13594" s="9"/>
      <c r="AX13594" s="9"/>
      <c r="AY13594" s="9"/>
      <c r="AZ13594" s="9"/>
      <c r="BA13594" s="9"/>
      <c r="BB13594" s="9"/>
      <c r="BC13594" s="9"/>
      <c r="BD13594" s="9"/>
      <c r="BE13594" s="9"/>
      <c r="BF13594" s="9"/>
      <c r="BG13594" s="9"/>
      <c r="BH13594" s="9"/>
      <c r="BI13594" s="9"/>
      <c r="BJ13594" s="9"/>
      <c r="BK13594" s="9"/>
      <c r="BL13594" s="9"/>
      <c r="BM13594" s="9"/>
      <c r="BN13594" s="9"/>
      <c r="BO13594" s="9"/>
      <c r="BP13594" s="9"/>
      <c r="BQ13594" s="9"/>
      <c r="BR13594" s="9"/>
      <c r="BS13594" s="9"/>
      <c r="BT13594" s="9"/>
      <c r="BU13594" s="9"/>
      <c r="BV13594" s="9"/>
      <c r="BW13594" s="9"/>
      <c r="BX13594" s="9"/>
      <c r="BY13594" s="334"/>
      <c r="BZ13594" s="34"/>
      <c r="CA13594" s="34"/>
      <c r="CB13594" s="34"/>
      <c r="CC13594" s="34"/>
      <c r="CD13594" s="34"/>
      <c r="CE13594" s="34"/>
      <c r="CF13594" s="34"/>
      <c r="CG13594" s="34"/>
      <c r="CH13594" s="34"/>
      <c r="CI13594" s="34"/>
      <c r="CJ13594" s="34"/>
      <c r="CK13594" s="34"/>
      <c r="CL13594" s="34"/>
      <c r="CM13594" s="34"/>
      <c r="CN13594" s="34"/>
      <c r="CO13594" s="34"/>
      <c r="CP13594" s="34"/>
      <c r="CQ13594" s="34"/>
      <c r="CR13594" s="34"/>
      <c r="CS13594" s="34"/>
      <c r="CT13594" s="34"/>
      <c r="CU13594" s="34"/>
      <c r="CV13594" s="34"/>
      <c r="CW13594" s="34"/>
      <c r="CX13594" s="34"/>
      <c r="CY13594" s="334"/>
      <c r="CZ13594" s="9"/>
      <c r="DA13594" s="9"/>
      <c r="DB13594" s="9"/>
      <c r="DC13594" s="9"/>
      <c r="DD13594" s="9"/>
      <c r="DE13594" s="9"/>
      <c r="DF13594" s="9"/>
      <c r="DG13594" s="9"/>
      <c r="DH13594" s="9"/>
      <c r="DI13594" s="9"/>
      <c r="DJ13594" s="9"/>
      <c r="DK13594" s="9"/>
      <c r="DL13594" s="9"/>
      <c r="DM13594" s="9"/>
      <c r="DN13594" s="9"/>
      <c r="DO13594" s="9"/>
      <c r="DP13594" s="334"/>
      <c r="DQ13594" s="9"/>
      <c r="DR13594" s="9"/>
      <c r="DS13594" s="9"/>
      <c r="DT13594" s="9"/>
      <c r="DU13594" s="9"/>
      <c r="DV13594" s="9"/>
      <c r="DW13594" s="9"/>
      <c r="DX13594" s="9"/>
      <c r="DY13594" s="9"/>
      <c r="DZ13594" s="9"/>
      <c r="EA13594" s="9"/>
      <c r="EB13594" s="9"/>
      <c r="EC13594" s="9"/>
      <c r="ED13594" s="9"/>
      <c r="EE13594" s="9"/>
      <c r="EF13594" s="9"/>
      <c r="EG13594" s="9"/>
      <c r="EH13594" s="9"/>
      <c r="EI13594" s="9"/>
      <c r="EJ13594" s="9"/>
      <c r="EK13594" s="9"/>
      <c r="EL13594" s="9"/>
      <c r="EM13594" s="9"/>
      <c r="EN13594" s="9"/>
      <c r="EO13594" s="334"/>
      <c r="EP13594" s="9"/>
      <c r="EQ13594" s="9"/>
      <c r="ER13594" s="9"/>
      <c r="ES13594" s="9"/>
      <c r="ET13594" s="9"/>
      <c r="EU13594" s="9"/>
      <c r="EV13594" s="237"/>
      <c r="EW13594" s="9"/>
      <c r="EX13594" s="9"/>
      <c r="EY13594" s="9"/>
      <c r="EZ13594" s="9"/>
      <c r="FA13594" s="410"/>
      <c r="FB13594" s="9"/>
      <c r="FC13594" s="9"/>
      <c r="FD13594" s="9"/>
      <c r="FE13594" s="9"/>
      <c r="FF13594" s="9"/>
      <c r="FG13594" s="9"/>
      <c r="FH13594" s="9"/>
      <c r="FI13594" s="9"/>
      <c r="FJ13594" s="9"/>
      <c r="FK13594" s="9"/>
      <c r="FL13594" s="9"/>
      <c r="FM13594" s="9"/>
      <c r="FN13594" s="9"/>
      <c r="FO13594" s="9"/>
      <c r="FP13594" s="9"/>
      <c r="FQ13594" s="9"/>
      <c r="FR13594" s="9"/>
      <c r="FS13594" s="9"/>
      <c r="FT13594" s="334"/>
      <c r="FU13594" s="9"/>
      <c r="FV13594" s="9"/>
      <c r="FW13594" s="9"/>
      <c r="FX13594" s="9"/>
      <c r="FY13594" s="9"/>
      <c r="FZ13594" s="9"/>
      <c r="GA13594" s="9"/>
      <c r="GB13594" s="9"/>
      <c r="GC13594" s="9"/>
      <c r="GD13594" s="9"/>
      <c r="GE13594" s="9"/>
      <c r="GF13594" s="9"/>
      <c r="GG13594" s="9"/>
      <c r="GH13594" s="9"/>
      <c r="GI13594" s="9"/>
      <c r="GJ13594" s="9"/>
      <c r="GK13594" s="9"/>
      <c r="GL13594" s="9"/>
      <c r="GM13594" s="9"/>
      <c r="GN13594" s="9"/>
      <c r="GO13594" s="9"/>
      <c r="GP13594" s="9"/>
      <c r="GQ13594" s="9"/>
      <c r="GR13594" s="9"/>
      <c r="GS13594" s="9"/>
      <c r="GT13594" s="9"/>
      <c r="GU13594" s="9"/>
      <c r="GV13594" s="9"/>
      <c r="GW13594" s="9"/>
      <c r="GX13594" s="9"/>
      <c r="GY13594" s="9"/>
      <c r="GZ13594" s="9"/>
      <c r="HA13594" s="9"/>
      <c r="HB13594" s="9"/>
      <c r="HC13594" s="9"/>
      <c r="HD13594" s="9"/>
      <c r="HE13594" s="9"/>
      <c r="HF13594" s="9"/>
      <c r="HG13594" s="9"/>
      <c r="HH13594" s="9"/>
      <c r="HI13594" s="9"/>
      <c r="HJ13594" s="9"/>
      <c r="HK13594" s="9"/>
      <c r="HL13594" s="9"/>
      <c r="HM13594" s="9"/>
      <c r="HN13594" s="9"/>
      <c r="HO13594" s="9"/>
      <c r="HP13594" s="9"/>
      <c r="HQ13594" s="9"/>
      <c r="HR13594" s="9"/>
      <c r="HS13594" s="9"/>
      <c r="HT13594" s="9"/>
      <c r="HU13594" s="9"/>
      <c r="HV13594" s="9"/>
      <c r="HW13594" s="9"/>
      <c r="HX13594" s="9"/>
      <c r="HY13594" s="9"/>
      <c r="HZ13594" s="9"/>
      <c r="IA13594" s="9"/>
      <c r="IB13594" s="9"/>
      <c r="IC13594" s="9"/>
      <c r="ID13594" s="9"/>
      <c r="IE13594" s="9"/>
      <c r="IF13594" s="9"/>
      <c r="IG13594" s="9"/>
      <c r="IH13594" s="9"/>
      <c r="II13594" s="9"/>
      <c r="IJ13594" s="9"/>
      <c r="IK13594" s="10"/>
      <c r="IL13594" s="11"/>
      <c r="IM13594" s="11"/>
      <c r="IN13594" s="11"/>
      <c r="IO13594" s="11"/>
      <c r="IP13594" s="11"/>
      <c r="IQ13594" s="11"/>
      <c r="IR13594" s="11"/>
      <c r="IS13594" s="11"/>
      <c r="IT13594" s="11"/>
      <c r="IU13594" s="11"/>
      <c r="IV13594" s="11"/>
      <c r="IW13594" s="11"/>
      <c r="IX13594" s="11"/>
      <c r="IY13594" s="11"/>
      <c r="IZ13594" s="11"/>
      <c r="JA13594" s="11"/>
      <c r="JB13594" s="11"/>
      <c r="JC13594" s="11"/>
      <c r="JD13594" s="11"/>
      <c r="JE13594" s="11"/>
      <c r="JF13594" s="11"/>
      <c r="JG13594" s="11"/>
      <c r="JH13594" s="11"/>
      <c r="JI13594" s="11"/>
      <c r="JJ13594" s="11"/>
      <c r="JK13594" s="11"/>
      <c r="JL13594" s="11"/>
      <c r="JM13594" s="11"/>
      <c r="JN13594" s="11"/>
      <c r="JO13594" s="11"/>
      <c r="JP13594" s="11"/>
      <c r="JQ13594" s="11"/>
      <c r="JR13594" s="11"/>
      <c r="JS13594" s="11"/>
      <c r="JT13594" s="11"/>
      <c r="JU13594" s="11"/>
      <c r="JV13594" s="11"/>
      <c r="JW13594" s="11"/>
      <c r="JX13594" s="11"/>
      <c r="JY13594" s="11"/>
      <c r="JZ13594" s="11"/>
      <c r="KA13594" s="11"/>
      <c r="KB13594" s="11"/>
      <c r="KC13594" s="11"/>
      <c r="KD13594" s="11"/>
      <c r="KE13594" s="11"/>
      <c r="KF13594" s="11"/>
      <c r="KG13594" s="11"/>
      <c r="KH13594" s="11"/>
      <c r="KI13594" s="11"/>
      <c r="KJ13594" s="11"/>
      <c r="KK13594" s="11"/>
      <c r="KL13594" s="11"/>
      <c r="KM13594" s="11"/>
      <c r="KN13594" s="11"/>
      <c r="KO13594" s="11"/>
      <c r="KP13594" s="11"/>
      <c r="KQ13594" s="11"/>
      <c r="KR13594" s="11"/>
      <c r="KS13594" s="11"/>
      <c r="KT13594" s="11"/>
      <c r="KU13594" s="11"/>
      <c r="KV13594" s="11"/>
      <c r="KW13594" s="11"/>
      <c r="KX13594" s="11"/>
      <c r="KY13594" s="11"/>
      <c r="KZ13594" s="11"/>
      <c r="LA13594" s="11"/>
      <c r="LB13594" s="11"/>
      <c r="LC13594" s="11"/>
      <c r="LD13594" s="11"/>
      <c r="LE13594" s="11"/>
      <c r="LF13594" s="11"/>
      <c r="LG13594" s="11"/>
      <c r="LH13594" s="11"/>
      <c r="LI13594" s="11"/>
      <c r="LJ13594" s="11"/>
      <c r="LK13594" s="11"/>
      <c r="LL13594" s="11"/>
      <c r="LM13594" s="11"/>
      <c r="LN13594" s="11"/>
      <c r="LO13594" s="11"/>
      <c r="LP13594" s="11"/>
      <c r="LQ13594" s="11"/>
      <c r="LR13594" s="11"/>
      <c r="LS13594" s="11"/>
      <c r="LT13594" s="11"/>
      <c r="LU13594" s="11"/>
      <c r="LV13594" s="11"/>
      <c r="LW13594" s="11"/>
      <c r="LX13594" s="11"/>
      <c r="LY13594" s="11"/>
      <c r="LZ13594" s="11"/>
      <c r="MA13594" s="11"/>
      <c r="MB13594" s="11"/>
      <c r="MC13594" s="11"/>
      <c r="MD13594" s="11"/>
      <c r="ME13594" s="11"/>
      <c r="MF13594" s="11"/>
      <c r="MG13594" s="11"/>
      <c r="MH13594" s="11"/>
      <c r="MI13594" s="11"/>
      <c r="MJ13594" s="11"/>
      <c r="MK13594" s="11"/>
      <c r="ML13594" s="11"/>
      <c r="MM13594" s="11"/>
      <c r="MN13594" s="11"/>
      <c r="MO13594" s="11"/>
      <c r="MP13594" s="11"/>
      <c r="MQ13594" s="11"/>
      <c r="MR13594" s="11"/>
      <c r="MS13594" s="11"/>
      <c r="MT13594" s="11"/>
      <c r="MU13594" s="11"/>
      <c r="MV13594" s="11"/>
      <c r="MW13594" s="11"/>
      <c r="MX13594" s="11"/>
      <c r="MY13594" s="11"/>
      <c r="MZ13594" s="11"/>
      <c r="NA13594" s="11"/>
      <c r="NB13594" s="11"/>
      <c r="NC13594" s="11"/>
      <c r="ND13594" s="11"/>
      <c r="NE13594" s="11"/>
      <c r="NF13594" s="11"/>
      <c r="NG13594" s="11"/>
      <c r="NH13594" s="11"/>
      <c r="NI13594" s="11"/>
      <c r="NJ13594" s="11"/>
      <c r="NK13594" s="11"/>
      <c r="NL13594" s="11"/>
      <c r="NM13594" s="11"/>
    </row>
    <row r="13595" spans="1:377" s="12" customFormat="1" ht="25.8" x14ac:dyDescent="0.5">
      <c r="A13595" s="230"/>
      <c r="B13595" s="279"/>
      <c r="C13595" s="280"/>
      <c r="D13595" s="317"/>
      <c r="E13595" s="34"/>
      <c r="F13595" s="34"/>
      <c r="G13595" s="34"/>
      <c r="H13595" s="9"/>
      <c r="I13595" s="9"/>
      <c r="J13595" s="9"/>
      <c r="K13595" s="9"/>
      <c r="L13595" s="9"/>
      <c r="M13595" s="9"/>
      <c r="N13595" s="9"/>
      <c r="O13595" s="9"/>
      <c r="P13595" s="9"/>
      <c r="Q13595" s="9"/>
      <c r="R13595" s="9"/>
      <c r="S13595" s="9"/>
      <c r="T13595" s="9"/>
      <c r="U13595" s="9"/>
      <c r="V13595" s="9"/>
      <c r="W13595" s="9"/>
      <c r="X13595" s="9"/>
      <c r="Y13595" s="9"/>
      <c r="Z13595" s="334"/>
      <c r="AA13595" s="34"/>
      <c r="AB13595" s="34"/>
      <c r="AC13595" s="34"/>
      <c r="AD13595" s="34"/>
      <c r="AE13595" s="34"/>
      <c r="AF13595" s="34"/>
      <c r="AG13595" s="34"/>
      <c r="AH13595" s="34"/>
      <c r="AI13595" s="334"/>
      <c r="AJ13595" s="9"/>
      <c r="AK13595" s="9"/>
      <c r="AL13595" s="9"/>
      <c r="AM13595" s="9"/>
      <c r="AN13595" s="9"/>
      <c r="AO13595" s="9"/>
      <c r="AP13595" s="9"/>
      <c r="AQ13595" s="9"/>
      <c r="AR13595" s="9"/>
      <c r="AS13595" s="9"/>
      <c r="AT13595" s="9"/>
      <c r="AU13595" s="9"/>
      <c r="AV13595" s="9"/>
      <c r="AW13595" s="9"/>
      <c r="AX13595" s="9"/>
      <c r="AY13595" s="9"/>
      <c r="AZ13595" s="9"/>
      <c r="BA13595" s="9"/>
      <c r="BB13595" s="9"/>
      <c r="BC13595" s="9"/>
      <c r="BD13595" s="9"/>
      <c r="BE13595" s="9"/>
      <c r="BF13595" s="9"/>
      <c r="BG13595" s="9"/>
      <c r="BH13595" s="9"/>
      <c r="BI13595" s="9"/>
      <c r="BJ13595" s="9"/>
      <c r="BK13595" s="9"/>
      <c r="BL13595" s="9"/>
      <c r="BM13595" s="9"/>
      <c r="BN13595" s="9"/>
      <c r="BO13595" s="9"/>
      <c r="BP13595" s="9"/>
      <c r="BQ13595" s="9"/>
      <c r="BR13595" s="9"/>
      <c r="BS13595" s="9"/>
      <c r="BT13595" s="9"/>
      <c r="BU13595" s="9"/>
      <c r="BV13595" s="9"/>
      <c r="BW13595" s="9"/>
      <c r="BX13595" s="9"/>
      <c r="BY13595" s="334"/>
      <c r="BZ13595" s="34"/>
      <c r="CA13595" s="34"/>
      <c r="CB13595" s="34"/>
      <c r="CC13595" s="34"/>
      <c r="CD13595" s="34"/>
      <c r="CE13595" s="34"/>
      <c r="CF13595" s="34"/>
      <c r="CG13595" s="34"/>
      <c r="CH13595" s="34"/>
      <c r="CI13595" s="34"/>
      <c r="CJ13595" s="34"/>
      <c r="CK13595" s="34"/>
      <c r="CL13595" s="34"/>
      <c r="CM13595" s="34"/>
      <c r="CN13595" s="34"/>
      <c r="CO13595" s="34"/>
      <c r="CP13595" s="34"/>
      <c r="CQ13595" s="34"/>
      <c r="CR13595" s="34"/>
      <c r="CS13595" s="34"/>
      <c r="CT13595" s="34"/>
      <c r="CU13595" s="34"/>
      <c r="CV13595" s="34"/>
      <c r="CW13595" s="34"/>
      <c r="CX13595" s="34"/>
      <c r="CY13595" s="334"/>
      <c r="CZ13595" s="9"/>
      <c r="DA13595" s="9"/>
      <c r="DB13595" s="9"/>
      <c r="DC13595" s="9"/>
      <c r="DD13595" s="9"/>
      <c r="DE13595" s="9"/>
      <c r="DF13595" s="9"/>
      <c r="DG13595" s="9"/>
      <c r="DH13595" s="9"/>
      <c r="DI13595" s="9"/>
      <c r="DJ13595" s="9"/>
      <c r="DK13595" s="9"/>
      <c r="DL13595" s="9"/>
      <c r="DM13595" s="9"/>
      <c r="DN13595" s="9"/>
      <c r="DO13595" s="9"/>
      <c r="DP13595" s="334"/>
      <c r="DQ13595" s="9"/>
      <c r="DR13595" s="9"/>
      <c r="DS13595" s="9"/>
      <c r="DT13595" s="9"/>
      <c r="DU13595" s="9"/>
      <c r="DV13595" s="9"/>
      <c r="DW13595" s="9"/>
      <c r="DX13595" s="9"/>
      <c r="DY13595" s="9"/>
      <c r="DZ13595" s="9"/>
      <c r="EA13595" s="9"/>
      <c r="EB13595" s="9"/>
      <c r="EC13595" s="9"/>
      <c r="ED13595" s="9"/>
      <c r="EE13595" s="9"/>
      <c r="EF13595" s="9"/>
      <c r="EG13595" s="9"/>
      <c r="EH13595" s="9"/>
      <c r="EI13595" s="9"/>
      <c r="EJ13595" s="9"/>
      <c r="EK13595" s="9"/>
      <c r="EL13595" s="9"/>
      <c r="EM13595" s="9"/>
      <c r="EN13595" s="9"/>
      <c r="EO13595" s="334"/>
      <c r="EP13595" s="9"/>
      <c r="EQ13595" s="9"/>
      <c r="ER13595" s="9"/>
      <c r="ES13595" s="9"/>
      <c r="ET13595" s="9"/>
      <c r="EU13595" s="9"/>
      <c r="EV13595" s="237"/>
      <c r="EW13595" s="9"/>
      <c r="EX13595" s="9"/>
      <c r="EY13595" s="9"/>
      <c r="EZ13595" s="9"/>
      <c r="FA13595" s="410"/>
      <c r="FB13595" s="9"/>
      <c r="FC13595" s="9"/>
      <c r="FD13595" s="9"/>
      <c r="FE13595" s="9"/>
      <c r="FF13595" s="9"/>
      <c r="FG13595" s="9"/>
      <c r="FH13595" s="9"/>
      <c r="FI13595" s="9"/>
      <c r="FJ13595" s="9"/>
      <c r="FK13595" s="9"/>
      <c r="FL13595" s="9"/>
      <c r="FM13595" s="9"/>
      <c r="FN13595" s="9"/>
      <c r="FO13595" s="9"/>
      <c r="FP13595" s="9"/>
      <c r="FQ13595" s="9"/>
      <c r="FR13595" s="9"/>
      <c r="FS13595" s="9"/>
      <c r="FT13595" s="334"/>
      <c r="FU13595" s="9"/>
      <c r="FV13595" s="9"/>
      <c r="FW13595" s="9"/>
      <c r="FX13595" s="9"/>
      <c r="FY13595" s="9"/>
      <c r="FZ13595" s="9"/>
      <c r="GA13595" s="9"/>
      <c r="GB13595" s="9"/>
      <c r="GC13595" s="9"/>
      <c r="GD13595" s="9"/>
      <c r="GE13595" s="9"/>
      <c r="GF13595" s="9"/>
      <c r="GG13595" s="9"/>
      <c r="GH13595" s="9"/>
      <c r="GI13595" s="9"/>
      <c r="GJ13595" s="9"/>
      <c r="GK13595" s="9"/>
      <c r="GL13595" s="9"/>
      <c r="GM13595" s="9"/>
      <c r="GN13595" s="9"/>
      <c r="GO13595" s="9"/>
      <c r="GP13595" s="9"/>
      <c r="GQ13595" s="9"/>
      <c r="GR13595" s="9"/>
      <c r="GS13595" s="9"/>
      <c r="GT13595" s="9"/>
      <c r="GU13595" s="9"/>
      <c r="GV13595" s="9"/>
      <c r="GW13595" s="9"/>
      <c r="GX13595" s="9"/>
      <c r="GY13595" s="9"/>
      <c r="GZ13595" s="9"/>
      <c r="HA13595" s="9"/>
      <c r="HB13595" s="9"/>
      <c r="HC13595" s="9"/>
      <c r="HD13595" s="9"/>
      <c r="HE13595" s="9"/>
      <c r="HF13595" s="9"/>
      <c r="HG13595" s="9"/>
      <c r="HH13595" s="9"/>
      <c r="HI13595" s="9"/>
      <c r="HJ13595" s="9"/>
      <c r="HK13595" s="9"/>
      <c r="HL13595" s="9"/>
      <c r="HM13595" s="9"/>
      <c r="HN13595" s="9"/>
      <c r="HO13595" s="9"/>
      <c r="HP13595" s="9"/>
      <c r="HQ13595" s="9"/>
      <c r="HR13595" s="9"/>
      <c r="HS13595" s="9"/>
      <c r="HT13595" s="9"/>
      <c r="HU13595" s="9"/>
      <c r="HV13595" s="9"/>
      <c r="HW13595" s="9"/>
      <c r="HX13595" s="9"/>
      <c r="HY13595" s="9"/>
      <c r="HZ13595" s="9"/>
      <c r="IA13595" s="9"/>
      <c r="IB13595" s="9"/>
      <c r="IC13595" s="9"/>
      <c r="ID13595" s="9"/>
      <c r="IE13595" s="9"/>
      <c r="IF13595" s="9"/>
      <c r="IG13595" s="9"/>
      <c r="IH13595" s="9"/>
      <c r="II13595" s="9"/>
      <c r="IJ13595" s="9"/>
      <c r="IK13595" s="10"/>
      <c r="IL13595" s="11"/>
      <c r="IM13595" s="11"/>
      <c r="IN13595" s="11"/>
      <c r="IO13595" s="11"/>
      <c r="IP13595" s="11"/>
      <c r="IQ13595" s="11"/>
      <c r="IR13595" s="11"/>
      <c r="IS13595" s="11"/>
      <c r="IT13595" s="11"/>
      <c r="IU13595" s="11"/>
      <c r="IV13595" s="11"/>
      <c r="IW13595" s="11"/>
      <c r="IX13595" s="11"/>
      <c r="IY13595" s="11"/>
      <c r="IZ13595" s="11"/>
      <c r="JA13595" s="11"/>
      <c r="JB13595" s="11"/>
      <c r="JC13595" s="11"/>
      <c r="JD13595" s="11"/>
      <c r="JE13595" s="11"/>
      <c r="JF13595" s="11"/>
      <c r="JG13595" s="11"/>
      <c r="JH13595" s="11"/>
      <c r="JI13595" s="11"/>
      <c r="JJ13595" s="11"/>
      <c r="JK13595" s="11"/>
      <c r="JL13595" s="11"/>
      <c r="JM13595" s="11"/>
      <c r="JN13595" s="11"/>
      <c r="JO13595" s="11"/>
      <c r="JP13595" s="11"/>
      <c r="JQ13595" s="11"/>
      <c r="JR13595" s="11"/>
      <c r="JS13595" s="11"/>
      <c r="JT13595" s="11"/>
      <c r="JU13595" s="11"/>
      <c r="JV13595" s="11"/>
      <c r="JW13595" s="11"/>
      <c r="JX13595" s="11"/>
      <c r="JY13595" s="11"/>
      <c r="JZ13595" s="11"/>
      <c r="KA13595" s="11"/>
      <c r="KB13595" s="11"/>
      <c r="KC13595" s="11"/>
      <c r="KD13595" s="11"/>
      <c r="KE13595" s="11"/>
      <c r="KF13595" s="11"/>
      <c r="KG13595" s="11"/>
      <c r="KH13595" s="11"/>
      <c r="KI13595" s="11"/>
      <c r="KJ13595" s="11"/>
      <c r="KK13595" s="11"/>
      <c r="KL13595" s="11"/>
      <c r="KM13595" s="11"/>
      <c r="KN13595" s="11"/>
      <c r="KO13595" s="11"/>
      <c r="KP13595" s="11"/>
      <c r="KQ13595" s="11"/>
      <c r="KR13595" s="11"/>
      <c r="KS13595" s="11"/>
      <c r="KT13595" s="11"/>
      <c r="KU13595" s="11"/>
      <c r="KV13595" s="11"/>
      <c r="KW13595" s="11"/>
      <c r="KX13595" s="11"/>
      <c r="KY13595" s="11"/>
      <c r="KZ13595" s="11"/>
      <c r="LA13595" s="11"/>
      <c r="LB13595" s="11"/>
      <c r="LC13595" s="11"/>
      <c r="LD13595" s="11"/>
      <c r="LE13595" s="11"/>
      <c r="LF13595" s="11"/>
      <c r="LG13595" s="11"/>
      <c r="LH13595" s="11"/>
      <c r="LI13595" s="11"/>
      <c r="LJ13595" s="11"/>
      <c r="LK13595" s="11"/>
      <c r="LL13595" s="11"/>
      <c r="LM13595" s="11"/>
      <c r="LN13595" s="11"/>
      <c r="LO13595" s="11"/>
      <c r="LP13595" s="11"/>
      <c r="LQ13595" s="11"/>
      <c r="LR13595" s="11"/>
      <c r="LS13595" s="11"/>
      <c r="LT13595" s="11"/>
      <c r="LU13595" s="11"/>
      <c r="LV13595" s="11"/>
      <c r="LW13595" s="11"/>
      <c r="LX13595" s="11"/>
      <c r="LY13595" s="11"/>
      <c r="LZ13595" s="11"/>
      <c r="MA13595" s="11"/>
      <c r="MB13595" s="11"/>
      <c r="MC13595" s="11"/>
      <c r="MD13595" s="11"/>
      <c r="ME13595" s="11"/>
      <c r="MF13595" s="11"/>
      <c r="MG13595" s="11"/>
      <c r="MH13595" s="11"/>
      <c r="MI13595" s="11"/>
      <c r="MJ13595" s="11"/>
      <c r="MK13595" s="11"/>
      <c r="ML13595" s="11"/>
      <c r="MM13595" s="11"/>
      <c r="MN13595" s="11"/>
      <c r="MO13595" s="11"/>
      <c r="MP13595" s="11"/>
      <c r="MQ13595" s="11"/>
      <c r="MR13595" s="11"/>
      <c r="MS13595" s="11"/>
      <c r="MT13595" s="11"/>
      <c r="MU13595" s="11"/>
      <c r="MV13595" s="11"/>
      <c r="MW13595" s="11"/>
      <c r="MX13595" s="11"/>
      <c r="MY13595" s="11"/>
      <c r="MZ13595" s="11"/>
      <c r="NA13595" s="11"/>
      <c r="NB13595" s="11"/>
      <c r="NC13595" s="11"/>
      <c r="ND13595" s="11"/>
      <c r="NE13595" s="11"/>
      <c r="NF13595" s="11"/>
      <c r="NG13595" s="11"/>
      <c r="NH13595" s="11"/>
      <c r="NI13595" s="11"/>
      <c r="NJ13595" s="11"/>
      <c r="NK13595" s="11"/>
      <c r="NL13595" s="11"/>
      <c r="NM13595" s="11"/>
    </row>
    <row r="13596" spans="1:377" s="12" customFormat="1" ht="25.8" x14ac:dyDescent="0.5">
      <c r="A13596" s="230"/>
      <c r="B13596" s="279"/>
      <c r="C13596" s="280"/>
      <c r="D13596" s="317"/>
      <c r="E13596" s="34"/>
      <c r="F13596" s="34"/>
      <c r="G13596" s="34"/>
      <c r="H13596" s="9"/>
      <c r="I13596" s="9"/>
      <c r="J13596" s="9"/>
      <c r="K13596" s="9"/>
      <c r="L13596" s="9"/>
      <c r="M13596" s="9"/>
      <c r="N13596" s="9"/>
      <c r="O13596" s="9"/>
      <c r="P13596" s="9"/>
      <c r="Q13596" s="9"/>
      <c r="R13596" s="9"/>
      <c r="S13596" s="9"/>
      <c r="T13596" s="9"/>
      <c r="U13596" s="9"/>
      <c r="V13596" s="9"/>
      <c r="W13596" s="9"/>
      <c r="X13596" s="9"/>
      <c r="Y13596" s="9"/>
      <c r="Z13596" s="334"/>
      <c r="AA13596" s="34"/>
      <c r="AB13596" s="34"/>
      <c r="AC13596" s="34"/>
      <c r="AD13596" s="34"/>
      <c r="AE13596" s="34"/>
      <c r="AF13596" s="34"/>
      <c r="AG13596" s="34"/>
      <c r="AH13596" s="34"/>
      <c r="AI13596" s="334"/>
      <c r="AJ13596" s="9"/>
      <c r="AK13596" s="9"/>
      <c r="AL13596" s="9"/>
      <c r="AM13596" s="9"/>
      <c r="AN13596" s="9"/>
      <c r="AO13596" s="9"/>
      <c r="AP13596" s="9"/>
      <c r="AQ13596" s="9"/>
      <c r="AR13596" s="9"/>
      <c r="AS13596" s="9"/>
      <c r="AT13596" s="9"/>
      <c r="AU13596" s="9"/>
      <c r="AV13596" s="9"/>
      <c r="AW13596" s="9"/>
      <c r="AX13596" s="9"/>
      <c r="AY13596" s="9"/>
      <c r="AZ13596" s="9"/>
      <c r="BA13596" s="9"/>
      <c r="BB13596" s="9"/>
      <c r="BC13596" s="9"/>
      <c r="BD13596" s="9"/>
      <c r="BE13596" s="9"/>
      <c r="BF13596" s="9"/>
      <c r="BG13596" s="9"/>
      <c r="BH13596" s="9"/>
      <c r="BI13596" s="9"/>
      <c r="BJ13596" s="9"/>
      <c r="BK13596" s="9"/>
      <c r="BL13596" s="9"/>
      <c r="BM13596" s="9"/>
      <c r="BN13596" s="9"/>
      <c r="BO13596" s="9"/>
      <c r="BP13596" s="9"/>
      <c r="BQ13596" s="9"/>
      <c r="BR13596" s="9"/>
      <c r="BS13596" s="9"/>
      <c r="BT13596" s="9"/>
      <c r="BU13596" s="9"/>
      <c r="BV13596" s="9"/>
      <c r="BW13596" s="9"/>
      <c r="BX13596" s="9"/>
      <c r="BY13596" s="334"/>
      <c r="BZ13596" s="34"/>
      <c r="CA13596" s="34"/>
      <c r="CB13596" s="34"/>
      <c r="CC13596" s="34"/>
      <c r="CD13596" s="34"/>
      <c r="CE13596" s="34"/>
      <c r="CF13596" s="34"/>
      <c r="CG13596" s="34"/>
      <c r="CH13596" s="34"/>
      <c r="CI13596" s="34"/>
      <c r="CJ13596" s="34"/>
      <c r="CK13596" s="34"/>
      <c r="CL13596" s="34"/>
      <c r="CM13596" s="34"/>
      <c r="CN13596" s="34"/>
      <c r="CO13596" s="34"/>
      <c r="CP13596" s="34"/>
      <c r="CQ13596" s="34"/>
      <c r="CR13596" s="34"/>
      <c r="CS13596" s="34"/>
      <c r="CT13596" s="34"/>
      <c r="CU13596" s="34"/>
      <c r="CV13596" s="34"/>
      <c r="CW13596" s="34"/>
      <c r="CX13596" s="34"/>
      <c r="CY13596" s="334"/>
      <c r="CZ13596" s="9"/>
      <c r="DA13596" s="9"/>
      <c r="DB13596" s="9"/>
      <c r="DC13596" s="9"/>
      <c r="DD13596" s="9"/>
      <c r="DE13596" s="9"/>
      <c r="DF13596" s="9"/>
      <c r="DG13596" s="9"/>
      <c r="DH13596" s="9"/>
      <c r="DI13596" s="9"/>
      <c r="DJ13596" s="9"/>
      <c r="DK13596" s="9"/>
      <c r="DL13596" s="9"/>
      <c r="DM13596" s="9"/>
      <c r="DN13596" s="9"/>
      <c r="DO13596" s="9"/>
      <c r="DP13596" s="334"/>
      <c r="DQ13596" s="9"/>
      <c r="DR13596" s="9"/>
      <c r="DS13596" s="9"/>
      <c r="DT13596" s="9"/>
      <c r="DU13596" s="9"/>
      <c r="DV13596" s="9"/>
      <c r="DW13596" s="9"/>
      <c r="DX13596" s="9"/>
      <c r="DY13596" s="9"/>
      <c r="DZ13596" s="9"/>
      <c r="EA13596" s="9"/>
      <c r="EB13596" s="9"/>
      <c r="EC13596" s="9"/>
      <c r="ED13596" s="9"/>
      <c r="EE13596" s="9"/>
      <c r="EF13596" s="9"/>
      <c r="EG13596" s="9"/>
      <c r="EH13596" s="9"/>
      <c r="EI13596" s="9"/>
      <c r="EJ13596" s="9"/>
      <c r="EK13596" s="9"/>
      <c r="EL13596" s="9"/>
      <c r="EM13596" s="9"/>
      <c r="EN13596" s="9"/>
      <c r="EO13596" s="334"/>
      <c r="EP13596" s="9"/>
      <c r="EQ13596" s="9"/>
      <c r="ER13596" s="9"/>
      <c r="ES13596" s="9"/>
      <c r="ET13596" s="9"/>
      <c r="EU13596" s="9"/>
      <c r="EV13596" s="237"/>
      <c r="EW13596" s="9"/>
      <c r="EX13596" s="9"/>
      <c r="EY13596" s="9"/>
      <c r="EZ13596" s="9"/>
      <c r="FA13596" s="410"/>
      <c r="FB13596" s="9"/>
      <c r="FC13596" s="9"/>
      <c r="FD13596" s="9"/>
      <c r="FE13596" s="9"/>
      <c r="FF13596" s="9"/>
      <c r="FG13596" s="9"/>
      <c r="FH13596" s="9"/>
      <c r="FI13596" s="9"/>
      <c r="FJ13596" s="9"/>
      <c r="FK13596" s="9"/>
      <c r="FL13596" s="9"/>
      <c r="FM13596" s="9"/>
      <c r="FN13596" s="9"/>
      <c r="FO13596" s="9"/>
      <c r="FP13596" s="9"/>
      <c r="FQ13596" s="9"/>
      <c r="FR13596" s="9"/>
      <c r="FS13596" s="9"/>
      <c r="FT13596" s="334"/>
      <c r="FU13596" s="9"/>
      <c r="FV13596" s="9"/>
      <c r="FW13596" s="9"/>
      <c r="FX13596" s="9"/>
      <c r="FY13596" s="9"/>
      <c r="FZ13596" s="9"/>
      <c r="GA13596" s="9"/>
      <c r="GB13596" s="9"/>
      <c r="GC13596" s="9"/>
      <c r="GD13596" s="9"/>
      <c r="GE13596" s="9"/>
      <c r="GF13596" s="9"/>
      <c r="GG13596" s="9"/>
      <c r="GH13596" s="9"/>
      <c r="GI13596" s="9"/>
      <c r="GJ13596" s="9"/>
      <c r="GK13596" s="9"/>
      <c r="GL13596" s="9"/>
      <c r="GM13596" s="9"/>
      <c r="GN13596" s="9"/>
      <c r="GO13596" s="9"/>
      <c r="GP13596" s="9"/>
      <c r="GQ13596" s="9"/>
      <c r="GR13596" s="9"/>
      <c r="GS13596" s="9"/>
      <c r="GT13596" s="9"/>
      <c r="GU13596" s="9"/>
      <c r="GV13596" s="9"/>
      <c r="GW13596" s="9"/>
      <c r="GX13596" s="9"/>
      <c r="GY13596" s="9"/>
      <c r="GZ13596" s="9"/>
      <c r="HA13596" s="9"/>
      <c r="HB13596" s="9"/>
      <c r="HC13596" s="9"/>
      <c r="HD13596" s="9"/>
      <c r="HE13596" s="9"/>
      <c r="HF13596" s="9"/>
      <c r="HG13596" s="9"/>
      <c r="HH13596" s="9"/>
      <c r="HI13596" s="9"/>
      <c r="HJ13596" s="9"/>
      <c r="HK13596" s="9"/>
      <c r="HL13596" s="9"/>
      <c r="HM13596" s="9"/>
      <c r="HN13596" s="9"/>
      <c r="HO13596" s="9"/>
      <c r="HP13596" s="9"/>
      <c r="HQ13596" s="9"/>
      <c r="HR13596" s="9"/>
      <c r="HS13596" s="9"/>
      <c r="HT13596" s="9"/>
      <c r="HU13596" s="9"/>
      <c r="HV13596" s="9"/>
      <c r="HW13596" s="9"/>
      <c r="HX13596" s="9"/>
      <c r="HY13596" s="9"/>
      <c r="HZ13596" s="9"/>
      <c r="IA13596" s="9"/>
      <c r="IB13596" s="9"/>
      <c r="IC13596" s="9"/>
      <c r="ID13596" s="9"/>
      <c r="IE13596" s="9"/>
      <c r="IF13596" s="9"/>
      <c r="IG13596" s="9"/>
      <c r="IH13596" s="9"/>
      <c r="II13596" s="9"/>
      <c r="IJ13596" s="9"/>
      <c r="IK13596" s="10"/>
      <c r="IL13596" s="11"/>
      <c r="IM13596" s="11"/>
      <c r="IN13596" s="11"/>
      <c r="IO13596" s="11"/>
      <c r="IP13596" s="11"/>
      <c r="IQ13596" s="11"/>
      <c r="IR13596" s="11"/>
      <c r="IS13596" s="11"/>
      <c r="IT13596" s="11"/>
      <c r="IU13596" s="11"/>
      <c r="IV13596" s="11"/>
      <c r="IW13596" s="11"/>
      <c r="IX13596" s="11"/>
      <c r="IY13596" s="11"/>
      <c r="IZ13596" s="11"/>
      <c r="JA13596" s="11"/>
      <c r="JB13596" s="11"/>
      <c r="JC13596" s="11"/>
      <c r="JD13596" s="11"/>
      <c r="JE13596" s="11"/>
      <c r="JF13596" s="11"/>
      <c r="JG13596" s="11"/>
      <c r="JH13596" s="11"/>
      <c r="JI13596" s="11"/>
      <c r="JJ13596" s="11"/>
      <c r="JK13596" s="11"/>
      <c r="JL13596" s="11"/>
      <c r="JM13596" s="11"/>
      <c r="JN13596" s="11"/>
      <c r="JO13596" s="11"/>
      <c r="JP13596" s="11"/>
      <c r="JQ13596" s="11"/>
      <c r="JR13596" s="11"/>
      <c r="JS13596" s="11"/>
      <c r="JT13596" s="11"/>
      <c r="JU13596" s="11"/>
      <c r="JV13596" s="11"/>
      <c r="JW13596" s="11"/>
      <c r="JX13596" s="11"/>
      <c r="JY13596" s="11"/>
      <c r="JZ13596" s="11"/>
      <c r="KA13596" s="11"/>
      <c r="KB13596" s="11"/>
      <c r="KC13596" s="11"/>
      <c r="KD13596" s="11"/>
      <c r="KE13596" s="11"/>
      <c r="KF13596" s="11"/>
      <c r="KG13596" s="11"/>
      <c r="KH13596" s="11"/>
      <c r="KI13596" s="11"/>
      <c r="KJ13596" s="11"/>
      <c r="KK13596" s="11"/>
      <c r="KL13596" s="11"/>
      <c r="KM13596" s="11"/>
      <c r="KN13596" s="11"/>
      <c r="KO13596" s="11"/>
      <c r="KP13596" s="11"/>
      <c r="KQ13596" s="11"/>
      <c r="KR13596" s="11"/>
      <c r="KS13596" s="11"/>
      <c r="KT13596" s="11"/>
      <c r="KU13596" s="11"/>
      <c r="KV13596" s="11"/>
      <c r="KW13596" s="11"/>
      <c r="KX13596" s="11"/>
      <c r="KY13596" s="11"/>
      <c r="KZ13596" s="11"/>
      <c r="LA13596" s="11"/>
      <c r="LB13596" s="11"/>
      <c r="LC13596" s="11"/>
      <c r="LD13596" s="11"/>
      <c r="LE13596" s="11"/>
      <c r="LF13596" s="11"/>
      <c r="LG13596" s="11"/>
      <c r="LH13596" s="11"/>
      <c r="LI13596" s="11"/>
      <c r="LJ13596" s="11"/>
      <c r="LK13596" s="11"/>
      <c r="LL13596" s="11"/>
      <c r="LM13596" s="11"/>
      <c r="LN13596" s="11"/>
      <c r="LO13596" s="11"/>
      <c r="LP13596" s="11"/>
      <c r="LQ13596" s="11"/>
      <c r="LR13596" s="11"/>
      <c r="LS13596" s="11"/>
      <c r="LT13596" s="11"/>
      <c r="LU13596" s="11"/>
      <c r="LV13596" s="11"/>
      <c r="LW13596" s="11"/>
      <c r="LX13596" s="11"/>
      <c r="LY13596" s="11"/>
      <c r="LZ13596" s="11"/>
      <c r="MA13596" s="11"/>
      <c r="MB13596" s="11"/>
      <c r="MC13596" s="11"/>
      <c r="MD13596" s="11"/>
      <c r="ME13596" s="11"/>
      <c r="MF13596" s="11"/>
      <c r="MG13596" s="11"/>
      <c r="MH13596" s="11"/>
      <c r="MI13596" s="11"/>
      <c r="MJ13596" s="11"/>
      <c r="MK13596" s="11"/>
      <c r="ML13596" s="11"/>
      <c r="MM13596" s="11"/>
      <c r="MN13596" s="11"/>
      <c r="MO13596" s="11"/>
      <c r="MP13596" s="11"/>
      <c r="MQ13596" s="11"/>
      <c r="MR13596" s="11"/>
      <c r="MS13596" s="11"/>
      <c r="MT13596" s="11"/>
      <c r="MU13596" s="11"/>
      <c r="MV13596" s="11"/>
      <c r="MW13596" s="11"/>
      <c r="MX13596" s="11"/>
      <c r="MY13596" s="11"/>
      <c r="MZ13596" s="11"/>
      <c r="NA13596" s="11"/>
      <c r="NB13596" s="11"/>
      <c r="NC13596" s="11"/>
      <c r="ND13596" s="11"/>
      <c r="NE13596" s="11"/>
      <c r="NF13596" s="11"/>
      <c r="NG13596" s="11"/>
      <c r="NH13596" s="11"/>
      <c r="NI13596" s="11"/>
      <c r="NJ13596" s="11"/>
      <c r="NK13596" s="11"/>
      <c r="NL13596" s="11"/>
      <c r="NM13596" s="11"/>
    </row>
    <row r="13597" spans="1:377" s="12" customFormat="1" ht="25.8" x14ac:dyDescent="0.5">
      <c r="A13597" s="230"/>
      <c r="B13597" s="279"/>
      <c r="C13597" s="280"/>
      <c r="D13597" s="317"/>
      <c r="E13597" s="34"/>
      <c r="F13597" s="34"/>
      <c r="G13597" s="34"/>
      <c r="H13597" s="9"/>
      <c r="I13597" s="9"/>
      <c r="J13597" s="9"/>
      <c r="K13597" s="9"/>
      <c r="L13597" s="9"/>
      <c r="M13597" s="9"/>
      <c r="N13597" s="9"/>
      <c r="O13597" s="9"/>
      <c r="P13597" s="9"/>
      <c r="Q13597" s="9"/>
      <c r="R13597" s="9"/>
      <c r="S13597" s="9"/>
      <c r="T13597" s="9"/>
      <c r="U13597" s="9"/>
      <c r="V13597" s="9"/>
      <c r="W13597" s="9"/>
      <c r="X13597" s="9"/>
      <c r="Y13597" s="9"/>
      <c r="Z13597" s="334"/>
      <c r="AA13597" s="34"/>
      <c r="AB13597" s="34"/>
      <c r="AC13597" s="34"/>
      <c r="AD13597" s="34"/>
      <c r="AE13597" s="34"/>
      <c r="AF13597" s="34"/>
      <c r="AG13597" s="34"/>
      <c r="AH13597" s="34"/>
      <c r="AI13597" s="334"/>
      <c r="AJ13597" s="9"/>
      <c r="AK13597" s="9"/>
      <c r="AL13597" s="9"/>
      <c r="AM13597" s="9"/>
      <c r="AN13597" s="9"/>
      <c r="AO13597" s="9"/>
      <c r="AP13597" s="9"/>
      <c r="AQ13597" s="9"/>
      <c r="AR13597" s="9"/>
      <c r="AS13597" s="9"/>
      <c r="AT13597" s="9"/>
      <c r="AU13597" s="9"/>
      <c r="AV13597" s="9"/>
      <c r="AW13597" s="9"/>
      <c r="AX13597" s="9"/>
      <c r="AY13597" s="9"/>
      <c r="AZ13597" s="9"/>
      <c r="BA13597" s="9"/>
      <c r="BB13597" s="9"/>
      <c r="BC13597" s="9"/>
      <c r="BD13597" s="9"/>
      <c r="BE13597" s="9"/>
      <c r="BF13597" s="9"/>
      <c r="BG13597" s="9"/>
      <c r="BH13597" s="9"/>
      <c r="BI13597" s="9"/>
      <c r="BJ13597" s="9"/>
      <c r="BK13597" s="9"/>
      <c r="BL13597" s="9"/>
      <c r="BM13597" s="9"/>
      <c r="BN13597" s="9"/>
      <c r="BO13597" s="9"/>
      <c r="BP13597" s="9"/>
      <c r="BQ13597" s="9"/>
      <c r="BR13597" s="9"/>
      <c r="BS13597" s="9"/>
      <c r="BT13597" s="9"/>
      <c r="BU13597" s="9"/>
      <c r="BV13597" s="9"/>
      <c r="BW13597" s="9"/>
      <c r="BX13597" s="9"/>
      <c r="BY13597" s="334"/>
      <c r="BZ13597" s="34"/>
      <c r="CA13597" s="34"/>
      <c r="CB13597" s="34"/>
      <c r="CC13597" s="34"/>
      <c r="CD13597" s="34"/>
      <c r="CE13597" s="34"/>
      <c r="CF13597" s="34"/>
      <c r="CG13597" s="34"/>
      <c r="CH13597" s="34"/>
      <c r="CI13597" s="34"/>
      <c r="CJ13597" s="34"/>
      <c r="CK13597" s="34"/>
      <c r="CL13597" s="34"/>
      <c r="CM13597" s="34"/>
      <c r="CN13597" s="34"/>
      <c r="CO13597" s="34"/>
      <c r="CP13597" s="34"/>
      <c r="CQ13597" s="34"/>
      <c r="CR13597" s="34"/>
      <c r="CS13597" s="34"/>
      <c r="CT13597" s="34"/>
      <c r="CU13597" s="34"/>
      <c r="CV13597" s="34"/>
      <c r="CW13597" s="34"/>
      <c r="CX13597" s="34"/>
      <c r="CY13597" s="334"/>
      <c r="CZ13597" s="9"/>
      <c r="DA13597" s="9"/>
      <c r="DB13597" s="9"/>
      <c r="DC13597" s="9"/>
      <c r="DD13597" s="9"/>
      <c r="DE13597" s="9"/>
      <c r="DF13597" s="9"/>
      <c r="DG13597" s="9"/>
      <c r="DH13597" s="9"/>
      <c r="DI13597" s="9"/>
      <c r="DJ13597" s="9"/>
      <c r="DK13597" s="9"/>
      <c r="DL13597" s="9"/>
      <c r="DM13597" s="9"/>
      <c r="DN13597" s="9"/>
      <c r="DO13597" s="9"/>
      <c r="DP13597" s="334"/>
      <c r="DQ13597" s="9"/>
      <c r="DR13597" s="9"/>
      <c r="DS13597" s="9"/>
      <c r="DT13597" s="9"/>
      <c r="DU13597" s="9"/>
      <c r="DV13597" s="9"/>
      <c r="DW13597" s="9"/>
      <c r="DX13597" s="9"/>
      <c r="DY13597" s="9"/>
      <c r="DZ13597" s="9"/>
      <c r="EA13597" s="9"/>
      <c r="EB13597" s="9"/>
      <c r="EC13597" s="9"/>
      <c r="ED13597" s="9"/>
      <c r="EE13597" s="9"/>
      <c r="EF13597" s="9"/>
      <c r="EG13597" s="9"/>
      <c r="EH13597" s="9"/>
      <c r="EI13597" s="9"/>
      <c r="EJ13597" s="9"/>
      <c r="EK13597" s="9"/>
      <c r="EL13597" s="9"/>
      <c r="EM13597" s="9"/>
      <c r="EN13597" s="9"/>
      <c r="EO13597" s="334"/>
      <c r="EP13597" s="9"/>
      <c r="EQ13597" s="9"/>
      <c r="ER13597" s="9"/>
      <c r="ES13597" s="9"/>
      <c r="ET13597" s="9"/>
      <c r="EU13597" s="9"/>
      <c r="EV13597" s="237"/>
      <c r="EW13597" s="9"/>
      <c r="EX13597" s="9"/>
      <c r="EY13597" s="9"/>
      <c r="EZ13597" s="9"/>
      <c r="FA13597" s="410"/>
      <c r="FB13597" s="9"/>
      <c r="FC13597" s="9"/>
      <c r="FD13597" s="9"/>
      <c r="FE13597" s="9"/>
      <c r="FF13597" s="9"/>
      <c r="FG13597" s="9"/>
      <c r="FH13597" s="9"/>
      <c r="FI13597" s="9"/>
      <c r="FJ13597" s="9"/>
      <c r="FK13597" s="9"/>
      <c r="FL13597" s="9"/>
      <c r="FM13597" s="9"/>
      <c r="FN13597" s="9"/>
      <c r="FO13597" s="9"/>
      <c r="FP13597" s="9"/>
      <c r="FQ13597" s="9"/>
      <c r="FR13597" s="9"/>
      <c r="FS13597" s="9"/>
      <c r="FT13597" s="334"/>
      <c r="FU13597" s="9"/>
      <c r="FV13597" s="9"/>
      <c r="FW13597" s="9"/>
      <c r="FX13597" s="9"/>
      <c r="FY13597" s="9"/>
      <c r="FZ13597" s="9"/>
      <c r="GA13597" s="9"/>
      <c r="GB13597" s="9"/>
      <c r="GC13597" s="9"/>
      <c r="GD13597" s="9"/>
      <c r="GE13597" s="9"/>
      <c r="GF13597" s="9"/>
      <c r="GG13597" s="9"/>
      <c r="GH13597" s="9"/>
      <c r="GI13597" s="9"/>
      <c r="GJ13597" s="9"/>
      <c r="GK13597" s="9"/>
      <c r="GL13597" s="9"/>
      <c r="GM13597" s="9"/>
      <c r="GN13597" s="9"/>
      <c r="GO13597" s="9"/>
      <c r="GP13597" s="9"/>
      <c r="GQ13597" s="9"/>
      <c r="GR13597" s="9"/>
      <c r="GS13597" s="9"/>
      <c r="GT13597" s="9"/>
      <c r="GU13597" s="9"/>
      <c r="GV13597" s="9"/>
      <c r="GW13597" s="9"/>
      <c r="GX13597" s="9"/>
      <c r="GY13597" s="9"/>
      <c r="GZ13597" s="9"/>
      <c r="HA13597" s="9"/>
      <c r="HB13597" s="9"/>
      <c r="HC13597" s="9"/>
      <c r="HD13597" s="9"/>
      <c r="HE13597" s="9"/>
      <c r="HF13597" s="9"/>
      <c r="HG13597" s="9"/>
      <c r="HH13597" s="9"/>
      <c r="HI13597" s="9"/>
      <c r="HJ13597" s="9"/>
      <c r="HK13597" s="9"/>
      <c r="HL13597" s="9"/>
      <c r="HM13597" s="9"/>
      <c r="HN13597" s="9"/>
      <c r="HO13597" s="9"/>
      <c r="HP13597" s="9"/>
      <c r="HQ13597" s="9"/>
      <c r="HR13597" s="9"/>
      <c r="HS13597" s="9"/>
      <c r="HT13597" s="9"/>
      <c r="HU13597" s="9"/>
      <c r="HV13597" s="9"/>
      <c r="HW13597" s="9"/>
      <c r="HX13597" s="9"/>
      <c r="HY13597" s="9"/>
      <c r="HZ13597" s="9"/>
      <c r="IA13597" s="9"/>
      <c r="IB13597" s="9"/>
      <c r="IC13597" s="9"/>
      <c r="ID13597" s="9"/>
      <c r="IE13597" s="9"/>
      <c r="IF13597" s="9"/>
      <c r="IG13597" s="9"/>
      <c r="IH13597" s="9"/>
      <c r="II13597" s="9"/>
      <c r="IJ13597" s="9"/>
      <c r="IK13597" s="10"/>
      <c r="IL13597" s="11"/>
      <c r="IM13597" s="11"/>
      <c r="IN13597" s="11"/>
      <c r="IO13597" s="11"/>
      <c r="IP13597" s="11"/>
      <c r="IQ13597" s="11"/>
      <c r="IR13597" s="11"/>
      <c r="IS13597" s="11"/>
      <c r="IT13597" s="11"/>
      <c r="IU13597" s="11"/>
      <c r="IV13597" s="11"/>
      <c r="IW13597" s="11"/>
      <c r="IX13597" s="11"/>
      <c r="IY13597" s="11"/>
      <c r="IZ13597" s="11"/>
      <c r="JA13597" s="11"/>
      <c r="JB13597" s="11"/>
      <c r="JC13597" s="11"/>
      <c r="JD13597" s="11"/>
      <c r="JE13597" s="11"/>
      <c r="JF13597" s="11"/>
      <c r="JG13597" s="11"/>
      <c r="JH13597" s="11"/>
      <c r="JI13597" s="11"/>
      <c r="JJ13597" s="11"/>
      <c r="JK13597" s="11"/>
      <c r="JL13597" s="11"/>
      <c r="JM13597" s="11"/>
      <c r="JN13597" s="11"/>
      <c r="JO13597" s="11"/>
      <c r="JP13597" s="11"/>
      <c r="JQ13597" s="11"/>
      <c r="JR13597" s="11"/>
      <c r="JS13597" s="11"/>
      <c r="JT13597" s="11"/>
      <c r="JU13597" s="11"/>
      <c r="JV13597" s="11"/>
      <c r="JW13597" s="11"/>
      <c r="JX13597" s="11"/>
      <c r="JY13597" s="11"/>
      <c r="JZ13597" s="11"/>
      <c r="KA13597" s="11"/>
      <c r="KB13597" s="11"/>
      <c r="KC13597" s="11"/>
      <c r="KD13597" s="11"/>
      <c r="KE13597" s="11"/>
      <c r="KF13597" s="11"/>
      <c r="KG13597" s="11"/>
      <c r="KH13597" s="11"/>
      <c r="KI13597" s="11"/>
      <c r="KJ13597" s="11"/>
      <c r="KK13597" s="11"/>
      <c r="KL13597" s="11"/>
      <c r="KM13597" s="11"/>
      <c r="KN13597" s="11"/>
      <c r="KO13597" s="11"/>
      <c r="KP13597" s="11"/>
      <c r="KQ13597" s="11"/>
      <c r="KR13597" s="11"/>
      <c r="KS13597" s="11"/>
      <c r="KT13597" s="11"/>
      <c r="KU13597" s="11"/>
      <c r="KV13597" s="11"/>
      <c r="KW13597" s="11"/>
      <c r="KX13597" s="11"/>
      <c r="KY13597" s="11"/>
      <c r="KZ13597" s="11"/>
      <c r="LA13597" s="11"/>
      <c r="LB13597" s="11"/>
      <c r="LC13597" s="11"/>
      <c r="LD13597" s="11"/>
      <c r="LE13597" s="11"/>
      <c r="LF13597" s="11"/>
      <c r="LG13597" s="11"/>
      <c r="LH13597" s="11"/>
      <c r="LI13597" s="11"/>
      <c r="LJ13597" s="11"/>
      <c r="LK13597" s="11"/>
      <c r="LL13597" s="11"/>
      <c r="LM13597" s="11"/>
      <c r="LN13597" s="11"/>
      <c r="LO13597" s="11"/>
      <c r="LP13597" s="11"/>
      <c r="LQ13597" s="11"/>
      <c r="LR13597" s="11"/>
      <c r="LS13597" s="11"/>
      <c r="LT13597" s="11"/>
      <c r="LU13597" s="11"/>
      <c r="LV13597" s="11"/>
      <c r="LW13597" s="11"/>
      <c r="LX13597" s="11"/>
      <c r="LY13597" s="11"/>
      <c r="LZ13597" s="11"/>
      <c r="MA13597" s="11"/>
      <c r="MB13597" s="11"/>
      <c r="MC13597" s="11"/>
      <c r="MD13597" s="11"/>
      <c r="ME13597" s="11"/>
      <c r="MF13597" s="11"/>
      <c r="MG13597" s="11"/>
      <c r="MH13597" s="11"/>
      <c r="MI13597" s="11"/>
      <c r="MJ13597" s="11"/>
      <c r="MK13597" s="11"/>
      <c r="ML13597" s="11"/>
      <c r="MM13597" s="11"/>
      <c r="MN13597" s="11"/>
      <c r="MO13597" s="11"/>
      <c r="MP13597" s="11"/>
      <c r="MQ13597" s="11"/>
      <c r="MR13597" s="11"/>
      <c r="MS13597" s="11"/>
      <c r="MT13597" s="11"/>
      <c r="MU13597" s="11"/>
      <c r="MV13597" s="11"/>
      <c r="MW13597" s="11"/>
      <c r="MX13597" s="11"/>
      <c r="MY13597" s="11"/>
      <c r="MZ13597" s="11"/>
      <c r="NA13597" s="11"/>
      <c r="NB13597" s="11"/>
      <c r="NC13597" s="11"/>
      <c r="ND13597" s="11"/>
      <c r="NE13597" s="11"/>
      <c r="NF13597" s="11"/>
      <c r="NG13597" s="11"/>
      <c r="NH13597" s="11"/>
      <c r="NI13597" s="11"/>
      <c r="NJ13597" s="11"/>
      <c r="NK13597" s="11"/>
      <c r="NL13597" s="11"/>
      <c r="NM13597" s="11"/>
    </row>
    <row r="13598" spans="1:377" s="12" customFormat="1" ht="25.8" x14ac:dyDescent="0.5">
      <c r="A13598" s="230"/>
      <c r="B13598" s="279"/>
      <c r="C13598" s="280"/>
      <c r="D13598" s="317"/>
      <c r="E13598" s="34"/>
      <c r="F13598" s="34"/>
      <c r="G13598" s="34"/>
      <c r="H13598" s="9"/>
      <c r="I13598" s="9"/>
      <c r="J13598" s="9"/>
      <c r="K13598" s="9"/>
      <c r="L13598" s="9"/>
      <c r="M13598" s="9"/>
      <c r="N13598" s="9"/>
      <c r="O13598" s="9"/>
      <c r="P13598" s="9"/>
      <c r="Q13598" s="9"/>
      <c r="R13598" s="9"/>
      <c r="S13598" s="9"/>
      <c r="T13598" s="9"/>
      <c r="U13598" s="9"/>
      <c r="V13598" s="9"/>
      <c r="W13598" s="9"/>
      <c r="X13598" s="9"/>
      <c r="Y13598" s="9"/>
      <c r="Z13598" s="334"/>
      <c r="AA13598" s="34"/>
      <c r="AB13598" s="34"/>
      <c r="AC13598" s="34"/>
      <c r="AD13598" s="34"/>
      <c r="AE13598" s="34"/>
      <c r="AF13598" s="34"/>
      <c r="AG13598" s="34"/>
      <c r="AH13598" s="34"/>
      <c r="AI13598" s="334"/>
      <c r="AJ13598" s="9"/>
      <c r="AK13598" s="9"/>
      <c r="AL13598" s="9"/>
      <c r="AM13598" s="9"/>
      <c r="AN13598" s="9"/>
      <c r="AO13598" s="9"/>
      <c r="AP13598" s="9"/>
      <c r="AQ13598" s="9"/>
      <c r="AR13598" s="9"/>
      <c r="AS13598" s="9"/>
      <c r="AT13598" s="9"/>
      <c r="AU13598" s="9"/>
      <c r="AV13598" s="9"/>
      <c r="AW13598" s="9"/>
      <c r="AX13598" s="9"/>
      <c r="AY13598" s="9"/>
      <c r="AZ13598" s="9"/>
      <c r="BA13598" s="9"/>
      <c r="BB13598" s="9"/>
      <c r="BC13598" s="9"/>
      <c r="BD13598" s="9"/>
      <c r="BE13598" s="9"/>
      <c r="BF13598" s="9"/>
      <c r="BG13598" s="9"/>
      <c r="BH13598" s="9"/>
      <c r="BI13598" s="9"/>
      <c r="BJ13598" s="9"/>
      <c r="BK13598" s="9"/>
      <c r="BL13598" s="9"/>
      <c r="BM13598" s="9"/>
      <c r="BN13598" s="9"/>
      <c r="BO13598" s="9"/>
      <c r="BP13598" s="9"/>
      <c r="BQ13598" s="9"/>
      <c r="BR13598" s="9"/>
      <c r="BS13598" s="9"/>
      <c r="BT13598" s="9"/>
      <c r="BU13598" s="9"/>
      <c r="BV13598" s="9"/>
      <c r="BW13598" s="9"/>
      <c r="BX13598" s="9"/>
      <c r="BY13598" s="334"/>
      <c r="BZ13598" s="34"/>
      <c r="CA13598" s="34"/>
      <c r="CB13598" s="34"/>
      <c r="CC13598" s="34"/>
      <c r="CD13598" s="34"/>
      <c r="CE13598" s="34"/>
      <c r="CF13598" s="34"/>
      <c r="CG13598" s="34"/>
      <c r="CH13598" s="34"/>
      <c r="CI13598" s="34"/>
      <c r="CJ13598" s="34"/>
      <c r="CK13598" s="34"/>
      <c r="CL13598" s="34"/>
      <c r="CM13598" s="34"/>
      <c r="CN13598" s="34"/>
      <c r="CO13598" s="34"/>
      <c r="CP13598" s="34"/>
      <c r="CQ13598" s="34"/>
      <c r="CR13598" s="34"/>
      <c r="CS13598" s="34"/>
      <c r="CT13598" s="34"/>
      <c r="CU13598" s="34"/>
      <c r="CV13598" s="34"/>
      <c r="CW13598" s="34"/>
      <c r="CX13598" s="34"/>
      <c r="CY13598" s="334"/>
      <c r="CZ13598" s="9"/>
      <c r="DA13598" s="9"/>
      <c r="DB13598" s="9"/>
      <c r="DC13598" s="9"/>
      <c r="DD13598" s="9"/>
      <c r="DE13598" s="9"/>
      <c r="DF13598" s="9"/>
      <c r="DG13598" s="9"/>
      <c r="DH13598" s="9"/>
      <c r="DI13598" s="9"/>
      <c r="DJ13598" s="9"/>
      <c r="DK13598" s="9"/>
      <c r="DL13598" s="9"/>
      <c r="DM13598" s="9"/>
      <c r="DN13598" s="9"/>
      <c r="DO13598" s="9"/>
      <c r="DP13598" s="334"/>
      <c r="DQ13598" s="9"/>
      <c r="DR13598" s="9"/>
      <c r="DS13598" s="9"/>
      <c r="DT13598" s="9"/>
      <c r="DU13598" s="9"/>
      <c r="DV13598" s="9"/>
      <c r="DW13598" s="9"/>
      <c r="DX13598" s="9"/>
      <c r="DY13598" s="9"/>
      <c r="DZ13598" s="9"/>
      <c r="EA13598" s="9"/>
      <c r="EB13598" s="9"/>
      <c r="EC13598" s="9"/>
      <c r="ED13598" s="9"/>
      <c r="EE13598" s="9"/>
      <c r="EF13598" s="9"/>
      <c r="EG13598" s="9"/>
      <c r="EH13598" s="9"/>
      <c r="EI13598" s="9"/>
      <c r="EJ13598" s="9"/>
      <c r="EK13598" s="9"/>
      <c r="EL13598" s="9"/>
      <c r="EM13598" s="9"/>
      <c r="EN13598" s="9"/>
      <c r="EO13598" s="334"/>
      <c r="EP13598" s="9"/>
      <c r="EQ13598" s="9"/>
      <c r="ER13598" s="9"/>
      <c r="ES13598" s="9"/>
      <c r="ET13598" s="9"/>
      <c r="EU13598" s="9"/>
      <c r="EV13598" s="237"/>
      <c r="EW13598" s="9"/>
      <c r="EX13598" s="9"/>
      <c r="EY13598" s="9"/>
      <c r="EZ13598" s="9"/>
      <c r="FA13598" s="410"/>
      <c r="FB13598" s="9"/>
      <c r="FC13598" s="9"/>
      <c r="FD13598" s="9"/>
      <c r="FE13598" s="9"/>
      <c r="FF13598" s="9"/>
      <c r="FG13598" s="9"/>
      <c r="FH13598" s="9"/>
      <c r="FI13598" s="9"/>
      <c r="FJ13598" s="9"/>
      <c r="FK13598" s="9"/>
      <c r="FL13598" s="9"/>
      <c r="FM13598" s="9"/>
      <c r="FN13598" s="9"/>
      <c r="FO13598" s="9"/>
      <c r="FP13598" s="9"/>
      <c r="FQ13598" s="9"/>
      <c r="FR13598" s="9"/>
      <c r="FS13598" s="9"/>
      <c r="FT13598" s="334"/>
      <c r="FU13598" s="9"/>
      <c r="FV13598" s="9"/>
      <c r="FW13598" s="9"/>
      <c r="FX13598" s="9"/>
      <c r="FY13598" s="9"/>
      <c r="FZ13598" s="9"/>
      <c r="GA13598" s="9"/>
      <c r="GB13598" s="9"/>
      <c r="GC13598" s="9"/>
      <c r="GD13598" s="9"/>
      <c r="GE13598" s="9"/>
      <c r="GF13598" s="9"/>
      <c r="GG13598" s="9"/>
      <c r="GH13598" s="9"/>
      <c r="GI13598" s="9"/>
      <c r="GJ13598" s="9"/>
      <c r="GK13598" s="9"/>
      <c r="GL13598" s="9"/>
      <c r="GM13598" s="9"/>
      <c r="GN13598" s="9"/>
      <c r="GO13598" s="9"/>
      <c r="GP13598" s="9"/>
      <c r="GQ13598" s="9"/>
      <c r="GR13598" s="9"/>
      <c r="GS13598" s="9"/>
      <c r="GT13598" s="9"/>
      <c r="GU13598" s="9"/>
      <c r="GV13598" s="9"/>
      <c r="GW13598" s="9"/>
      <c r="GX13598" s="9"/>
      <c r="GY13598" s="9"/>
      <c r="GZ13598" s="9"/>
      <c r="HA13598" s="9"/>
      <c r="HB13598" s="9"/>
      <c r="HC13598" s="9"/>
      <c r="HD13598" s="9"/>
      <c r="HE13598" s="9"/>
      <c r="HF13598" s="9"/>
      <c r="HG13598" s="9"/>
      <c r="HH13598" s="9"/>
      <c r="HI13598" s="9"/>
      <c r="HJ13598" s="9"/>
      <c r="HK13598" s="9"/>
      <c r="HL13598" s="9"/>
      <c r="HM13598" s="9"/>
      <c r="HN13598" s="9"/>
      <c r="HO13598" s="9"/>
      <c r="HP13598" s="9"/>
      <c r="HQ13598" s="9"/>
      <c r="HR13598" s="9"/>
      <c r="HS13598" s="9"/>
      <c r="HT13598" s="9"/>
      <c r="HU13598" s="9"/>
      <c r="HV13598" s="9"/>
      <c r="HW13598" s="9"/>
      <c r="HX13598" s="9"/>
      <c r="HY13598" s="9"/>
      <c r="HZ13598" s="9"/>
      <c r="IA13598" s="9"/>
      <c r="IB13598" s="9"/>
      <c r="IC13598" s="9"/>
      <c r="ID13598" s="9"/>
      <c r="IE13598" s="9"/>
      <c r="IF13598" s="9"/>
      <c r="IG13598" s="9"/>
      <c r="IH13598" s="9"/>
      <c r="II13598" s="9"/>
      <c r="IJ13598" s="9"/>
      <c r="IK13598" s="10"/>
      <c r="IL13598" s="11"/>
      <c r="IM13598" s="11"/>
      <c r="IN13598" s="11"/>
      <c r="IO13598" s="11"/>
      <c r="IP13598" s="11"/>
      <c r="IQ13598" s="11"/>
      <c r="IR13598" s="11"/>
      <c r="IS13598" s="11"/>
      <c r="IT13598" s="11"/>
      <c r="IU13598" s="11"/>
      <c r="IV13598" s="11"/>
      <c r="IW13598" s="11"/>
      <c r="IX13598" s="11"/>
      <c r="IY13598" s="11"/>
      <c r="IZ13598" s="11"/>
      <c r="JA13598" s="11"/>
      <c r="JB13598" s="11"/>
      <c r="JC13598" s="11"/>
      <c r="JD13598" s="11"/>
      <c r="JE13598" s="11"/>
      <c r="JF13598" s="11"/>
      <c r="JG13598" s="11"/>
      <c r="JH13598" s="11"/>
      <c r="JI13598" s="11"/>
      <c r="JJ13598" s="11"/>
      <c r="JK13598" s="11"/>
      <c r="JL13598" s="11"/>
      <c r="JM13598" s="11"/>
      <c r="JN13598" s="11"/>
      <c r="JO13598" s="11"/>
      <c r="JP13598" s="11"/>
      <c r="JQ13598" s="11"/>
      <c r="JR13598" s="11"/>
      <c r="JS13598" s="11"/>
      <c r="JT13598" s="11"/>
      <c r="JU13598" s="11"/>
      <c r="JV13598" s="11"/>
      <c r="JW13598" s="11"/>
      <c r="JX13598" s="11"/>
      <c r="JY13598" s="11"/>
      <c r="JZ13598" s="11"/>
      <c r="KA13598" s="11"/>
      <c r="KB13598" s="11"/>
      <c r="KC13598" s="11"/>
      <c r="KD13598" s="11"/>
      <c r="KE13598" s="11"/>
      <c r="KF13598" s="11"/>
      <c r="KG13598" s="11"/>
      <c r="KH13598" s="11"/>
      <c r="KI13598" s="11"/>
      <c r="KJ13598" s="11"/>
      <c r="KK13598" s="11"/>
      <c r="KL13598" s="11"/>
      <c r="KM13598" s="11"/>
      <c r="KN13598" s="11"/>
      <c r="KO13598" s="11"/>
      <c r="KP13598" s="11"/>
      <c r="KQ13598" s="11"/>
      <c r="KR13598" s="11"/>
      <c r="KS13598" s="11"/>
      <c r="KT13598" s="11"/>
      <c r="KU13598" s="11"/>
      <c r="KV13598" s="11"/>
      <c r="KW13598" s="11"/>
      <c r="KX13598" s="11"/>
      <c r="KY13598" s="11"/>
      <c r="KZ13598" s="11"/>
      <c r="LA13598" s="11"/>
      <c r="LB13598" s="11"/>
      <c r="LC13598" s="11"/>
      <c r="LD13598" s="11"/>
      <c r="LE13598" s="11"/>
      <c r="LF13598" s="11"/>
      <c r="LG13598" s="11"/>
      <c r="LH13598" s="11"/>
      <c r="LI13598" s="11"/>
      <c r="LJ13598" s="11"/>
      <c r="LK13598" s="11"/>
      <c r="LL13598" s="11"/>
      <c r="LM13598" s="11"/>
      <c r="LN13598" s="11"/>
      <c r="LO13598" s="11"/>
      <c r="LP13598" s="11"/>
      <c r="LQ13598" s="11"/>
      <c r="LR13598" s="11"/>
      <c r="LS13598" s="11"/>
      <c r="LT13598" s="11"/>
      <c r="LU13598" s="11"/>
      <c r="LV13598" s="11"/>
      <c r="LW13598" s="11"/>
      <c r="LX13598" s="11"/>
      <c r="LY13598" s="11"/>
      <c r="LZ13598" s="11"/>
      <c r="MA13598" s="11"/>
      <c r="MB13598" s="11"/>
      <c r="MC13598" s="11"/>
      <c r="MD13598" s="11"/>
      <c r="ME13598" s="11"/>
      <c r="MF13598" s="11"/>
      <c r="MG13598" s="11"/>
      <c r="MH13598" s="11"/>
      <c r="MI13598" s="11"/>
      <c r="MJ13598" s="11"/>
      <c r="MK13598" s="11"/>
      <c r="ML13598" s="11"/>
      <c r="MM13598" s="11"/>
      <c r="MN13598" s="11"/>
      <c r="MO13598" s="11"/>
      <c r="MP13598" s="11"/>
      <c r="MQ13598" s="11"/>
      <c r="MR13598" s="11"/>
      <c r="MS13598" s="11"/>
      <c r="MT13598" s="11"/>
      <c r="MU13598" s="11"/>
      <c r="MV13598" s="11"/>
      <c r="MW13598" s="11"/>
      <c r="MX13598" s="11"/>
      <c r="MY13598" s="11"/>
      <c r="MZ13598" s="11"/>
      <c r="NA13598" s="11"/>
      <c r="NB13598" s="11"/>
      <c r="NC13598" s="11"/>
      <c r="ND13598" s="11"/>
      <c r="NE13598" s="11"/>
      <c r="NF13598" s="11"/>
      <c r="NG13598" s="11"/>
      <c r="NH13598" s="11"/>
      <c r="NI13598" s="11"/>
      <c r="NJ13598" s="11"/>
      <c r="NK13598" s="11"/>
      <c r="NL13598" s="11"/>
      <c r="NM13598" s="11"/>
    </row>
    <row r="13599" spans="1:377" s="12" customFormat="1" ht="25.8" x14ac:dyDescent="0.5">
      <c r="A13599" s="230"/>
      <c r="B13599" s="279"/>
      <c r="C13599" s="280"/>
      <c r="D13599" s="317"/>
      <c r="E13599" s="34"/>
      <c r="F13599" s="34"/>
      <c r="G13599" s="34"/>
      <c r="H13599" s="9"/>
      <c r="I13599" s="9"/>
      <c r="J13599" s="9"/>
      <c r="K13599" s="9"/>
      <c r="L13599" s="9"/>
      <c r="M13599" s="9"/>
      <c r="N13599" s="9"/>
      <c r="O13599" s="9"/>
      <c r="P13599" s="9"/>
      <c r="Q13599" s="9"/>
      <c r="R13599" s="9"/>
      <c r="S13599" s="9"/>
      <c r="T13599" s="9"/>
      <c r="U13599" s="9"/>
      <c r="V13599" s="9"/>
      <c r="W13599" s="9"/>
      <c r="X13599" s="9"/>
      <c r="Y13599" s="9"/>
      <c r="Z13599" s="334"/>
      <c r="AA13599" s="34"/>
      <c r="AB13599" s="34"/>
      <c r="AC13599" s="34"/>
      <c r="AD13599" s="34"/>
      <c r="AE13599" s="34"/>
      <c r="AF13599" s="34"/>
      <c r="AG13599" s="34"/>
      <c r="AH13599" s="34"/>
      <c r="AI13599" s="334"/>
      <c r="AJ13599" s="9"/>
      <c r="AK13599" s="9"/>
      <c r="AL13599" s="9"/>
      <c r="AM13599" s="9"/>
      <c r="AN13599" s="9"/>
      <c r="AO13599" s="9"/>
      <c r="AP13599" s="9"/>
      <c r="AQ13599" s="9"/>
      <c r="AR13599" s="9"/>
      <c r="AS13599" s="9"/>
      <c r="AT13599" s="9"/>
      <c r="AU13599" s="9"/>
      <c r="AV13599" s="9"/>
      <c r="AW13599" s="9"/>
      <c r="AX13599" s="9"/>
      <c r="AY13599" s="9"/>
      <c r="AZ13599" s="9"/>
      <c r="BA13599" s="9"/>
      <c r="BB13599" s="9"/>
      <c r="BC13599" s="9"/>
      <c r="BD13599" s="9"/>
      <c r="BE13599" s="9"/>
      <c r="BF13599" s="9"/>
      <c r="BG13599" s="9"/>
      <c r="BH13599" s="9"/>
      <c r="BI13599" s="9"/>
      <c r="BJ13599" s="9"/>
      <c r="BK13599" s="9"/>
      <c r="BL13599" s="9"/>
      <c r="BM13599" s="9"/>
      <c r="BN13599" s="9"/>
      <c r="BO13599" s="9"/>
      <c r="BP13599" s="9"/>
      <c r="BQ13599" s="9"/>
      <c r="BR13599" s="9"/>
      <c r="BS13599" s="9"/>
      <c r="BT13599" s="9"/>
      <c r="BU13599" s="9"/>
      <c r="BV13599" s="9"/>
      <c r="BW13599" s="9"/>
      <c r="BX13599" s="9"/>
      <c r="BY13599" s="334"/>
      <c r="BZ13599" s="34"/>
      <c r="CA13599" s="34"/>
      <c r="CB13599" s="34"/>
      <c r="CC13599" s="34"/>
      <c r="CD13599" s="34"/>
      <c r="CE13599" s="34"/>
      <c r="CF13599" s="34"/>
      <c r="CG13599" s="34"/>
      <c r="CH13599" s="34"/>
      <c r="CI13599" s="34"/>
      <c r="CJ13599" s="34"/>
      <c r="CK13599" s="34"/>
      <c r="CL13599" s="34"/>
      <c r="CM13599" s="34"/>
      <c r="CN13599" s="34"/>
      <c r="CO13599" s="34"/>
      <c r="CP13599" s="34"/>
      <c r="CQ13599" s="34"/>
      <c r="CR13599" s="34"/>
      <c r="CS13599" s="34"/>
      <c r="CT13599" s="34"/>
      <c r="CU13599" s="34"/>
      <c r="CV13599" s="34"/>
      <c r="CW13599" s="34"/>
      <c r="CX13599" s="34"/>
      <c r="CY13599" s="334"/>
      <c r="CZ13599" s="9"/>
      <c r="DA13599" s="9"/>
      <c r="DB13599" s="9"/>
      <c r="DC13599" s="9"/>
      <c r="DD13599" s="9"/>
      <c r="DE13599" s="9"/>
      <c r="DF13599" s="9"/>
      <c r="DG13599" s="9"/>
      <c r="DH13599" s="9"/>
      <c r="DI13599" s="9"/>
      <c r="DJ13599" s="9"/>
      <c r="DK13599" s="9"/>
      <c r="DL13599" s="9"/>
      <c r="DM13599" s="9"/>
      <c r="DN13599" s="9"/>
      <c r="DO13599" s="9"/>
      <c r="DP13599" s="334"/>
      <c r="DQ13599" s="9"/>
      <c r="DR13599" s="9"/>
      <c r="DS13599" s="9"/>
      <c r="DT13599" s="9"/>
      <c r="DU13599" s="9"/>
      <c r="DV13599" s="9"/>
      <c r="DW13599" s="9"/>
      <c r="DX13599" s="9"/>
      <c r="DY13599" s="9"/>
      <c r="DZ13599" s="9"/>
      <c r="EA13599" s="9"/>
      <c r="EB13599" s="9"/>
      <c r="EC13599" s="9"/>
      <c r="ED13599" s="9"/>
      <c r="EE13599" s="9"/>
      <c r="EF13599" s="9"/>
      <c r="EG13599" s="9"/>
      <c r="EH13599" s="9"/>
      <c r="EI13599" s="9"/>
      <c r="EJ13599" s="9"/>
      <c r="EK13599" s="9"/>
      <c r="EL13599" s="9"/>
      <c r="EM13599" s="9"/>
      <c r="EN13599" s="9"/>
      <c r="EO13599" s="334"/>
      <c r="EP13599" s="9"/>
      <c r="EQ13599" s="9"/>
      <c r="ER13599" s="9"/>
      <c r="ES13599" s="9"/>
      <c r="ET13599" s="9"/>
      <c r="EU13599" s="9"/>
      <c r="EV13599" s="237"/>
      <c r="EW13599" s="9"/>
      <c r="EX13599" s="9"/>
      <c r="EY13599" s="9"/>
      <c r="EZ13599" s="9"/>
      <c r="FA13599" s="410"/>
      <c r="FB13599" s="9"/>
      <c r="FC13599" s="9"/>
      <c r="FD13599" s="9"/>
      <c r="FE13599" s="9"/>
      <c r="FF13599" s="9"/>
      <c r="FG13599" s="9"/>
      <c r="FH13599" s="9"/>
      <c r="FI13599" s="9"/>
      <c r="FJ13599" s="9"/>
      <c r="FK13599" s="9"/>
      <c r="FL13599" s="9"/>
      <c r="FM13599" s="9"/>
      <c r="FN13599" s="9"/>
      <c r="FO13599" s="9"/>
      <c r="FP13599" s="9"/>
      <c r="FQ13599" s="9"/>
      <c r="FR13599" s="9"/>
      <c r="FS13599" s="9"/>
      <c r="FT13599" s="334"/>
      <c r="FU13599" s="9"/>
      <c r="FV13599" s="9"/>
      <c r="FW13599" s="9"/>
      <c r="FX13599" s="9"/>
      <c r="FY13599" s="9"/>
      <c r="FZ13599" s="9"/>
      <c r="GA13599" s="9"/>
      <c r="GB13599" s="9"/>
      <c r="GC13599" s="9"/>
      <c r="GD13599" s="9"/>
      <c r="GE13599" s="9"/>
      <c r="GF13599" s="9"/>
      <c r="GG13599" s="9"/>
      <c r="GH13599" s="9"/>
      <c r="GI13599" s="9"/>
      <c r="GJ13599" s="9"/>
      <c r="GK13599" s="9"/>
      <c r="GL13599" s="9"/>
      <c r="GM13599" s="9"/>
      <c r="GN13599" s="9"/>
      <c r="GO13599" s="9"/>
      <c r="GP13599" s="9"/>
      <c r="GQ13599" s="9"/>
      <c r="GR13599" s="9"/>
      <c r="GS13599" s="9"/>
      <c r="GT13599" s="9"/>
      <c r="GU13599" s="9"/>
      <c r="GV13599" s="9"/>
      <c r="GW13599" s="9"/>
      <c r="GX13599" s="9"/>
      <c r="GY13599" s="9"/>
      <c r="GZ13599" s="9"/>
      <c r="HA13599" s="9"/>
      <c r="HB13599" s="9"/>
      <c r="HC13599" s="9"/>
      <c r="HD13599" s="9"/>
      <c r="HE13599" s="9"/>
      <c r="HF13599" s="9"/>
      <c r="HG13599" s="9"/>
      <c r="HH13599" s="9"/>
      <c r="HI13599" s="9"/>
      <c r="HJ13599" s="9"/>
      <c r="HK13599" s="9"/>
      <c r="HL13599" s="9"/>
      <c r="HM13599" s="9"/>
      <c r="HN13599" s="9"/>
      <c r="HO13599" s="9"/>
      <c r="HP13599" s="9"/>
      <c r="HQ13599" s="9"/>
      <c r="HR13599" s="9"/>
      <c r="HS13599" s="9"/>
      <c r="HT13599" s="9"/>
      <c r="HU13599" s="9"/>
      <c r="HV13599" s="9"/>
      <c r="HW13599" s="9"/>
      <c r="HX13599" s="9"/>
      <c r="HY13599" s="9"/>
      <c r="HZ13599" s="9"/>
      <c r="IA13599" s="9"/>
      <c r="IB13599" s="9"/>
      <c r="IC13599" s="9"/>
      <c r="ID13599" s="9"/>
      <c r="IE13599" s="9"/>
      <c r="IF13599" s="9"/>
      <c r="IG13599" s="9"/>
      <c r="IH13599" s="9"/>
      <c r="II13599" s="9"/>
      <c r="IJ13599" s="9"/>
      <c r="IK13599" s="10"/>
      <c r="IL13599" s="11"/>
      <c r="IM13599" s="11"/>
      <c r="IN13599" s="11"/>
      <c r="IO13599" s="11"/>
      <c r="IP13599" s="11"/>
      <c r="IQ13599" s="11"/>
      <c r="IR13599" s="11"/>
      <c r="IS13599" s="11"/>
      <c r="IT13599" s="11"/>
      <c r="IU13599" s="11"/>
      <c r="IV13599" s="11"/>
      <c r="IW13599" s="11"/>
      <c r="IX13599" s="11"/>
      <c r="IY13599" s="11"/>
      <c r="IZ13599" s="11"/>
      <c r="JA13599" s="11"/>
      <c r="JB13599" s="11"/>
      <c r="JC13599" s="11"/>
      <c r="JD13599" s="11"/>
      <c r="JE13599" s="11"/>
      <c r="JF13599" s="11"/>
      <c r="JG13599" s="11"/>
      <c r="JH13599" s="11"/>
      <c r="JI13599" s="11"/>
      <c r="JJ13599" s="11"/>
      <c r="JK13599" s="11"/>
      <c r="JL13599" s="11"/>
      <c r="JM13599" s="11"/>
      <c r="JN13599" s="11"/>
      <c r="JO13599" s="11"/>
      <c r="JP13599" s="11"/>
      <c r="JQ13599" s="11"/>
      <c r="JR13599" s="11"/>
      <c r="JS13599" s="11"/>
      <c r="JT13599" s="11"/>
      <c r="JU13599" s="11"/>
      <c r="JV13599" s="11"/>
      <c r="JW13599" s="11"/>
      <c r="JX13599" s="11"/>
      <c r="JY13599" s="11"/>
      <c r="JZ13599" s="11"/>
      <c r="KA13599" s="11"/>
      <c r="KB13599" s="11"/>
      <c r="KC13599" s="11"/>
      <c r="KD13599" s="11"/>
      <c r="KE13599" s="11"/>
      <c r="KF13599" s="11"/>
      <c r="KG13599" s="11"/>
      <c r="KH13599" s="11"/>
      <c r="KI13599" s="11"/>
      <c r="KJ13599" s="11"/>
      <c r="KK13599" s="11"/>
      <c r="KL13599" s="11"/>
      <c r="KM13599" s="11"/>
      <c r="KN13599" s="11"/>
      <c r="KO13599" s="11"/>
      <c r="KP13599" s="11"/>
      <c r="KQ13599" s="11"/>
      <c r="KR13599" s="11"/>
      <c r="KS13599" s="11"/>
      <c r="KT13599" s="11"/>
      <c r="KU13599" s="11"/>
      <c r="KV13599" s="11"/>
      <c r="KW13599" s="11"/>
      <c r="KX13599" s="11"/>
      <c r="KY13599" s="11"/>
      <c r="KZ13599" s="11"/>
      <c r="LA13599" s="11"/>
      <c r="LB13599" s="11"/>
      <c r="LC13599" s="11"/>
      <c r="LD13599" s="11"/>
      <c r="LE13599" s="11"/>
      <c r="LF13599" s="11"/>
      <c r="LG13599" s="11"/>
      <c r="LH13599" s="11"/>
      <c r="LI13599" s="11"/>
      <c r="LJ13599" s="11"/>
      <c r="LK13599" s="11"/>
      <c r="LL13599" s="11"/>
      <c r="LM13599" s="11"/>
      <c r="LN13599" s="11"/>
      <c r="LO13599" s="11"/>
      <c r="LP13599" s="11"/>
      <c r="LQ13599" s="11"/>
      <c r="LR13599" s="11"/>
      <c r="LS13599" s="11"/>
      <c r="LT13599" s="11"/>
      <c r="LU13599" s="11"/>
      <c r="LV13599" s="11"/>
      <c r="LW13599" s="11"/>
      <c r="LX13599" s="11"/>
      <c r="LY13599" s="11"/>
      <c r="LZ13599" s="11"/>
      <c r="MA13599" s="11"/>
      <c r="MB13599" s="11"/>
      <c r="MC13599" s="11"/>
      <c r="MD13599" s="11"/>
      <c r="ME13599" s="11"/>
      <c r="MF13599" s="11"/>
      <c r="MG13599" s="11"/>
      <c r="MH13599" s="11"/>
      <c r="MI13599" s="11"/>
      <c r="MJ13599" s="11"/>
      <c r="MK13599" s="11"/>
      <c r="ML13599" s="11"/>
      <c r="MM13599" s="11"/>
      <c r="MN13599" s="11"/>
      <c r="MO13599" s="11"/>
      <c r="MP13599" s="11"/>
      <c r="MQ13599" s="11"/>
      <c r="MR13599" s="11"/>
      <c r="MS13599" s="11"/>
      <c r="MT13599" s="11"/>
      <c r="MU13599" s="11"/>
      <c r="MV13599" s="11"/>
      <c r="MW13599" s="11"/>
      <c r="MX13599" s="11"/>
      <c r="MY13599" s="11"/>
      <c r="MZ13599" s="11"/>
      <c r="NA13599" s="11"/>
      <c r="NB13599" s="11"/>
      <c r="NC13599" s="11"/>
      <c r="ND13599" s="11"/>
      <c r="NE13599" s="11"/>
      <c r="NF13599" s="11"/>
      <c r="NG13599" s="11"/>
      <c r="NH13599" s="11"/>
      <c r="NI13599" s="11"/>
      <c r="NJ13599" s="11"/>
      <c r="NK13599" s="11"/>
      <c r="NL13599" s="11"/>
      <c r="NM13599" s="11"/>
    </row>
    <row r="13600" spans="1:377" s="12" customFormat="1" ht="25.8" x14ac:dyDescent="0.5">
      <c r="A13600" s="230"/>
      <c r="B13600" s="279"/>
      <c r="C13600" s="280"/>
      <c r="D13600" s="317"/>
      <c r="E13600" s="34"/>
      <c r="F13600" s="34"/>
      <c r="G13600" s="34"/>
      <c r="H13600" s="9"/>
      <c r="I13600" s="9"/>
      <c r="J13600" s="9"/>
      <c r="K13600" s="9"/>
      <c r="L13600" s="9"/>
      <c r="M13600" s="9"/>
      <c r="N13600" s="9"/>
      <c r="O13600" s="9"/>
      <c r="P13600" s="9"/>
      <c r="Q13600" s="9"/>
      <c r="R13600" s="9"/>
      <c r="S13600" s="9"/>
      <c r="T13600" s="9"/>
      <c r="U13600" s="9"/>
      <c r="V13600" s="9"/>
      <c r="W13600" s="9"/>
      <c r="X13600" s="9"/>
      <c r="Y13600" s="9"/>
      <c r="Z13600" s="334"/>
      <c r="AA13600" s="34"/>
      <c r="AB13600" s="34"/>
      <c r="AC13600" s="34"/>
      <c r="AD13600" s="34"/>
      <c r="AE13600" s="34"/>
      <c r="AF13600" s="34"/>
      <c r="AG13600" s="34"/>
      <c r="AH13600" s="34"/>
      <c r="AI13600" s="334"/>
      <c r="AJ13600" s="9"/>
      <c r="AK13600" s="9"/>
      <c r="AL13600" s="9"/>
      <c r="AM13600" s="9"/>
      <c r="AN13600" s="9"/>
      <c r="AO13600" s="9"/>
      <c r="AP13600" s="9"/>
      <c r="AQ13600" s="9"/>
      <c r="AR13600" s="9"/>
      <c r="AS13600" s="9"/>
      <c r="AT13600" s="9"/>
      <c r="AU13600" s="9"/>
      <c r="AV13600" s="9"/>
      <c r="AW13600" s="9"/>
      <c r="AX13600" s="9"/>
      <c r="AY13600" s="9"/>
      <c r="AZ13600" s="9"/>
      <c r="BA13600" s="9"/>
      <c r="BB13600" s="9"/>
      <c r="BC13600" s="9"/>
      <c r="BD13600" s="9"/>
      <c r="BE13600" s="9"/>
      <c r="BF13600" s="9"/>
      <c r="BG13600" s="9"/>
      <c r="BH13600" s="9"/>
      <c r="BI13600" s="9"/>
      <c r="BJ13600" s="9"/>
      <c r="BK13600" s="9"/>
      <c r="BL13600" s="9"/>
      <c r="BM13600" s="9"/>
      <c r="BN13600" s="9"/>
      <c r="BO13600" s="9"/>
      <c r="BP13600" s="9"/>
      <c r="BQ13600" s="9"/>
      <c r="BR13600" s="9"/>
      <c r="BS13600" s="9"/>
      <c r="BT13600" s="9"/>
      <c r="BU13600" s="9"/>
      <c r="BV13600" s="9"/>
      <c r="BW13600" s="9"/>
      <c r="BX13600" s="9"/>
      <c r="BY13600" s="334"/>
      <c r="BZ13600" s="34"/>
      <c r="CA13600" s="34"/>
      <c r="CB13600" s="34"/>
      <c r="CC13600" s="34"/>
      <c r="CD13600" s="34"/>
      <c r="CE13600" s="34"/>
      <c r="CF13600" s="34"/>
      <c r="CG13600" s="34"/>
      <c r="CH13600" s="34"/>
      <c r="CI13600" s="34"/>
      <c r="CJ13600" s="34"/>
      <c r="CK13600" s="34"/>
      <c r="CL13600" s="34"/>
      <c r="CM13600" s="34"/>
      <c r="CN13600" s="34"/>
      <c r="CO13600" s="34"/>
      <c r="CP13600" s="34"/>
      <c r="CQ13600" s="34"/>
      <c r="CR13600" s="34"/>
      <c r="CS13600" s="34"/>
      <c r="CT13600" s="34"/>
      <c r="CU13600" s="34"/>
      <c r="CV13600" s="34"/>
      <c r="CW13600" s="34"/>
      <c r="CX13600" s="34"/>
      <c r="CY13600" s="334"/>
      <c r="CZ13600" s="9"/>
      <c r="DA13600" s="9"/>
      <c r="DB13600" s="9"/>
      <c r="DC13600" s="9"/>
      <c r="DD13600" s="9"/>
      <c r="DE13600" s="9"/>
      <c r="DF13600" s="9"/>
      <c r="DG13600" s="9"/>
      <c r="DH13600" s="9"/>
      <c r="DI13600" s="9"/>
      <c r="DJ13600" s="9"/>
      <c r="DK13600" s="9"/>
      <c r="DL13600" s="9"/>
      <c r="DM13600" s="9"/>
      <c r="DN13600" s="9"/>
      <c r="DO13600" s="9"/>
      <c r="DP13600" s="334"/>
      <c r="DQ13600" s="9"/>
      <c r="DR13600" s="9"/>
      <c r="DS13600" s="9"/>
      <c r="DT13600" s="9"/>
      <c r="DU13600" s="9"/>
      <c r="DV13600" s="9"/>
      <c r="DW13600" s="9"/>
      <c r="DX13600" s="9"/>
      <c r="DY13600" s="9"/>
      <c r="DZ13600" s="9"/>
      <c r="EA13600" s="9"/>
      <c r="EB13600" s="9"/>
      <c r="EC13600" s="9"/>
      <c r="ED13600" s="9"/>
      <c r="EE13600" s="9"/>
      <c r="EF13600" s="9"/>
      <c r="EG13600" s="9"/>
      <c r="EH13600" s="9"/>
      <c r="EI13600" s="9"/>
      <c r="EJ13600" s="9"/>
      <c r="EK13600" s="9"/>
      <c r="EL13600" s="9"/>
      <c r="EM13600" s="9"/>
      <c r="EN13600" s="9"/>
      <c r="EO13600" s="334"/>
      <c r="EP13600" s="9"/>
      <c r="EQ13600" s="9"/>
      <c r="ER13600" s="9"/>
      <c r="ES13600" s="9"/>
      <c r="ET13600" s="9"/>
      <c r="EU13600" s="9"/>
      <c r="EV13600" s="237"/>
      <c r="EW13600" s="9"/>
      <c r="EX13600" s="9"/>
      <c r="EY13600" s="9"/>
      <c r="EZ13600" s="9"/>
      <c r="FA13600" s="410"/>
      <c r="FB13600" s="9"/>
      <c r="FC13600" s="9"/>
      <c r="FD13600" s="9"/>
      <c r="FE13600" s="9"/>
      <c r="FF13600" s="9"/>
      <c r="FG13600" s="9"/>
      <c r="FH13600" s="9"/>
      <c r="FI13600" s="9"/>
      <c r="FJ13600" s="9"/>
      <c r="FK13600" s="9"/>
      <c r="FL13600" s="9"/>
      <c r="FM13600" s="9"/>
      <c r="FN13600" s="9"/>
      <c r="FO13600" s="9"/>
      <c r="FP13600" s="9"/>
      <c r="FQ13600" s="9"/>
      <c r="FR13600" s="9"/>
      <c r="FS13600" s="9"/>
      <c r="FT13600" s="334"/>
      <c r="FU13600" s="9"/>
      <c r="FV13600" s="9"/>
      <c r="FW13600" s="9"/>
      <c r="FX13600" s="9"/>
      <c r="FY13600" s="9"/>
      <c r="FZ13600" s="9"/>
      <c r="GA13600" s="9"/>
      <c r="GB13600" s="9"/>
      <c r="GC13600" s="9"/>
      <c r="GD13600" s="9"/>
      <c r="GE13600" s="9"/>
      <c r="GF13600" s="9"/>
      <c r="GG13600" s="9"/>
      <c r="GH13600" s="9"/>
      <c r="GI13600" s="9"/>
      <c r="GJ13600" s="9"/>
      <c r="GK13600" s="9"/>
      <c r="GL13600" s="9"/>
      <c r="GM13600" s="9"/>
      <c r="GN13600" s="9"/>
      <c r="GO13600" s="9"/>
      <c r="GP13600" s="9"/>
      <c r="GQ13600" s="9"/>
      <c r="GR13600" s="9"/>
      <c r="GS13600" s="9"/>
      <c r="GT13600" s="9"/>
      <c r="GU13600" s="9"/>
      <c r="GV13600" s="9"/>
      <c r="GW13600" s="9"/>
      <c r="GX13600" s="9"/>
      <c r="GY13600" s="9"/>
      <c r="GZ13600" s="9"/>
      <c r="HA13600" s="9"/>
      <c r="HB13600" s="9"/>
      <c r="HC13600" s="9"/>
      <c r="HD13600" s="9"/>
      <c r="HE13600" s="9"/>
      <c r="HF13600" s="9"/>
      <c r="HG13600" s="9"/>
      <c r="HH13600" s="9"/>
      <c r="HI13600" s="9"/>
      <c r="HJ13600" s="9"/>
      <c r="HK13600" s="9"/>
      <c r="HL13600" s="9"/>
      <c r="HM13600" s="9"/>
      <c r="HN13600" s="9"/>
      <c r="HO13600" s="9"/>
      <c r="HP13600" s="9"/>
      <c r="HQ13600" s="9"/>
      <c r="HR13600" s="9"/>
      <c r="HS13600" s="9"/>
      <c r="HT13600" s="9"/>
      <c r="HU13600" s="9"/>
      <c r="HV13600" s="9"/>
      <c r="HW13600" s="9"/>
      <c r="HX13600" s="9"/>
      <c r="HY13600" s="9"/>
      <c r="HZ13600" s="9"/>
      <c r="IA13600" s="9"/>
      <c r="IB13600" s="9"/>
      <c r="IC13600" s="9"/>
      <c r="ID13600" s="9"/>
      <c r="IE13600" s="9"/>
      <c r="IF13600" s="9"/>
      <c r="IG13600" s="9"/>
      <c r="IH13600" s="9"/>
      <c r="II13600" s="9"/>
      <c r="IJ13600" s="9"/>
      <c r="IK13600" s="10"/>
      <c r="IL13600" s="11"/>
      <c r="IM13600" s="11"/>
      <c r="IN13600" s="11"/>
      <c r="IO13600" s="11"/>
      <c r="IP13600" s="11"/>
      <c r="IQ13600" s="11"/>
      <c r="IR13600" s="11"/>
      <c r="IS13600" s="11"/>
      <c r="IT13600" s="11"/>
      <c r="IU13600" s="11"/>
      <c r="IV13600" s="11"/>
      <c r="IW13600" s="11"/>
      <c r="IX13600" s="11"/>
      <c r="IY13600" s="11"/>
      <c r="IZ13600" s="11"/>
      <c r="JA13600" s="11"/>
      <c r="JB13600" s="11"/>
      <c r="JC13600" s="11"/>
      <c r="JD13600" s="11"/>
      <c r="JE13600" s="11"/>
      <c r="JF13600" s="11"/>
      <c r="JG13600" s="11"/>
      <c r="JH13600" s="11"/>
      <c r="JI13600" s="11"/>
      <c r="JJ13600" s="11"/>
      <c r="JK13600" s="11"/>
      <c r="JL13600" s="11"/>
      <c r="JM13600" s="11"/>
      <c r="JN13600" s="11"/>
      <c r="JO13600" s="11"/>
      <c r="JP13600" s="11"/>
      <c r="JQ13600" s="11"/>
      <c r="JR13600" s="11"/>
      <c r="JS13600" s="11"/>
      <c r="JT13600" s="11"/>
      <c r="JU13600" s="11"/>
      <c r="JV13600" s="11"/>
      <c r="JW13600" s="11"/>
      <c r="JX13600" s="11"/>
      <c r="JY13600" s="11"/>
      <c r="JZ13600" s="11"/>
      <c r="KA13600" s="11"/>
      <c r="KB13600" s="11"/>
      <c r="KC13600" s="11"/>
      <c r="KD13600" s="11"/>
      <c r="KE13600" s="11"/>
      <c r="KF13600" s="11"/>
      <c r="KG13600" s="11"/>
      <c r="KH13600" s="11"/>
      <c r="KI13600" s="11"/>
      <c r="KJ13600" s="11"/>
      <c r="KK13600" s="11"/>
      <c r="KL13600" s="11"/>
      <c r="KM13600" s="11"/>
      <c r="KN13600" s="11"/>
      <c r="KO13600" s="11"/>
      <c r="KP13600" s="11"/>
      <c r="KQ13600" s="11"/>
      <c r="KR13600" s="11"/>
      <c r="KS13600" s="11"/>
      <c r="KT13600" s="11"/>
      <c r="KU13600" s="11"/>
      <c r="KV13600" s="11"/>
      <c r="KW13600" s="11"/>
      <c r="KX13600" s="11"/>
      <c r="KY13600" s="11"/>
      <c r="KZ13600" s="11"/>
      <c r="LA13600" s="11"/>
      <c r="LB13600" s="11"/>
      <c r="LC13600" s="11"/>
      <c r="LD13600" s="11"/>
      <c r="LE13600" s="11"/>
      <c r="LF13600" s="11"/>
      <c r="LG13600" s="11"/>
      <c r="LH13600" s="11"/>
      <c r="LI13600" s="11"/>
      <c r="LJ13600" s="11"/>
      <c r="LK13600" s="11"/>
      <c r="LL13600" s="11"/>
      <c r="LM13600" s="11"/>
      <c r="LN13600" s="11"/>
      <c r="LO13600" s="11"/>
      <c r="LP13600" s="11"/>
      <c r="LQ13600" s="11"/>
      <c r="LR13600" s="11"/>
      <c r="LS13600" s="11"/>
      <c r="LT13600" s="11"/>
      <c r="LU13600" s="11"/>
      <c r="LV13600" s="11"/>
      <c r="LW13600" s="11"/>
      <c r="LX13600" s="11"/>
      <c r="LY13600" s="11"/>
      <c r="LZ13600" s="11"/>
      <c r="MA13600" s="11"/>
      <c r="MB13600" s="11"/>
      <c r="MC13600" s="11"/>
      <c r="MD13600" s="11"/>
      <c r="ME13600" s="11"/>
      <c r="MF13600" s="11"/>
      <c r="MG13600" s="11"/>
      <c r="MH13600" s="11"/>
      <c r="MI13600" s="11"/>
      <c r="MJ13600" s="11"/>
      <c r="MK13600" s="11"/>
      <c r="ML13600" s="11"/>
      <c r="MM13600" s="11"/>
      <c r="MN13600" s="11"/>
      <c r="MO13600" s="11"/>
      <c r="MP13600" s="11"/>
      <c r="MQ13600" s="11"/>
      <c r="MR13600" s="11"/>
      <c r="MS13600" s="11"/>
      <c r="MT13600" s="11"/>
      <c r="MU13600" s="11"/>
      <c r="MV13600" s="11"/>
      <c r="MW13600" s="11"/>
      <c r="MX13600" s="11"/>
      <c r="MY13600" s="11"/>
      <c r="MZ13600" s="11"/>
      <c r="NA13600" s="11"/>
      <c r="NB13600" s="11"/>
      <c r="NC13600" s="11"/>
      <c r="ND13600" s="11"/>
      <c r="NE13600" s="11"/>
      <c r="NF13600" s="11"/>
      <c r="NG13600" s="11"/>
      <c r="NH13600" s="11"/>
      <c r="NI13600" s="11"/>
      <c r="NJ13600" s="11"/>
      <c r="NK13600" s="11"/>
      <c r="NL13600" s="11"/>
      <c r="NM13600" s="11"/>
    </row>
    <row r="13601" spans="1:377" s="12" customFormat="1" ht="25.8" x14ac:dyDescent="0.5">
      <c r="A13601" s="230"/>
      <c r="B13601" s="279"/>
      <c r="C13601" s="280"/>
      <c r="D13601" s="317"/>
      <c r="E13601" s="34"/>
      <c r="F13601" s="34"/>
      <c r="G13601" s="34"/>
      <c r="H13601" s="9"/>
      <c r="I13601" s="9"/>
      <c r="J13601" s="9"/>
      <c r="K13601" s="9"/>
      <c r="L13601" s="9"/>
      <c r="M13601" s="9"/>
      <c r="N13601" s="9"/>
      <c r="O13601" s="9"/>
      <c r="P13601" s="9"/>
      <c r="Q13601" s="9"/>
      <c r="R13601" s="9"/>
      <c r="S13601" s="9"/>
      <c r="T13601" s="9"/>
      <c r="U13601" s="9"/>
      <c r="V13601" s="9"/>
      <c r="W13601" s="9"/>
      <c r="X13601" s="9"/>
      <c r="Y13601" s="9"/>
      <c r="Z13601" s="334"/>
      <c r="AA13601" s="34"/>
      <c r="AB13601" s="34"/>
      <c r="AC13601" s="34"/>
      <c r="AD13601" s="34"/>
      <c r="AE13601" s="34"/>
      <c r="AF13601" s="34"/>
      <c r="AG13601" s="34"/>
      <c r="AH13601" s="34"/>
      <c r="AI13601" s="334"/>
      <c r="AJ13601" s="9"/>
      <c r="AK13601" s="9"/>
      <c r="AL13601" s="9"/>
      <c r="AM13601" s="9"/>
      <c r="AN13601" s="9"/>
      <c r="AO13601" s="9"/>
      <c r="AP13601" s="9"/>
      <c r="AQ13601" s="9"/>
      <c r="AR13601" s="9"/>
      <c r="AS13601" s="9"/>
      <c r="AT13601" s="9"/>
      <c r="AU13601" s="9"/>
      <c r="AV13601" s="9"/>
      <c r="AW13601" s="9"/>
      <c r="AX13601" s="9"/>
      <c r="AY13601" s="9"/>
      <c r="AZ13601" s="9"/>
      <c r="BA13601" s="9"/>
      <c r="BB13601" s="9"/>
      <c r="BC13601" s="9"/>
      <c r="BD13601" s="9"/>
      <c r="BE13601" s="9"/>
      <c r="BF13601" s="9"/>
      <c r="BG13601" s="9"/>
      <c r="BH13601" s="9"/>
      <c r="BI13601" s="9"/>
      <c r="BJ13601" s="9"/>
      <c r="BK13601" s="9"/>
      <c r="BL13601" s="9"/>
      <c r="BM13601" s="9"/>
      <c r="BN13601" s="9"/>
      <c r="BO13601" s="9"/>
      <c r="BP13601" s="9"/>
      <c r="BQ13601" s="9"/>
      <c r="BR13601" s="9"/>
      <c r="BS13601" s="9"/>
      <c r="BT13601" s="9"/>
      <c r="BU13601" s="9"/>
      <c r="BV13601" s="9"/>
      <c r="BW13601" s="9"/>
      <c r="BX13601" s="9"/>
      <c r="BY13601" s="334"/>
      <c r="BZ13601" s="34"/>
      <c r="CA13601" s="34"/>
      <c r="CB13601" s="34"/>
      <c r="CC13601" s="34"/>
      <c r="CD13601" s="34"/>
      <c r="CE13601" s="34"/>
      <c r="CF13601" s="34"/>
      <c r="CG13601" s="34"/>
      <c r="CH13601" s="34"/>
      <c r="CI13601" s="34"/>
      <c r="CJ13601" s="34"/>
      <c r="CK13601" s="34"/>
      <c r="CL13601" s="34"/>
      <c r="CM13601" s="34"/>
      <c r="CN13601" s="34"/>
      <c r="CO13601" s="34"/>
      <c r="CP13601" s="34"/>
      <c r="CQ13601" s="34"/>
      <c r="CR13601" s="34"/>
      <c r="CS13601" s="34"/>
      <c r="CT13601" s="34"/>
      <c r="CU13601" s="34"/>
      <c r="CV13601" s="34"/>
      <c r="CW13601" s="34"/>
      <c r="CX13601" s="34"/>
      <c r="CY13601" s="334"/>
      <c r="CZ13601" s="9"/>
      <c r="DA13601" s="9"/>
      <c r="DB13601" s="9"/>
      <c r="DC13601" s="9"/>
      <c r="DD13601" s="9"/>
      <c r="DE13601" s="9"/>
      <c r="DF13601" s="9"/>
      <c r="DG13601" s="9"/>
      <c r="DH13601" s="9"/>
      <c r="DI13601" s="9"/>
      <c r="DJ13601" s="9"/>
      <c r="DK13601" s="9"/>
      <c r="DL13601" s="9"/>
      <c r="DM13601" s="9"/>
      <c r="DN13601" s="9"/>
      <c r="DO13601" s="9"/>
      <c r="DP13601" s="334"/>
      <c r="DQ13601" s="9"/>
      <c r="DR13601" s="9"/>
      <c r="DS13601" s="9"/>
      <c r="DT13601" s="9"/>
      <c r="DU13601" s="9"/>
      <c r="DV13601" s="9"/>
      <c r="DW13601" s="9"/>
      <c r="DX13601" s="9"/>
      <c r="DY13601" s="9"/>
      <c r="DZ13601" s="9"/>
      <c r="EA13601" s="9"/>
      <c r="EB13601" s="9"/>
      <c r="EC13601" s="9"/>
      <c r="ED13601" s="9"/>
      <c r="EE13601" s="9"/>
      <c r="EF13601" s="9"/>
      <c r="EG13601" s="9"/>
      <c r="EH13601" s="9"/>
      <c r="EI13601" s="9"/>
      <c r="EJ13601" s="9"/>
      <c r="EK13601" s="9"/>
      <c r="EL13601" s="9"/>
      <c r="EM13601" s="9"/>
      <c r="EN13601" s="9"/>
      <c r="EO13601" s="334"/>
      <c r="EP13601" s="9"/>
      <c r="EQ13601" s="9"/>
      <c r="ER13601" s="9"/>
      <c r="ES13601" s="9"/>
      <c r="ET13601" s="9"/>
      <c r="EU13601" s="9"/>
      <c r="EV13601" s="237"/>
      <c r="EW13601" s="9"/>
      <c r="EX13601" s="9"/>
      <c r="EY13601" s="9"/>
      <c r="EZ13601" s="9"/>
      <c r="FA13601" s="410"/>
      <c r="FB13601" s="9"/>
      <c r="FC13601" s="9"/>
      <c r="FD13601" s="9"/>
      <c r="FE13601" s="9"/>
      <c r="FF13601" s="9"/>
      <c r="FG13601" s="9"/>
      <c r="FH13601" s="9"/>
      <c r="FI13601" s="9"/>
      <c r="FJ13601" s="9"/>
      <c r="FK13601" s="9"/>
      <c r="FL13601" s="9"/>
      <c r="FM13601" s="9"/>
      <c r="FN13601" s="9"/>
      <c r="FO13601" s="9"/>
      <c r="FP13601" s="9"/>
      <c r="FQ13601" s="9"/>
      <c r="FR13601" s="9"/>
      <c r="FS13601" s="9"/>
      <c r="FT13601" s="334"/>
      <c r="FU13601" s="9"/>
      <c r="FV13601" s="9"/>
      <c r="FW13601" s="9"/>
      <c r="FX13601" s="9"/>
      <c r="FY13601" s="9"/>
      <c r="FZ13601" s="9"/>
      <c r="GA13601" s="9"/>
      <c r="GB13601" s="9"/>
      <c r="GC13601" s="9"/>
      <c r="GD13601" s="9"/>
      <c r="GE13601" s="9"/>
      <c r="GF13601" s="9"/>
      <c r="GG13601" s="9"/>
      <c r="GH13601" s="9"/>
      <c r="GI13601" s="9"/>
      <c r="GJ13601" s="9"/>
      <c r="GK13601" s="9"/>
      <c r="GL13601" s="9"/>
      <c r="GM13601" s="9"/>
      <c r="GN13601" s="9"/>
      <c r="GO13601" s="9"/>
      <c r="GP13601" s="9"/>
      <c r="GQ13601" s="9"/>
      <c r="GR13601" s="9"/>
      <c r="GS13601" s="9"/>
      <c r="GT13601" s="9"/>
      <c r="GU13601" s="9"/>
      <c r="GV13601" s="9"/>
      <c r="GW13601" s="9"/>
      <c r="GX13601" s="9"/>
      <c r="GY13601" s="9"/>
      <c r="GZ13601" s="9"/>
      <c r="HA13601" s="9"/>
      <c r="HB13601" s="9"/>
      <c r="HC13601" s="9"/>
      <c r="HD13601" s="9"/>
      <c r="HE13601" s="9"/>
      <c r="HF13601" s="9"/>
      <c r="HG13601" s="9"/>
      <c r="HH13601" s="9"/>
      <c r="HI13601" s="9"/>
      <c r="HJ13601" s="9"/>
      <c r="HK13601" s="9"/>
      <c r="HL13601" s="9"/>
      <c r="HM13601" s="9"/>
      <c r="HN13601" s="9"/>
      <c r="HO13601" s="9"/>
      <c r="HP13601" s="9"/>
      <c r="HQ13601" s="9"/>
      <c r="HR13601" s="9"/>
      <c r="HS13601" s="9"/>
      <c r="HT13601" s="9"/>
      <c r="HU13601" s="9"/>
      <c r="HV13601" s="9"/>
      <c r="HW13601" s="9"/>
      <c r="HX13601" s="9"/>
      <c r="HY13601" s="9"/>
      <c r="HZ13601" s="9"/>
      <c r="IA13601" s="9"/>
      <c r="IB13601" s="9"/>
      <c r="IC13601" s="9"/>
      <c r="ID13601" s="9"/>
      <c r="IE13601" s="9"/>
      <c r="IF13601" s="9"/>
      <c r="IG13601" s="9"/>
      <c r="IH13601" s="9"/>
      <c r="II13601" s="9"/>
      <c r="IJ13601" s="9"/>
      <c r="IK13601" s="10"/>
      <c r="IL13601" s="11"/>
      <c r="IM13601" s="11"/>
      <c r="IN13601" s="11"/>
      <c r="IO13601" s="11"/>
      <c r="IP13601" s="11"/>
      <c r="IQ13601" s="11"/>
      <c r="IR13601" s="11"/>
      <c r="IS13601" s="11"/>
      <c r="IT13601" s="11"/>
      <c r="IU13601" s="11"/>
      <c r="IV13601" s="11"/>
      <c r="IW13601" s="11"/>
      <c r="IX13601" s="11"/>
      <c r="IY13601" s="11"/>
      <c r="IZ13601" s="11"/>
      <c r="JA13601" s="11"/>
      <c r="JB13601" s="11"/>
      <c r="JC13601" s="11"/>
      <c r="JD13601" s="11"/>
      <c r="JE13601" s="11"/>
      <c r="JF13601" s="11"/>
      <c r="JG13601" s="11"/>
      <c r="JH13601" s="11"/>
      <c r="JI13601" s="11"/>
      <c r="JJ13601" s="11"/>
      <c r="JK13601" s="11"/>
      <c r="JL13601" s="11"/>
      <c r="JM13601" s="11"/>
      <c r="JN13601" s="11"/>
      <c r="JO13601" s="11"/>
      <c r="JP13601" s="11"/>
      <c r="JQ13601" s="11"/>
      <c r="JR13601" s="11"/>
      <c r="JS13601" s="11"/>
      <c r="JT13601" s="11"/>
      <c r="JU13601" s="11"/>
      <c r="JV13601" s="11"/>
      <c r="JW13601" s="11"/>
      <c r="JX13601" s="11"/>
      <c r="JY13601" s="11"/>
      <c r="JZ13601" s="11"/>
      <c r="KA13601" s="11"/>
      <c r="KB13601" s="11"/>
      <c r="KC13601" s="11"/>
      <c r="KD13601" s="11"/>
      <c r="KE13601" s="11"/>
      <c r="KF13601" s="11"/>
      <c r="KG13601" s="11"/>
      <c r="KH13601" s="11"/>
      <c r="KI13601" s="11"/>
      <c r="KJ13601" s="11"/>
      <c r="KK13601" s="11"/>
      <c r="KL13601" s="11"/>
      <c r="KM13601" s="11"/>
      <c r="KN13601" s="11"/>
      <c r="KO13601" s="11"/>
      <c r="KP13601" s="11"/>
      <c r="KQ13601" s="11"/>
      <c r="KR13601" s="11"/>
      <c r="KS13601" s="11"/>
      <c r="KT13601" s="11"/>
      <c r="KU13601" s="11"/>
      <c r="KV13601" s="11"/>
      <c r="KW13601" s="11"/>
      <c r="KX13601" s="11"/>
      <c r="KY13601" s="11"/>
      <c r="KZ13601" s="11"/>
      <c r="LA13601" s="11"/>
      <c r="LB13601" s="11"/>
      <c r="LC13601" s="11"/>
      <c r="LD13601" s="11"/>
      <c r="LE13601" s="11"/>
      <c r="LF13601" s="11"/>
      <c r="LG13601" s="11"/>
      <c r="LH13601" s="11"/>
      <c r="LI13601" s="11"/>
      <c r="LJ13601" s="11"/>
      <c r="LK13601" s="11"/>
      <c r="LL13601" s="11"/>
      <c r="LM13601" s="11"/>
      <c r="LN13601" s="11"/>
      <c r="LO13601" s="11"/>
      <c r="LP13601" s="11"/>
      <c r="LQ13601" s="11"/>
      <c r="LR13601" s="11"/>
      <c r="LS13601" s="11"/>
      <c r="LT13601" s="11"/>
      <c r="LU13601" s="11"/>
      <c r="LV13601" s="11"/>
      <c r="LW13601" s="11"/>
      <c r="LX13601" s="11"/>
      <c r="LY13601" s="11"/>
      <c r="LZ13601" s="11"/>
      <c r="MA13601" s="11"/>
      <c r="MB13601" s="11"/>
      <c r="MC13601" s="11"/>
      <c r="MD13601" s="11"/>
      <c r="ME13601" s="11"/>
      <c r="MF13601" s="11"/>
      <c r="MG13601" s="11"/>
      <c r="MH13601" s="11"/>
      <c r="MI13601" s="11"/>
      <c r="MJ13601" s="11"/>
      <c r="MK13601" s="11"/>
      <c r="ML13601" s="11"/>
      <c r="MM13601" s="11"/>
      <c r="MN13601" s="11"/>
      <c r="MO13601" s="11"/>
      <c r="MP13601" s="11"/>
      <c r="MQ13601" s="11"/>
      <c r="MR13601" s="11"/>
      <c r="MS13601" s="11"/>
      <c r="MT13601" s="11"/>
      <c r="MU13601" s="11"/>
      <c r="MV13601" s="11"/>
      <c r="MW13601" s="11"/>
      <c r="MX13601" s="11"/>
      <c r="MY13601" s="11"/>
      <c r="MZ13601" s="11"/>
      <c r="NA13601" s="11"/>
      <c r="NB13601" s="11"/>
      <c r="NC13601" s="11"/>
      <c r="ND13601" s="11"/>
      <c r="NE13601" s="11"/>
      <c r="NF13601" s="11"/>
      <c r="NG13601" s="11"/>
      <c r="NH13601" s="11"/>
      <c r="NI13601" s="11"/>
      <c r="NJ13601" s="11"/>
      <c r="NK13601" s="11"/>
      <c r="NL13601" s="11"/>
      <c r="NM13601" s="11"/>
    </row>
    <row r="13602" spans="1:377" s="12" customFormat="1" ht="25.8" x14ac:dyDescent="0.5">
      <c r="A13602" s="230"/>
      <c r="B13602" s="279"/>
      <c r="C13602" s="280"/>
      <c r="D13602" s="317"/>
      <c r="E13602" s="34"/>
      <c r="F13602" s="34"/>
      <c r="G13602" s="34"/>
      <c r="H13602" s="9"/>
      <c r="I13602" s="9"/>
      <c r="J13602" s="9"/>
      <c r="K13602" s="9"/>
      <c r="L13602" s="9"/>
      <c r="M13602" s="9"/>
      <c r="N13602" s="9"/>
      <c r="O13602" s="9"/>
      <c r="P13602" s="9"/>
      <c r="Q13602" s="9"/>
      <c r="R13602" s="9"/>
      <c r="S13602" s="9"/>
      <c r="T13602" s="9"/>
      <c r="U13602" s="9"/>
      <c r="V13602" s="9"/>
      <c r="W13602" s="9"/>
      <c r="X13602" s="9"/>
      <c r="Y13602" s="9"/>
      <c r="Z13602" s="334"/>
      <c r="AA13602" s="34"/>
      <c r="AB13602" s="34"/>
      <c r="AC13602" s="34"/>
      <c r="AD13602" s="34"/>
      <c r="AE13602" s="34"/>
      <c r="AF13602" s="34"/>
      <c r="AG13602" s="34"/>
      <c r="AH13602" s="34"/>
      <c r="AI13602" s="334"/>
      <c r="AJ13602" s="9"/>
      <c r="AK13602" s="9"/>
      <c r="AL13602" s="9"/>
      <c r="AM13602" s="9"/>
      <c r="AN13602" s="9"/>
      <c r="AO13602" s="9"/>
      <c r="AP13602" s="9"/>
      <c r="AQ13602" s="9"/>
      <c r="AR13602" s="9"/>
      <c r="AS13602" s="9"/>
      <c r="AT13602" s="9"/>
      <c r="AU13602" s="9"/>
      <c r="AV13602" s="9"/>
      <c r="AW13602" s="9"/>
      <c r="AX13602" s="9"/>
      <c r="AY13602" s="9"/>
      <c r="AZ13602" s="9"/>
      <c r="BA13602" s="9"/>
      <c r="BB13602" s="9"/>
      <c r="BC13602" s="9"/>
      <c r="BD13602" s="9"/>
      <c r="BE13602" s="9"/>
      <c r="BF13602" s="9"/>
      <c r="BG13602" s="9"/>
      <c r="BH13602" s="9"/>
      <c r="BI13602" s="9"/>
      <c r="BJ13602" s="9"/>
      <c r="BK13602" s="9"/>
      <c r="BL13602" s="9"/>
      <c r="BM13602" s="9"/>
      <c r="BN13602" s="9"/>
      <c r="BO13602" s="9"/>
      <c r="BP13602" s="9"/>
      <c r="BQ13602" s="9"/>
      <c r="BR13602" s="9"/>
      <c r="BS13602" s="9"/>
      <c r="BT13602" s="9"/>
      <c r="BU13602" s="9"/>
      <c r="BV13602" s="9"/>
      <c r="BW13602" s="9"/>
      <c r="BX13602" s="9"/>
      <c r="BY13602" s="334"/>
      <c r="BZ13602" s="34"/>
      <c r="CA13602" s="34"/>
      <c r="CB13602" s="34"/>
      <c r="CC13602" s="34"/>
      <c r="CD13602" s="34"/>
      <c r="CE13602" s="34"/>
      <c r="CF13602" s="34"/>
      <c r="CG13602" s="34"/>
      <c r="CH13602" s="34"/>
      <c r="CI13602" s="34"/>
      <c r="CJ13602" s="34"/>
      <c r="CK13602" s="34"/>
      <c r="CL13602" s="34"/>
      <c r="CM13602" s="34"/>
      <c r="CN13602" s="34"/>
      <c r="CO13602" s="34"/>
      <c r="CP13602" s="34"/>
      <c r="CQ13602" s="34"/>
      <c r="CR13602" s="34"/>
      <c r="CS13602" s="34"/>
      <c r="CT13602" s="34"/>
      <c r="CU13602" s="34"/>
      <c r="CV13602" s="34"/>
      <c r="CW13602" s="34"/>
      <c r="CX13602" s="34"/>
      <c r="CY13602" s="334"/>
      <c r="CZ13602" s="9"/>
      <c r="DA13602" s="9"/>
      <c r="DB13602" s="9"/>
      <c r="DC13602" s="9"/>
      <c r="DD13602" s="9"/>
      <c r="DE13602" s="9"/>
      <c r="DF13602" s="9"/>
      <c r="DG13602" s="9"/>
      <c r="DH13602" s="9"/>
      <c r="DI13602" s="9"/>
      <c r="DJ13602" s="9"/>
      <c r="DK13602" s="9"/>
      <c r="DL13602" s="9"/>
      <c r="DM13602" s="9"/>
      <c r="DN13602" s="9"/>
      <c r="DO13602" s="9"/>
      <c r="DP13602" s="334"/>
      <c r="DQ13602" s="9"/>
      <c r="DR13602" s="9"/>
      <c r="DS13602" s="9"/>
      <c r="DT13602" s="9"/>
      <c r="DU13602" s="9"/>
      <c r="DV13602" s="9"/>
      <c r="DW13602" s="9"/>
      <c r="DX13602" s="9"/>
      <c r="DY13602" s="9"/>
      <c r="DZ13602" s="9"/>
      <c r="EA13602" s="9"/>
      <c r="EB13602" s="9"/>
      <c r="EC13602" s="9"/>
      <c r="ED13602" s="9"/>
      <c r="EE13602" s="9"/>
      <c r="EF13602" s="9"/>
      <c r="EG13602" s="9"/>
      <c r="EH13602" s="9"/>
      <c r="EI13602" s="9"/>
      <c r="EJ13602" s="9"/>
      <c r="EK13602" s="9"/>
      <c r="EL13602" s="9"/>
      <c r="EM13602" s="9"/>
      <c r="EN13602" s="9"/>
      <c r="EO13602" s="334"/>
      <c r="EP13602" s="9"/>
      <c r="EQ13602" s="9"/>
      <c r="ER13602" s="9"/>
      <c r="ES13602" s="9"/>
      <c r="ET13602" s="9"/>
      <c r="EU13602" s="9"/>
      <c r="EV13602" s="237"/>
      <c r="EW13602" s="9"/>
      <c r="EX13602" s="9"/>
      <c r="EY13602" s="9"/>
      <c r="EZ13602" s="9"/>
      <c r="FA13602" s="410"/>
      <c r="FB13602" s="9"/>
      <c r="FC13602" s="9"/>
      <c r="FD13602" s="9"/>
      <c r="FE13602" s="9"/>
      <c r="FF13602" s="9"/>
      <c r="FG13602" s="9"/>
      <c r="FH13602" s="9"/>
      <c r="FI13602" s="9"/>
      <c r="FJ13602" s="9"/>
      <c r="FK13602" s="9"/>
      <c r="FL13602" s="9"/>
      <c r="FM13602" s="9"/>
      <c r="FN13602" s="9"/>
      <c r="FO13602" s="9"/>
      <c r="FP13602" s="9"/>
      <c r="FQ13602" s="9"/>
      <c r="FR13602" s="9"/>
      <c r="FS13602" s="9"/>
      <c r="FT13602" s="334"/>
      <c r="FU13602" s="9"/>
      <c r="FV13602" s="9"/>
      <c r="FW13602" s="9"/>
      <c r="FX13602" s="9"/>
      <c r="FY13602" s="9"/>
      <c r="FZ13602" s="9"/>
      <c r="GA13602" s="9"/>
      <c r="GB13602" s="9"/>
      <c r="GC13602" s="9"/>
      <c r="GD13602" s="9"/>
      <c r="GE13602" s="9"/>
      <c r="GF13602" s="9"/>
      <c r="GG13602" s="9"/>
      <c r="GH13602" s="9"/>
      <c r="GI13602" s="9"/>
      <c r="GJ13602" s="9"/>
      <c r="GK13602" s="9"/>
      <c r="GL13602" s="9"/>
      <c r="GM13602" s="9"/>
      <c r="GN13602" s="9"/>
      <c r="GO13602" s="9"/>
      <c r="GP13602" s="9"/>
      <c r="GQ13602" s="9"/>
      <c r="GR13602" s="9"/>
      <c r="GS13602" s="9"/>
      <c r="GT13602" s="9"/>
      <c r="GU13602" s="9"/>
      <c r="GV13602" s="9"/>
      <c r="GW13602" s="9"/>
      <c r="GX13602" s="9"/>
      <c r="GY13602" s="9"/>
      <c r="GZ13602" s="9"/>
      <c r="HA13602" s="9"/>
      <c r="HB13602" s="9"/>
      <c r="HC13602" s="9"/>
      <c r="HD13602" s="9"/>
      <c r="HE13602" s="9"/>
      <c r="HF13602" s="9"/>
      <c r="HG13602" s="9"/>
      <c r="HH13602" s="9"/>
      <c r="HI13602" s="9"/>
      <c r="HJ13602" s="9"/>
      <c r="HK13602" s="9"/>
      <c r="HL13602" s="9"/>
      <c r="HM13602" s="9"/>
      <c r="HN13602" s="9"/>
      <c r="HO13602" s="9"/>
      <c r="HP13602" s="9"/>
      <c r="HQ13602" s="9"/>
      <c r="HR13602" s="9"/>
      <c r="HS13602" s="9"/>
      <c r="HT13602" s="9"/>
      <c r="HU13602" s="9"/>
      <c r="HV13602" s="9"/>
      <c r="HW13602" s="9"/>
      <c r="HX13602" s="9"/>
      <c r="HY13602" s="9"/>
      <c r="HZ13602" s="9"/>
      <c r="IA13602" s="9"/>
      <c r="IB13602" s="9"/>
      <c r="IC13602" s="9"/>
      <c r="ID13602" s="9"/>
      <c r="IE13602" s="9"/>
      <c r="IF13602" s="9"/>
      <c r="IG13602" s="9"/>
      <c r="IH13602" s="9"/>
      <c r="II13602" s="9"/>
      <c r="IJ13602" s="9"/>
      <c r="IK13602" s="10"/>
      <c r="IL13602" s="11"/>
      <c r="IM13602" s="11"/>
      <c r="IN13602" s="11"/>
      <c r="IO13602" s="11"/>
      <c r="IP13602" s="11"/>
      <c r="IQ13602" s="11"/>
      <c r="IR13602" s="11"/>
      <c r="IS13602" s="11"/>
      <c r="IT13602" s="11"/>
      <c r="IU13602" s="11"/>
      <c r="IV13602" s="11"/>
      <c r="IW13602" s="11"/>
      <c r="IX13602" s="11"/>
      <c r="IY13602" s="11"/>
      <c r="IZ13602" s="11"/>
      <c r="JA13602" s="11"/>
      <c r="JB13602" s="11"/>
      <c r="JC13602" s="11"/>
      <c r="JD13602" s="11"/>
      <c r="JE13602" s="11"/>
      <c r="JF13602" s="11"/>
      <c r="JG13602" s="11"/>
      <c r="JH13602" s="11"/>
      <c r="JI13602" s="11"/>
      <c r="JJ13602" s="11"/>
      <c r="JK13602" s="11"/>
      <c r="JL13602" s="11"/>
      <c r="JM13602" s="11"/>
      <c r="JN13602" s="11"/>
      <c r="JO13602" s="11"/>
      <c r="JP13602" s="11"/>
      <c r="JQ13602" s="11"/>
      <c r="JR13602" s="11"/>
      <c r="JS13602" s="11"/>
      <c r="JT13602" s="11"/>
      <c r="JU13602" s="11"/>
      <c r="JV13602" s="11"/>
      <c r="JW13602" s="11"/>
      <c r="JX13602" s="11"/>
      <c r="JY13602" s="11"/>
      <c r="JZ13602" s="11"/>
      <c r="KA13602" s="11"/>
      <c r="KB13602" s="11"/>
      <c r="KC13602" s="11"/>
      <c r="KD13602" s="11"/>
      <c r="KE13602" s="11"/>
      <c r="KF13602" s="11"/>
      <c r="KG13602" s="11"/>
      <c r="KH13602" s="11"/>
      <c r="KI13602" s="11"/>
      <c r="KJ13602" s="11"/>
      <c r="KK13602" s="11"/>
      <c r="KL13602" s="11"/>
      <c r="KM13602" s="11"/>
      <c r="KN13602" s="11"/>
      <c r="KO13602" s="11"/>
      <c r="KP13602" s="11"/>
      <c r="KQ13602" s="11"/>
      <c r="KR13602" s="11"/>
      <c r="KS13602" s="11"/>
      <c r="KT13602" s="11"/>
      <c r="KU13602" s="11"/>
      <c r="KV13602" s="11"/>
      <c r="KW13602" s="11"/>
      <c r="KX13602" s="11"/>
      <c r="KY13602" s="11"/>
      <c r="KZ13602" s="11"/>
      <c r="LA13602" s="11"/>
      <c r="LB13602" s="11"/>
      <c r="LC13602" s="11"/>
      <c r="LD13602" s="11"/>
      <c r="LE13602" s="11"/>
      <c r="LF13602" s="11"/>
      <c r="LG13602" s="11"/>
      <c r="LH13602" s="11"/>
      <c r="LI13602" s="11"/>
      <c r="LJ13602" s="11"/>
      <c r="LK13602" s="11"/>
      <c r="LL13602" s="11"/>
      <c r="LM13602" s="11"/>
      <c r="LN13602" s="11"/>
      <c r="LO13602" s="11"/>
      <c r="LP13602" s="11"/>
      <c r="LQ13602" s="11"/>
      <c r="LR13602" s="11"/>
      <c r="LS13602" s="11"/>
      <c r="LT13602" s="11"/>
      <c r="LU13602" s="11"/>
      <c r="LV13602" s="11"/>
      <c r="LW13602" s="11"/>
      <c r="LX13602" s="11"/>
      <c r="LY13602" s="11"/>
      <c r="LZ13602" s="11"/>
      <c r="MA13602" s="11"/>
      <c r="MB13602" s="11"/>
      <c r="MC13602" s="11"/>
      <c r="MD13602" s="11"/>
      <c r="ME13602" s="11"/>
      <c r="MF13602" s="11"/>
      <c r="MG13602" s="11"/>
      <c r="MH13602" s="11"/>
      <c r="MI13602" s="11"/>
      <c r="MJ13602" s="11"/>
      <c r="MK13602" s="11"/>
      <c r="ML13602" s="11"/>
      <c r="MM13602" s="11"/>
      <c r="MN13602" s="11"/>
      <c r="MO13602" s="11"/>
      <c r="MP13602" s="11"/>
      <c r="MQ13602" s="11"/>
      <c r="MR13602" s="11"/>
      <c r="MS13602" s="11"/>
      <c r="MT13602" s="11"/>
      <c r="MU13602" s="11"/>
      <c r="MV13602" s="11"/>
      <c r="MW13602" s="11"/>
      <c r="MX13602" s="11"/>
      <c r="MY13602" s="11"/>
      <c r="MZ13602" s="11"/>
      <c r="NA13602" s="11"/>
      <c r="NB13602" s="11"/>
      <c r="NC13602" s="11"/>
      <c r="ND13602" s="11"/>
      <c r="NE13602" s="11"/>
      <c r="NF13602" s="11"/>
      <c r="NG13602" s="11"/>
      <c r="NH13602" s="11"/>
      <c r="NI13602" s="11"/>
      <c r="NJ13602" s="11"/>
      <c r="NK13602" s="11"/>
      <c r="NL13602" s="11"/>
      <c r="NM13602" s="11"/>
    </row>
    <row r="13603" spans="1:377" s="12" customFormat="1" ht="25.8" x14ac:dyDescent="0.5">
      <c r="A13603" s="230"/>
      <c r="B13603" s="279"/>
      <c r="C13603" s="280"/>
      <c r="D13603" s="317"/>
      <c r="E13603" s="34"/>
      <c r="F13603" s="34"/>
      <c r="G13603" s="34"/>
      <c r="H13603" s="9"/>
      <c r="I13603" s="9"/>
      <c r="J13603" s="9"/>
      <c r="K13603" s="9"/>
      <c r="L13603" s="9"/>
      <c r="M13603" s="9"/>
      <c r="N13603" s="9"/>
      <c r="O13603" s="9"/>
      <c r="P13603" s="9"/>
      <c r="Q13603" s="9"/>
      <c r="R13603" s="9"/>
      <c r="S13603" s="9"/>
      <c r="T13603" s="9"/>
      <c r="U13603" s="9"/>
      <c r="V13603" s="9"/>
      <c r="W13603" s="9"/>
      <c r="X13603" s="9"/>
      <c r="Y13603" s="9"/>
      <c r="Z13603" s="334"/>
      <c r="AA13603" s="34"/>
      <c r="AB13603" s="34"/>
      <c r="AC13603" s="34"/>
      <c r="AD13603" s="34"/>
      <c r="AE13603" s="34"/>
      <c r="AF13603" s="34"/>
      <c r="AG13603" s="34"/>
      <c r="AH13603" s="34"/>
      <c r="AI13603" s="334"/>
      <c r="AJ13603" s="9"/>
      <c r="AK13603" s="9"/>
      <c r="AL13603" s="9"/>
      <c r="AM13603" s="9"/>
      <c r="AN13603" s="9"/>
      <c r="AO13603" s="9"/>
      <c r="AP13603" s="9"/>
      <c r="AQ13603" s="9"/>
      <c r="AR13603" s="9"/>
      <c r="AS13603" s="9"/>
      <c r="AT13603" s="9"/>
      <c r="AU13603" s="9"/>
      <c r="AV13603" s="9"/>
      <c r="AW13603" s="9"/>
      <c r="AX13603" s="9"/>
      <c r="AY13603" s="9"/>
      <c r="AZ13603" s="9"/>
      <c r="BA13603" s="9"/>
      <c r="BB13603" s="9"/>
      <c r="BC13603" s="9"/>
      <c r="BD13603" s="9"/>
      <c r="BE13603" s="9"/>
      <c r="BF13603" s="9"/>
      <c r="BG13603" s="9"/>
      <c r="BH13603" s="9"/>
      <c r="BI13603" s="9"/>
      <c r="BJ13603" s="9"/>
      <c r="BK13603" s="9"/>
      <c r="BL13603" s="9"/>
      <c r="BM13603" s="9"/>
      <c r="BN13603" s="9"/>
      <c r="BO13603" s="9"/>
      <c r="BP13603" s="9"/>
      <c r="BQ13603" s="9"/>
      <c r="BR13603" s="9"/>
      <c r="BS13603" s="9"/>
      <c r="BT13603" s="9"/>
      <c r="BU13603" s="9"/>
      <c r="BV13603" s="9"/>
      <c r="BW13603" s="9"/>
      <c r="BX13603" s="9"/>
      <c r="BY13603" s="334"/>
      <c r="BZ13603" s="34"/>
      <c r="CA13603" s="34"/>
      <c r="CB13603" s="34"/>
      <c r="CC13603" s="34"/>
      <c r="CD13603" s="34"/>
      <c r="CE13603" s="34"/>
      <c r="CF13603" s="34"/>
      <c r="CG13603" s="34"/>
      <c r="CH13603" s="34"/>
      <c r="CI13603" s="34"/>
      <c r="CJ13603" s="34"/>
      <c r="CK13603" s="34"/>
      <c r="CL13603" s="34"/>
      <c r="CM13603" s="34"/>
      <c r="CN13603" s="34"/>
      <c r="CO13603" s="34"/>
      <c r="CP13603" s="34"/>
      <c r="CQ13603" s="34"/>
      <c r="CR13603" s="34"/>
      <c r="CS13603" s="34"/>
      <c r="CT13603" s="34"/>
      <c r="CU13603" s="34"/>
      <c r="CV13603" s="34"/>
      <c r="CW13603" s="34"/>
      <c r="CX13603" s="34"/>
      <c r="CY13603" s="334"/>
      <c r="CZ13603" s="9"/>
      <c r="DA13603" s="9"/>
      <c r="DB13603" s="9"/>
      <c r="DC13603" s="9"/>
      <c r="DD13603" s="9"/>
      <c r="DE13603" s="9"/>
      <c r="DF13603" s="9"/>
      <c r="DG13603" s="9"/>
      <c r="DH13603" s="9"/>
      <c r="DI13603" s="9"/>
      <c r="DJ13603" s="9"/>
      <c r="DK13603" s="9"/>
      <c r="DL13603" s="9"/>
      <c r="DM13603" s="9"/>
      <c r="DN13603" s="9"/>
      <c r="DO13603" s="9"/>
      <c r="DP13603" s="334"/>
      <c r="DQ13603" s="9"/>
      <c r="DR13603" s="9"/>
      <c r="DS13603" s="9"/>
      <c r="DT13603" s="9"/>
      <c r="DU13603" s="9"/>
      <c r="DV13603" s="9"/>
      <c r="DW13603" s="9"/>
      <c r="DX13603" s="9"/>
      <c r="DY13603" s="9"/>
      <c r="DZ13603" s="9"/>
      <c r="EA13603" s="9"/>
      <c r="EB13603" s="9"/>
      <c r="EC13603" s="9"/>
      <c r="ED13603" s="9"/>
      <c r="EE13603" s="9"/>
      <c r="EF13603" s="9"/>
      <c r="EG13603" s="9"/>
      <c r="EH13603" s="9"/>
      <c r="EI13603" s="9"/>
      <c r="EJ13603" s="9"/>
      <c r="EK13603" s="9"/>
      <c r="EL13603" s="9"/>
      <c r="EM13603" s="9"/>
      <c r="EN13603" s="9"/>
      <c r="EO13603" s="334"/>
      <c r="EP13603" s="9"/>
      <c r="EQ13603" s="9"/>
      <c r="ER13603" s="9"/>
      <c r="ES13603" s="9"/>
      <c r="ET13603" s="9"/>
      <c r="EU13603" s="9"/>
      <c r="EV13603" s="237"/>
      <c r="EW13603" s="9"/>
      <c r="EX13603" s="9"/>
      <c r="EY13603" s="9"/>
      <c r="EZ13603" s="9"/>
      <c r="FA13603" s="410"/>
      <c r="FB13603" s="9"/>
      <c r="FC13603" s="9"/>
      <c r="FD13603" s="9"/>
      <c r="FE13603" s="9"/>
      <c r="FF13603" s="9"/>
      <c r="FG13603" s="9"/>
      <c r="FH13603" s="9"/>
      <c r="FI13603" s="9"/>
      <c r="FJ13603" s="9"/>
      <c r="FK13603" s="9"/>
      <c r="FL13603" s="9"/>
      <c r="FM13603" s="9"/>
      <c r="FN13603" s="9"/>
      <c r="FO13603" s="9"/>
      <c r="FP13603" s="9"/>
      <c r="FQ13603" s="9"/>
      <c r="FR13603" s="9"/>
      <c r="FS13603" s="9"/>
      <c r="FT13603" s="334"/>
      <c r="FU13603" s="9"/>
      <c r="FV13603" s="9"/>
      <c r="FW13603" s="9"/>
      <c r="FX13603" s="9"/>
      <c r="FY13603" s="9"/>
      <c r="FZ13603" s="9"/>
      <c r="GA13603" s="9"/>
      <c r="GB13603" s="9"/>
      <c r="GC13603" s="9"/>
      <c r="GD13603" s="9"/>
      <c r="GE13603" s="9"/>
      <c r="GF13603" s="9"/>
      <c r="GG13603" s="9"/>
      <c r="GH13603" s="9"/>
      <c r="GI13603" s="9"/>
      <c r="GJ13603" s="9"/>
      <c r="GK13603" s="9"/>
      <c r="GL13603" s="9"/>
      <c r="GM13603" s="9"/>
      <c r="GN13603" s="9"/>
      <c r="GO13603" s="9"/>
      <c r="GP13603" s="9"/>
      <c r="GQ13603" s="9"/>
      <c r="GR13603" s="9"/>
      <c r="GS13603" s="9"/>
      <c r="GT13603" s="9"/>
      <c r="GU13603" s="9"/>
      <c r="GV13603" s="9"/>
      <c r="GW13603" s="9"/>
      <c r="GX13603" s="9"/>
      <c r="GY13603" s="9"/>
      <c r="GZ13603" s="9"/>
      <c r="HA13603" s="9"/>
      <c r="HB13603" s="9"/>
      <c r="HC13603" s="9"/>
      <c r="HD13603" s="9"/>
      <c r="HE13603" s="9"/>
      <c r="HF13603" s="9"/>
      <c r="HG13603" s="9"/>
      <c r="HH13603" s="9"/>
      <c r="HI13603" s="9"/>
      <c r="HJ13603" s="9"/>
      <c r="HK13603" s="9"/>
      <c r="HL13603" s="9"/>
      <c r="HM13603" s="9"/>
      <c r="HN13603" s="9"/>
      <c r="HO13603" s="9"/>
      <c r="HP13603" s="9"/>
      <c r="HQ13603" s="9"/>
      <c r="HR13603" s="9"/>
      <c r="HS13603" s="9"/>
      <c r="HT13603" s="9"/>
      <c r="HU13603" s="9"/>
      <c r="HV13603" s="9"/>
      <c r="HW13603" s="9"/>
      <c r="HX13603" s="9"/>
      <c r="HY13603" s="9"/>
      <c r="HZ13603" s="9"/>
      <c r="IA13603" s="9"/>
      <c r="IB13603" s="9"/>
      <c r="IC13603" s="9"/>
      <c r="ID13603" s="9"/>
      <c r="IE13603" s="9"/>
      <c r="IF13603" s="9"/>
      <c r="IG13603" s="9"/>
      <c r="IH13603" s="9"/>
      <c r="II13603" s="9"/>
      <c r="IJ13603" s="9"/>
      <c r="IK13603" s="10"/>
      <c r="IL13603" s="11"/>
      <c r="IM13603" s="11"/>
      <c r="IN13603" s="11"/>
      <c r="IO13603" s="11"/>
      <c r="IP13603" s="11"/>
      <c r="IQ13603" s="11"/>
      <c r="IR13603" s="11"/>
      <c r="IS13603" s="11"/>
      <c r="IT13603" s="11"/>
      <c r="IU13603" s="11"/>
      <c r="IV13603" s="11"/>
      <c r="IW13603" s="11"/>
      <c r="IX13603" s="11"/>
      <c r="IY13603" s="11"/>
      <c r="IZ13603" s="11"/>
      <c r="JA13603" s="11"/>
      <c r="JB13603" s="11"/>
      <c r="JC13603" s="11"/>
      <c r="JD13603" s="11"/>
      <c r="JE13603" s="11"/>
      <c r="JF13603" s="11"/>
      <c r="JG13603" s="11"/>
      <c r="JH13603" s="11"/>
      <c r="JI13603" s="11"/>
      <c r="JJ13603" s="11"/>
      <c r="JK13603" s="11"/>
      <c r="JL13603" s="11"/>
      <c r="JM13603" s="11"/>
      <c r="JN13603" s="11"/>
      <c r="JO13603" s="11"/>
      <c r="JP13603" s="11"/>
      <c r="JQ13603" s="11"/>
      <c r="JR13603" s="11"/>
      <c r="JS13603" s="11"/>
      <c r="JT13603" s="11"/>
      <c r="JU13603" s="11"/>
      <c r="JV13603" s="11"/>
      <c r="JW13603" s="11"/>
      <c r="JX13603" s="11"/>
      <c r="JY13603" s="11"/>
      <c r="JZ13603" s="11"/>
      <c r="KA13603" s="11"/>
      <c r="KB13603" s="11"/>
      <c r="KC13603" s="11"/>
      <c r="KD13603" s="11"/>
      <c r="KE13603" s="11"/>
      <c r="KF13603" s="11"/>
      <c r="KG13603" s="11"/>
      <c r="KH13603" s="11"/>
      <c r="KI13603" s="11"/>
      <c r="KJ13603" s="11"/>
      <c r="KK13603" s="11"/>
      <c r="KL13603" s="11"/>
      <c r="KM13603" s="11"/>
      <c r="KN13603" s="11"/>
      <c r="KO13603" s="11"/>
      <c r="KP13603" s="11"/>
      <c r="KQ13603" s="11"/>
      <c r="KR13603" s="11"/>
      <c r="KS13603" s="11"/>
      <c r="KT13603" s="11"/>
      <c r="KU13603" s="11"/>
      <c r="KV13603" s="11"/>
      <c r="KW13603" s="11"/>
      <c r="KX13603" s="11"/>
      <c r="KY13603" s="11"/>
      <c r="KZ13603" s="11"/>
      <c r="LA13603" s="11"/>
      <c r="LB13603" s="11"/>
      <c r="LC13603" s="11"/>
      <c r="LD13603" s="11"/>
      <c r="LE13603" s="11"/>
      <c r="LF13603" s="11"/>
      <c r="LG13603" s="11"/>
      <c r="LH13603" s="11"/>
      <c r="LI13603" s="11"/>
      <c r="LJ13603" s="11"/>
      <c r="LK13603" s="11"/>
      <c r="LL13603" s="11"/>
      <c r="LM13603" s="11"/>
      <c r="LN13603" s="11"/>
      <c r="LO13603" s="11"/>
      <c r="LP13603" s="11"/>
      <c r="LQ13603" s="11"/>
      <c r="LR13603" s="11"/>
      <c r="LS13603" s="11"/>
      <c r="LT13603" s="11"/>
      <c r="LU13603" s="11"/>
      <c r="LV13603" s="11"/>
      <c r="LW13603" s="11"/>
      <c r="LX13603" s="11"/>
      <c r="LY13603" s="11"/>
      <c r="LZ13603" s="11"/>
      <c r="MA13603" s="11"/>
      <c r="MB13603" s="11"/>
      <c r="MC13603" s="11"/>
      <c r="MD13603" s="11"/>
      <c r="ME13603" s="11"/>
      <c r="MF13603" s="11"/>
      <c r="MG13603" s="11"/>
      <c r="MH13603" s="11"/>
      <c r="MI13603" s="11"/>
      <c r="MJ13603" s="11"/>
      <c r="MK13603" s="11"/>
      <c r="ML13603" s="11"/>
      <c r="MM13603" s="11"/>
      <c r="MN13603" s="11"/>
      <c r="MO13603" s="11"/>
      <c r="MP13603" s="11"/>
      <c r="MQ13603" s="11"/>
      <c r="MR13603" s="11"/>
      <c r="MS13603" s="11"/>
      <c r="MT13603" s="11"/>
      <c r="MU13603" s="11"/>
      <c r="MV13603" s="11"/>
      <c r="MW13603" s="11"/>
      <c r="MX13603" s="11"/>
      <c r="MY13603" s="11"/>
      <c r="MZ13603" s="11"/>
      <c r="NA13603" s="11"/>
      <c r="NB13603" s="11"/>
      <c r="NC13603" s="11"/>
      <c r="ND13603" s="11"/>
      <c r="NE13603" s="11"/>
      <c r="NF13603" s="11"/>
      <c r="NG13603" s="11"/>
      <c r="NH13603" s="11"/>
      <c r="NI13603" s="11"/>
      <c r="NJ13603" s="11"/>
      <c r="NK13603" s="11"/>
      <c r="NL13603" s="11"/>
      <c r="NM13603" s="11"/>
    </row>
    <row r="13604" spans="1:377" s="12" customFormat="1" ht="25.8" x14ac:dyDescent="0.5">
      <c r="A13604" s="230"/>
      <c r="B13604" s="279"/>
      <c r="C13604" s="280"/>
      <c r="D13604" s="317"/>
      <c r="E13604" s="34"/>
      <c r="F13604" s="34"/>
      <c r="G13604" s="34"/>
      <c r="H13604" s="9"/>
      <c r="I13604" s="9"/>
      <c r="J13604" s="9"/>
      <c r="K13604" s="9"/>
      <c r="L13604" s="9"/>
      <c r="M13604" s="9"/>
      <c r="N13604" s="9"/>
      <c r="O13604" s="9"/>
      <c r="P13604" s="9"/>
      <c r="Q13604" s="9"/>
      <c r="R13604" s="9"/>
      <c r="S13604" s="9"/>
      <c r="T13604" s="9"/>
      <c r="U13604" s="9"/>
      <c r="V13604" s="9"/>
      <c r="W13604" s="9"/>
      <c r="X13604" s="9"/>
      <c r="Y13604" s="9"/>
      <c r="Z13604" s="334"/>
      <c r="AA13604" s="34"/>
      <c r="AB13604" s="34"/>
      <c r="AC13604" s="34"/>
      <c r="AD13604" s="34"/>
      <c r="AE13604" s="34"/>
      <c r="AF13604" s="34"/>
      <c r="AG13604" s="34"/>
      <c r="AH13604" s="34"/>
      <c r="AI13604" s="334"/>
      <c r="AJ13604" s="9"/>
      <c r="AK13604" s="9"/>
      <c r="AL13604" s="9"/>
      <c r="AM13604" s="9"/>
      <c r="AN13604" s="9"/>
      <c r="AO13604" s="9"/>
      <c r="AP13604" s="9"/>
      <c r="AQ13604" s="9"/>
      <c r="AR13604" s="9"/>
      <c r="AS13604" s="9"/>
      <c r="AT13604" s="9"/>
      <c r="AU13604" s="9"/>
      <c r="AV13604" s="9"/>
      <c r="AW13604" s="9"/>
      <c r="AX13604" s="9"/>
      <c r="AY13604" s="9"/>
      <c r="AZ13604" s="9"/>
      <c r="BA13604" s="9"/>
      <c r="BB13604" s="9"/>
      <c r="BC13604" s="9"/>
      <c r="BD13604" s="9"/>
      <c r="BE13604" s="9"/>
      <c r="BF13604" s="9"/>
      <c r="BG13604" s="9"/>
      <c r="BH13604" s="9"/>
      <c r="BI13604" s="9"/>
      <c r="BJ13604" s="9"/>
      <c r="BK13604" s="9"/>
      <c r="BL13604" s="9"/>
      <c r="BM13604" s="9"/>
      <c r="BN13604" s="9"/>
      <c r="BO13604" s="9"/>
      <c r="BP13604" s="9"/>
      <c r="BQ13604" s="9"/>
      <c r="BR13604" s="9"/>
      <c r="BS13604" s="9"/>
      <c r="BT13604" s="9"/>
      <c r="BU13604" s="9"/>
      <c r="BV13604" s="9"/>
      <c r="BW13604" s="9"/>
      <c r="BX13604" s="9"/>
      <c r="BY13604" s="334"/>
      <c r="BZ13604" s="34"/>
      <c r="CA13604" s="34"/>
      <c r="CB13604" s="34"/>
      <c r="CC13604" s="34"/>
      <c r="CD13604" s="34"/>
      <c r="CE13604" s="34"/>
      <c r="CF13604" s="34"/>
      <c r="CG13604" s="34"/>
      <c r="CH13604" s="34"/>
      <c r="CI13604" s="34"/>
      <c r="CJ13604" s="34"/>
      <c r="CK13604" s="34"/>
      <c r="CL13604" s="34"/>
      <c r="CM13604" s="34"/>
      <c r="CN13604" s="34"/>
      <c r="CO13604" s="34"/>
      <c r="CP13604" s="34"/>
      <c r="CQ13604" s="34"/>
      <c r="CR13604" s="34"/>
      <c r="CS13604" s="34"/>
      <c r="CT13604" s="34"/>
      <c r="CU13604" s="34"/>
      <c r="CV13604" s="34"/>
      <c r="CW13604" s="34"/>
      <c r="CX13604" s="34"/>
      <c r="CY13604" s="334"/>
      <c r="CZ13604" s="9"/>
      <c r="DA13604" s="9"/>
      <c r="DB13604" s="9"/>
      <c r="DC13604" s="9"/>
      <c r="DD13604" s="9"/>
      <c r="DE13604" s="9"/>
      <c r="DF13604" s="9"/>
      <c r="DG13604" s="9"/>
      <c r="DH13604" s="9"/>
      <c r="DI13604" s="9"/>
      <c r="DJ13604" s="9"/>
      <c r="DK13604" s="9"/>
      <c r="DL13604" s="9"/>
      <c r="DM13604" s="9"/>
      <c r="DN13604" s="9"/>
      <c r="DO13604" s="9"/>
      <c r="DP13604" s="334"/>
      <c r="DQ13604" s="9"/>
      <c r="DR13604" s="9"/>
      <c r="DS13604" s="9"/>
      <c r="DT13604" s="9"/>
      <c r="DU13604" s="9"/>
      <c r="DV13604" s="9"/>
      <c r="DW13604" s="9"/>
      <c r="DX13604" s="9"/>
      <c r="DY13604" s="9"/>
      <c r="DZ13604" s="9"/>
      <c r="EA13604" s="9"/>
      <c r="EB13604" s="9"/>
      <c r="EC13604" s="9"/>
      <c r="ED13604" s="9"/>
      <c r="EE13604" s="9"/>
      <c r="EF13604" s="9"/>
      <c r="EG13604" s="9"/>
      <c r="EH13604" s="9"/>
      <c r="EI13604" s="9"/>
      <c r="EJ13604" s="9"/>
      <c r="EK13604" s="9"/>
      <c r="EL13604" s="9"/>
      <c r="EM13604" s="9"/>
      <c r="EN13604" s="9"/>
      <c r="EO13604" s="334"/>
      <c r="EP13604" s="9"/>
      <c r="EQ13604" s="9"/>
      <c r="ER13604" s="9"/>
      <c r="ES13604" s="9"/>
      <c r="ET13604" s="9"/>
      <c r="EU13604" s="9"/>
      <c r="EV13604" s="237"/>
      <c r="EW13604" s="9"/>
      <c r="EX13604" s="9"/>
      <c r="EY13604" s="9"/>
      <c r="EZ13604" s="9"/>
      <c r="FA13604" s="410"/>
      <c r="FB13604" s="9"/>
      <c r="FC13604" s="9"/>
      <c r="FD13604" s="9"/>
      <c r="FE13604" s="9"/>
      <c r="FF13604" s="9"/>
      <c r="FG13604" s="9"/>
      <c r="FH13604" s="9"/>
      <c r="FI13604" s="9"/>
      <c r="FJ13604" s="9"/>
      <c r="FK13604" s="9"/>
      <c r="FL13604" s="9"/>
      <c r="FM13604" s="9"/>
      <c r="FN13604" s="9"/>
      <c r="FO13604" s="9"/>
      <c r="FP13604" s="9"/>
      <c r="FQ13604" s="9"/>
      <c r="FR13604" s="9"/>
      <c r="FS13604" s="9"/>
      <c r="FT13604" s="334"/>
      <c r="FU13604" s="9"/>
      <c r="FV13604" s="9"/>
      <c r="FW13604" s="9"/>
      <c r="FX13604" s="9"/>
      <c r="FY13604" s="9"/>
      <c r="FZ13604" s="9"/>
      <c r="GA13604" s="9"/>
      <c r="GB13604" s="9"/>
      <c r="GC13604" s="9"/>
      <c r="GD13604" s="9"/>
      <c r="GE13604" s="9"/>
      <c r="GF13604" s="9"/>
      <c r="GG13604" s="9"/>
      <c r="GH13604" s="9"/>
      <c r="GI13604" s="9"/>
      <c r="GJ13604" s="9"/>
      <c r="GK13604" s="9"/>
      <c r="GL13604" s="9"/>
      <c r="GM13604" s="9"/>
      <c r="GN13604" s="9"/>
      <c r="GO13604" s="9"/>
      <c r="GP13604" s="9"/>
      <c r="GQ13604" s="9"/>
      <c r="GR13604" s="9"/>
      <c r="GS13604" s="9"/>
      <c r="GT13604" s="9"/>
      <c r="GU13604" s="9"/>
      <c r="GV13604" s="9"/>
      <c r="GW13604" s="9"/>
      <c r="GX13604" s="9"/>
      <c r="GY13604" s="9"/>
      <c r="GZ13604" s="9"/>
      <c r="HA13604" s="9"/>
      <c r="HB13604" s="9"/>
      <c r="HC13604" s="9"/>
      <c r="HD13604" s="9"/>
      <c r="HE13604" s="9"/>
      <c r="HF13604" s="9"/>
      <c r="HG13604" s="9"/>
      <c r="HH13604" s="9"/>
      <c r="HI13604" s="9"/>
      <c r="HJ13604" s="9"/>
      <c r="HK13604" s="9"/>
      <c r="HL13604" s="9"/>
      <c r="HM13604" s="9"/>
      <c r="HN13604" s="9"/>
      <c r="HO13604" s="9"/>
      <c r="HP13604" s="9"/>
      <c r="HQ13604" s="9"/>
      <c r="HR13604" s="9"/>
      <c r="HS13604" s="9"/>
      <c r="HT13604" s="9"/>
      <c r="HU13604" s="9"/>
      <c r="HV13604" s="9"/>
      <c r="HW13604" s="9"/>
      <c r="HX13604" s="9"/>
      <c r="HY13604" s="9"/>
      <c r="HZ13604" s="9"/>
      <c r="IA13604" s="9"/>
      <c r="IB13604" s="9"/>
      <c r="IC13604" s="9"/>
      <c r="ID13604" s="9"/>
      <c r="IE13604" s="9"/>
      <c r="IF13604" s="9"/>
      <c r="IG13604" s="9"/>
      <c r="IH13604" s="9"/>
      <c r="II13604" s="9"/>
      <c r="IJ13604" s="9"/>
      <c r="IK13604" s="10"/>
      <c r="IL13604" s="11"/>
      <c r="IM13604" s="11"/>
      <c r="IN13604" s="11"/>
      <c r="IO13604" s="11"/>
      <c r="IP13604" s="11"/>
      <c r="IQ13604" s="11"/>
      <c r="IR13604" s="11"/>
      <c r="IS13604" s="11"/>
      <c r="IT13604" s="11"/>
      <c r="IU13604" s="11"/>
      <c r="IV13604" s="11"/>
      <c r="IW13604" s="11"/>
      <c r="IX13604" s="11"/>
      <c r="IY13604" s="11"/>
      <c r="IZ13604" s="11"/>
      <c r="JA13604" s="11"/>
      <c r="JB13604" s="11"/>
      <c r="JC13604" s="11"/>
      <c r="JD13604" s="11"/>
      <c r="JE13604" s="11"/>
      <c r="JF13604" s="11"/>
      <c r="JG13604" s="11"/>
      <c r="JH13604" s="11"/>
      <c r="JI13604" s="11"/>
      <c r="JJ13604" s="11"/>
      <c r="JK13604" s="11"/>
      <c r="JL13604" s="11"/>
      <c r="JM13604" s="11"/>
      <c r="JN13604" s="11"/>
      <c r="JO13604" s="11"/>
      <c r="JP13604" s="11"/>
      <c r="JQ13604" s="11"/>
      <c r="JR13604" s="11"/>
      <c r="JS13604" s="11"/>
      <c r="JT13604" s="11"/>
      <c r="JU13604" s="11"/>
      <c r="JV13604" s="11"/>
      <c r="JW13604" s="11"/>
      <c r="JX13604" s="11"/>
      <c r="JY13604" s="11"/>
      <c r="JZ13604" s="11"/>
      <c r="KA13604" s="11"/>
      <c r="KB13604" s="11"/>
      <c r="KC13604" s="11"/>
      <c r="KD13604" s="11"/>
      <c r="KE13604" s="11"/>
      <c r="KF13604" s="11"/>
      <c r="KG13604" s="11"/>
      <c r="KH13604" s="11"/>
      <c r="KI13604" s="11"/>
      <c r="KJ13604" s="11"/>
      <c r="KK13604" s="11"/>
      <c r="KL13604" s="11"/>
      <c r="KM13604" s="11"/>
      <c r="KN13604" s="11"/>
      <c r="KO13604" s="11"/>
      <c r="KP13604" s="11"/>
      <c r="KQ13604" s="11"/>
      <c r="KR13604" s="11"/>
      <c r="KS13604" s="11"/>
      <c r="KT13604" s="11"/>
      <c r="KU13604" s="11"/>
      <c r="KV13604" s="11"/>
      <c r="KW13604" s="11"/>
      <c r="KX13604" s="11"/>
      <c r="KY13604" s="11"/>
      <c r="KZ13604" s="11"/>
      <c r="LA13604" s="11"/>
      <c r="LB13604" s="11"/>
      <c r="LC13604" s="11"/>
      <c r="LD13604" s="11"/>
      <c r="LE13604" s="11"/>
      <c r="LF13604" s="11"/>
      <c r="LG13604" s="11"/>
      <c r="LH13604" s="11"/>
      <c r="LI13604" s="11"/>
      <c r="LJ13604" s="11"/>
      <c r="LK13604" s="11"/>
      <c r="LL13604" s="11"/>
      <c r="LM13604" s="11"/>
      <c r="LN13604" s="11"/>
      <c r="LO13604" s="11"/>
      <c r="LP13604" s="11"/>
      <c r="LQ13604" s="11"/>
      <c r="LR13604" s="11"/>
      <c r="LS13604" s="11"/>
      <c r="LT13604" s="11"/>
      <c r="LU13604" s="11"/>
      <c r="LV13604" s="11"/>
      <c r="LW13604" s="11"/>
      <c r="LX13604" s="11"/>
      <c r="LY13604" s="11"/>
      <c r="LZ13604" s="11"/>
      <c r="MA13604" s="11"/>
      <c r="MB13604" s="11"/>
      <c r="MC13604" s="11"/>
      <c r="MD13604" s="11"/>
      <c r="ME13604" s="11"/>
      <c r="MF13604" s="11"/>
      <c r="MG13604" s="11"/>
      <c r="MH13604" s="11"/>
      <c r="MI13604" s="11"/>
      <c r="MJ13604" s="11"/>
      <c r="MK13604" s="11"/>
      <c r="ML13604" s="11"/>
      <c r="MM13604" s="11"/>
      <c r="MN13604" s="11"/>
      <c r="MO13604" s="11"/>
      <c r="MP13604" s="11"/>
      <c r="MQ13604" s="11"/>
      <c r="MR13604" s="11"/>
      <c r="MS13604" s="11"/>
      <c r="MT13604" s="11"/>
      <c r="MU13604" s="11"/>
      <c r="MV13604" s="11"/>
      <c r="MW13604" s="11"/>
      <c r="MX13604" s="11"/>
      <c r="MY13604" s="11"/>
      <c r="MZ13604" s="11"/>
      <c r="NA13604" s="11"/>
      <c r="NB13604" s="11"/>
      <c r="NC13604" s="11"/>
      <c r="ND13604" s="11"/>
      <c r="NE13604" s="11"/>
      <c r="NF13604" s="11"/>
      <c r="NG13604" s="11"/>
      <c r="NH13604" s="11"/>
      <c r="NI13604" s="11"/>
      <c r="NJ13604" s="11"/>
      <c r="NK13604" s="11"/>
      <c r="NL13604" s="11"/>
      <c r="NM13604" s="11"/>
    </row>
    <row r="13605" spans="1:377" s="12" customFormat="1" ht="25.8" x14ac:dyDescent="0.5">
      <c r="A13605" s="230"/>
      <c r="B13605" s="279"/>
      <c r="C13605" s="280"/>
      <c r="D13605" s="317"/>
      <c r="E13605" s="34"/>
      <c r="F13605" s="34"/>
      <c r="G13605" s="34"/>
      <c r="H13605" s="9"/>
      <c r="I13605" s="9"/>
      <c r="J13605" s="9"/>
      <c r="K13605" s="9"/>
      <c r="L13605" s="9"/>
      <c r="M13605" s="9"/>
      <c r="N13605" s="9"/>
      <c r="O13605" s="9"/>
      <c r="P13605" s="9"/>
      <c r="Q13605" s="9"/>
      <c r="R13605" s="9"/>
      <c r="S13605" s="9"/>
      <c r="T13605" s="9"/>
      <c r="U13605" s="9"/>
      <c r="V13605" s="9"/>
      <c r="W13605" s="9"/>
      <c r="X13605" s="9"/>
      <c r="Y13605" s="9"/>
      <c r="Z13605" s="334"/>
      <c r="AA13605" s="34"/>
      <c r="AB13605" s="34"/>
      <c r="AC13605" s="34"/>
      <c r="AD13605" s="34"/>
      <c r="AE13605" s="34"/>
      <c r="AF13605" s="34"/>
      <c r="AG13605" s="34"/>
      <c r="AH13605" s="34"/>
      <c r="AI13605" s="334"/>
      <c r="AJ13605" s="9"/>
      <c r="AK13605" s="9"/>
      <c r="AL13605" s="9"/>
      <c r="AM13605" s="9"/>
      <c r="AN13605" s="9"/>
      <c r="AO13605" s="9"/>
      <c r="AP13605" s="9"/>
      <c r="AQ13605" s="9"/>
      <c r="AR13605" s="9"/>
      <c r="AS13605" s="9"/>
      <c r="AT13605" s="9"/>
      <c r="AU13605" s="9"/>
      <c r="AV13605" s="9"/>
      <c r="AW13605" s="9"/>
      <c r="AX13605" s="9"/>
      <c r="AY13605" s="9"/>
      <c r="AZ13605" s="9"/>
      <c r="BA13605" s="9"/>
      <c r="BB13605" s="9"/>
      <c r="BC13605" s="9"/>
      <c r="BD13605" s="9"/>
      <c r="BE13605" s="9"/>
      <c r="BF13605" s="9"/>
      <c r="BG13605" s="9"/>
      <c r="BH13605" s="9"/>
      <c r="BI13605" s="9"/>
      <c r="BJ13605" s="9"/>
      <c r="BK13605" s="9"/>
      <c r="BL13605" s="9"/>
      <c r="BM13605" s="9"/>
      <c r="BN13605" s="9"/>
      <c r="BO13605" s="9"/>
      <c r="BP13605" s="9"/>
      <c r="BQ13605" s="9"/>
      <c r="BR13605" s="9"/>
      <c r="BS13605" s="9"/>
      <c r="BT13605" s="9"/>
      <c r="BU13605" s="9"/>
      <c r="BV13605" s="9"/>
      <c r="BW13605" s="9"/>
      <c r="BX13605" s="9"/>
      <c r="BY13605" s="334"/>
      <c r="BZ13605" s="34"/>
      <c r="CA13605" s="34"/>
      <c r="CB13605" s="34"/>
      <c r="CC13605" s="34"/>
      <c r="CD13605" s="34"/>
      <c r="CE13605" s="34"/>
      <c r="CF13605" s="34"/>
      <c r="CG13605" s="34"/>
      <c r="CH13605" s="34"/>
      <c r="CI13605" s="34"/>
      <c r="CJ13605" s="34"/>
      <c r="CK13605" s="34"/>
      <c r="CL13605" s="34"/>
      <c r="CM13605" s="34"/>
      <c r="CN13605" s="34"/>
      <c r="CO13605" s="34"/>
      <c r="CP13605" s="34"/>
      <c r="CQ13605" s="34"/>
      <c r="CR13605" s="34"/>
      <c r="CS13605" s="34"/>
      <c r="CT13605" s="34"/>
      <c r="CU13605" s="34"/>
      <c r="CV13605" s="34"/>
      <c r="CW13605" s="34"/>
      <c r="CX13605" s="34"/>
      <c r="CY13605" s="334"/>
      <c r="CZ13605" s="9"/>
      <c r="DA13605" s="9"/>
      <c r="DB13605" s="9"/>
      <c r="DC13605" s="9"/>
      <c r="DD13605" s="9"/>
      <c r="DE13605" s="9"/>
      <c r="DF13605" s="9"/>
      <c r="DG13605" s="9"/>
      <c r="DH13605" s="9"/>
      <c r="DI13605" s="9"/>
      <c r="DJ13605" s="9"/>
      <c r="DK13605" s="9"/>
      <c r="DL13605" s="9"/>
      <c r="DM13605" s="9"/>
      <c r="DN13605" s="9"/>
      <c r="DO13605" s="9"/>
      <c r="DP13605" s="334"/>
      <c r="DQ13605" s="9"/>
      <c r="DR13605" s="9"/>
      <c r="DS13605" s="9"/>
      <c r="DT13605" s="9"/>
      <c r="DU13605" s="9"/>
      <c r="DV13605" s="9"/>
      <c r="DW13605" s="9"/>
      <c r="DX13605" s="9"/>
      <c r="DY13605" s="9"/>
      <c r="DZ13605" s="9"/>
      <c r="EA13605" s="9"/>
      <c r="EB13605" s="9"/>
      <c r="EC13605" s="9"/>
      <c r="ED13605" s="9"/>
      <c r="EE13605" s="9"/>
      <c r="EF13605" s="9"/>
      <c r="EG13605" s="9"/>
      <c r="EH13605" s="9"/>
      <c r="EI13605" s="9"/>
      <c r="EJ13605" s="9"/>
      <c r="EK13605" s="9"/>
      <c r="EL13605" s="9"/>
      <c r="EM13605" s="9"/>
      <c r="EN13605" s="9"/>
      <c r="EO13605" s="334"/>
      <c r="EP13605" s="9"/>
      <c r="EQ13605" s="9"/>
      <c r="ER13605" s="9"/>
      <c r="ES13605" s="9"/>
      <c r="ET13605" s="9"/>
      <c r="EU13605" s="9"/>
      <c r="EV13605" s="237"/>
      <c r="EW13605" s="9"/>
      <c r="EX13605" s="9"/>
      <c r="EY13605" s="9"/>
      <c r="EZ13605" s="9"/>
      <c r="FA13605" s="410"/>
      <c r="FB13605" s="9"/>
      <c r="FC13605" s="9"/>
      <c r="FD13605" s="9"/>
      <c r="FE13605" s="9"/>
      <c r="FF13605" s="9"/>
      <c r="FG13605" s="9"/>
      <c r="FH13605" s="9"/>
      <c r="FI13605" s="9"/>
      <c r="FJ13605" s="9"/>
      <c r="FK13605" s="9"/>
      <c r="FL13605" s="9"/>
      <c r="FM13605" s="9"/>
      <c r="FN13605" s="9"/>
      <c r="FO13605" s="9"/>
      <c r="FP13605" s="9"/>
      <c r="FQ13605" s="9"/>
      <c r="FR13605" s="9"/>
      <c r="FS13605" s="9"/>
      <c r="FT13605" s="334"/>
      <c r="FU13605" s="9"/>
      <c r="FV13605" s="9"/>
      <c r="FW13605" s="9"/>
      <c r="FX13605" s="9"/>
      <c r="FY13605" s="9"/>
      <c r="FZ13605" s="9"/>
      <c r="GA13605" s="9"/>
      <c r="GB13605" s="9"/>
      <c r="GC13605" s="9"/>
      <c r="GD13605" s="9"/>
      <c r="GE13605" s="9"/>
      <c r="GF13605" s="9"/>
      <c r="GG13605" s="9"/>
      <c r="GH13605" s="9"/>
      <c r="GI13605" s="9"/>
      <c r="GJ13605" s="9"/>
      <c r="GK13605" s="9"/>
      <c r="GL13605" s="9"/>
      <c r="GM13605" s="9"/>
      <c r="GN13605" s="9"/>
      <c r="GO13605" s="9"/>
      <c r="GP13605" s="9"/>
      <c r="GQ13605" s="9"/>
      <c r="GR13605" s="9"/>
      <c r="GS13605" s="9"/>
      <c r="GT13605" s="9"/>
      <c r="GU13605" s="9"/>
      <c r="GV13605" s="9"/>
      <c r="GW13605" s="9"/>
      <c r="GX13605" s="9"/>
      <c r="GY13605" s="9"/>
      <c r="GZ13605" s="9"/>
      <c r="HA13605" s="9"/>
      <c r="HB13605" s="9"/>
      <c r="HC13605" s="9"/>
      <c r="HD13605" s="9"/>
      <c r="HE13605" s="9"/>
      <c r="HF13605" s="9"/>
      <c r="HG13605" s="9"/>
      <c r="HH13605" s="9"/>
      <c r="HI13605" s="9"/>
      <c r="HJ13605" s="9"/>
      <c r="HK13605" s="9"/>
      <c r="HL13605" s="9"/>
      <c r="HM13605" s="9"/>
      <c r="HN13605" s="9"/>
      <c r="HO13605" s="9"/>
      <c r="HP13605" s="9"/>
      <c r="HQ13605" s="9"/>
      <c r="HR13605" s="9"/>
      <c r="HS13605" s="9"/>
      <c r="HT13605" s="9"/>
      <c r="HU13605" s="9"/>
      <c r="HV13605" s="9"/>
      <c r="HW13605" s="9"/>
      <c r="HX13605" s="9"/>
      <c r="HY13605" s="9"/>
      <c r="HZ13605" s="9"/>
      <c r="IA13605" s="9"/>
      <c r="IB13605" s="9"/>
      <c r="IC13605" s="9"/>
      <c r="ID13605" s="9"/>
      <c r="IE13605" s="9"/>
      <c r="IF13605" s="9"/>
      <c r="IG13605" s="9"/>
      <c r="IH13605" s="9"/>
      <c r="II13605" s="9"/>
      <c r="IJ13605" s="9"/>
      <c r="IK13605" s="10"/>
      <c r="IL13605" s="11"/>
      <c r="IM13605" s="11"/>
      <c r="IN13605" s="11"/>
      <c r="IO13605" s="11"/>
      <c r="IP13605" s="11"/>
      <c r="IQ13605" s="11"/>
      <c r="IR13605" s="11"/>
      <c r="IS13605" s="11"/>
      <c r="IT13605" s="11"/>
      <c r="IU13605" s="11"/>
      <c r="IV13605" s="11"/>
      <c r="IW13605" s="11"/>
      <c r="IX13605" s="11"/>
      <c r="IY13605" s="11"/>
      <c r="IZ13605" s="11"/>
      <c r="JA13605" s="11"/>
      <c r="JB13605" s="11"/>
      <c r="JC13605" s="11"/>
      <c r="JD13605" s="11"/>
      <c r="JE13605" s="11"/>
      <c r="JF13605" s="11"/>
      <c r="JG13605" s="11"/>
      <c r="JH13605" s="11"/>
      <c r="JI13605" s="11"/>
      <c r="JJ13605" s="11"/>
      <c r="JK13605" s="11"/>
      <c r="JL13605" s="11"/>
      <c r="JM13605" s="11"/>
      <c r="JN13605" s="11"/>
      <c r="JO13605" s="11"/>
      <c r="JP13605" s="11"/>
      <c r="JQ13605" s="11"/>
      <c r="JR13605" s="11"/>
      <c r="JS13605" s="11"/>
      <c r="JT13605" s="11"/>
      <c r="JU13605" s="11"/>
      <c r="JV13605" s="11"/>
      <c r="JW13605" s="11"/>
      <c r="JX13605" s="11"/>
      <c r="JY13605" s="11"/>
      <c r="JZ13605" s="11"/>
      <c r="KA13605" s="11"/>
      <c r="KB13605" s="11"/>
      <c r="KC13605" s="11"/>
      <c r="KD13605" s="11"/>
      <c r="KE13605" s="11"/>
      <c r="KF13605" s="11"/>
      <c r="KG13605" s="11"/>
      <c r="KH13605" s="11"/>
      <c r="KI13605" s="11"/>
      <c r="KJ13605" s="11"/>
      <c r="KK13605" s="11"/>
      <c r="KL13605" s="11"/>
      <c r="KM13605" s="11"/>
      <c r="KN13605" s="11"/>
      <c r="KO13605" s="11"/>
      <c r="KP13605" s="11"/>
      <c r="KQ13605" s="11"/>
      <c r="KR13605" s="11"/>
      <c r="KS13605" s="11"/>
      <c r="KT13605" s="11"/>
      <c r="KU13605" s="11"/>
      <c r="KV13605" s="11"/>
      <c r="KW13605" s="11"/>
      <c r="KX13605" s="11"/>
      <c r="KY13605" s="11"/>
      <c r="KZ13605" s="11"/>
      <c r="LA13605" s="11"/>
      <c r="LB13605" s="11"/>
      <c r="LC13605" s="11"/>
      <c r="LD13605" s="11"/>
      <c r="LE13605" s="11"/>
      <c r="LF13605" s="11"/>
      <c r="LG13605" s="11"/>
      <c r="LH13605" s="11"/>
      <c r="LI13605" s="11"/>
      <c r="LJ13605" s="11"/>
      <c r="LK13605" s="11"/>
      <c r="LL13605" s="11"/>
      <c r="LM13605" s="11"/>
      <c r="LN13605" s="11"/>
      <c r="LO13605" s="11"/>
      <c r="LP13605" s="11"/>
      <c r="LQ13605" s="11"/>
      <c r="LR13605" s="11"/>
      <c r="LS13605" s="11"/>
      <c r="LT13605" s="11"/>
      <c r="LU13605" s="11"/>
      <c r="LV13605" s="11"/>
      <c r="LW13605" s="11"/>
      <c r="LX13605" s="11"/>
      <c r="LY13605" s="11"/>
      <c r="LZ13605" s="11"/>
      <c r="MA13605" s="11"/>
      <c r="MB13605" s="11"/>
      <c r="MC13605" s="11"/>
      <c r="MD13605" s="11"/>
      <c r="ME13605" s="11"/>
      <c r="MF13605" s="11"/>
      <c r="MG13605" s="11"/>
      <c r="MH13605" s="11"/>
      <c r="MI13605" s="11"/>
      <c r="MJ13605" s="11"/>
      <c r="MK13605" s="11"/>
      <c r="ML13605" s="11"/>
      <c r="MM13605" s="11"/>
      <c r="MN13605" s="11"/>
      <c r="MO13605" s="11"/>
      <c r="MP13605" s="11"/>
      <c r="MQ13605" s="11"/>
      <c r="MR13605" s="11"/>
      <c r="MS13605" s="11"/>
      <c r="MT13605" s="11"/>
      <c r="MU13605" s="11"/>
      <c r="MV13605" s="11"/>
      <c r="MW13605" s="11"/>
      <c r="MX13605" s="11"/>
      <c r="MY13605" s="11"/>
      <c r="MZ13605" s="11"/>
      <c r="NA13605" s="11"/>
      <c r="NB13605" s="11"/>
      <c r="NC13605" s="11"/>
      <c r="ND13605" s="11"/>
      <c r="NE13605" s="11"/>
      <c r="NF13605" s="11"/>
      <c r="NG13605" s="11"/>
      <c r="NH13605" s="11"/>
      <c r="NI13605" s="11"/>
      <c r="NJ13605" s="11"/>
      <c r="NK13605" s="11"/>
      <c r="NL13605" s="11"/>
      <c r="NM13605" s="11"/>
    </row>
    <row r="13606" spans="1:377" s="12" customFormat="1" ht="25.8" x14ac:dyDescent="0.5">
      <c r="A13606" s="230"/>
      <c r="B13606" s="279"/>
      <c r="C13606" s="280"/>
      <c r="D13606" s="317"/>
      <c r="E13606" s="34"/>
      <c r="F13606" s="34"/>
      <c r="G13606" s="34"/>
      <c r="H13606" s="9"/>
      <c r="I13606" s="9"/>
      <c r="J13606" s="9"/>
      <c r="K13606" s="9"/>
      <c r="L13606" s="9"/>
      <c r="M13606" s="9"/>
      <c r="N13606" s="9"/>
      <c r="O13606" s="9"/>
      <c r="P13606" s="9"/>
      <c r="Q13606" s="9"/>
      <c r="R13606" s="9"/>
      <c r="S13606" s="9"/>
      <c r="T13606" s="9"/>
      <c r="U13606" s="9"/>
      <c r="V13606" s="9"/>
      <c r="W13606" s="9"/>
      <c r="X13606" s="9"/>
      <c r="Y13606" s="9"/>
      <c r="Z13606" s="334"/>
      <c r="AA13606" s="34"/>
      <c r="AB13606" s="34"/>
      <c r="AC13606" s="34"/>
      <c r="AD13606" s="34"/>
      <c r="AE13606" s="34"/>
      <c r="AF13606" s="34"/>
      <c r="AG13606" s="34"/>
      <c r="AH13606" s="34"/>
      <c r="AI13606" s="334"/>
      <c r="AJ13606" s="9"/>
      <c r="AK13606" s="9"/>
      <c r="AL13606" s="9"/>
      <c r="AM13606" s="9"/>
      <c r="AN13606" s="9"/>
      <c r="AO13606" s="9"/>
      <c r="AP13606" s="9"/>
      <c r="AQ13606" s="9"/>
      <c r="AR13606" s="9"/>
      <c r="AS13606" s="9"/>
      <c r="AT13606" s="9"/>
      <c r="AU13606" s="9"/>
      <c r="AV13606" s="9"/>
      <c r="AW13606" s="9"/>
      <c r="AX13606" s="9"/>
      <c r="AY13606" s="9"/>
      <c r="AZ13606" s="9"/>
      <c r="BA13606" s="9"/>
      <c r="BB13606" s="9"/>
      <c r="BC13606" s="9"/>
      <c r="BD13606" s="9"/>
      <c r="BE13606" s="9"/>
      <c r="BF13606" s="9"/>
      <c r="BG13606" s="9"/>
      <c r="BH13606" s="9"/>
      <c r="BI13606" s="9"/>
      <c r="BJ13606" s="9"/>
      <c r="BK13606" s="9"/>
      <c r="BL13606" s="9"/>
      <c r="BM13606" s="9"/>
      <c r="BN13606" s="9"/>
      <c r="BO13606" s="9"/>
      <c r="BP13606" s="9"/>
      <c r="BQ13606" s="9"/>
      <c r="BR13606" s="9"/>
      <c r="BS13606" s="9"/>
      <c r="BT13606" s="9"/>
      <c r="BU13606" s="9"/>
      <c r="BV13606" s="9"/>
      <c r="BW13606" s="9"/>
      <c r="BX13606" s="9"/>
      <c r="BY13606" s="334"/>
      <c r="BZ13606" s="34"/>
      <c r="CA13606" s="34"/>
      <c r="CB13606" s="34"/>
      <c r="CC13606" s="34"/>
      <c r="CD13606" s="34"/>
      <c r="CE13606" s="34"/>
      <c r="CF13606" s="34"/>
      <c r="CG13606" s="34"/>
      <c r="CH13606" s="34"/>
      <c r="CI13606" s="34"/>
      <c r="CJ13606" s="34"/>
      <c r="CK13606" s="34"/>
      <c r="CL13606" s="34"/>
      <c r="CM13606" s="34"/>
      <c r="CN13606" s="34"/>
      <c r="CO13606" s="34"/>
      <c r="CP13606" s="34"/>
      <c r="CQ13606" s="34"/>
      <c r="CR13606" s="34"/>
      <c r="CS13606" s="34"/>
      <c r="CT13606" s="34"/>
      <c r="CU13606" s="34"/>
      <c r="CV13606" s="34"/>
      <c r="CW13606" s="34"/>
      <c r="CX13606" s="34"/>
      <c r="CY13606" s="334"/>
      <c r="CZ13606" s="9"/>
      <c r="DA13606" s="9"/>
      <c r="DB13606" s="9"/>
      <c r="DC13606" s="9"/>
      <c r="DD13606" s="9"/>
      <c r="DE13606" s="9"/>
      <c r="DF13606" s="9"/>
      <c r="DG13606" s="9"/>
      <c r="DH13606" s="9"/>
      <c r="DI13606" s="9"/>
      <c r="DJ13606" s="9"/>
      <c r="DK13606" s="9"/>
      <c r="DL13606" s="9"/>
      <c r="DM13606" s="9"/>
      <c r="DN13606" s="9"/>
      <c r="DO13606" s="9"/>
      <c r="DP13606" s="334"/>
      <c r="DQ13606" s="9"/>
      <c r="DR13606" s="9"/>
      <c r="DS13606" s="9"/>
      <c r="DT13606" s="9"/>
      <c r="DU13606" s="9"/>
      <c r="DV13606" s="9"/>
      <c r="DW13606" s="9"/>
      <c r="DX13606" s="9"/>
      <c r="DY13606" s="9"/>
      <c r="DZ13606" s="9"/>
      <c r="EA13606" s="9"/>
      <c r="EB13606" s="9"/>
      <c r="EC13606" s="9"/>
      <c r="ED13606" s="9"/>
      <c r="EE13606" s="9"/>
      <c r="EF13606" s="9"/>
      <c r="EG13606" s="9"/>
      <c r="EH13606" s="9"/>
      <c r="EI13606" s="9"/>
      <c r="EJ13606" s="9"/>
      <c r="EK13606" s="9"/>
      <c r="EL13606" s="9"/>
      <c r="EM13606" s="9"/>
      <c r="EN13606" s="9"/>
      <c r="EO13606" s="334"/>
      <c r="EP13606" s="9"/>
      <c r="EQ13606" s="9"/>
      <c r="ER13606" s="9"/>
      <c r="ES13606" s="9"/>
      <c r="ET13606" s="9"/>
      <c r="EU13606" s="9"/>
      <c r="EV13606" s="237"/>
      <c r="EW13606" s="9"/>
      <c r="EX13606" s="9"/>
      <c r="EY13606" s="9"/>
      <c r="EZ13606" s="9"/>
      <c r="FA13606" s="410"/>
      <c r="FB13606" s="9"/>
      <c r="FC13606" s="9"/>
      <c r="FD13606" s="9"/>
      <c r="FE13606" s="9"/>
      <c r="FF13606" s="9"/>
      <c r="FG13606" s="9"/>
      <c r="FH13606" s="9"/>
      <c r="FI13606" s="9"/>
      <c r="FJ13606" s="9"/>
      <c r="FK13606" s="9"/>
      <c r="FL13606" s="9"/>
      <c r="FM13606" s="9"/>
      <c r="FN13606" s="9"/>
      <c r="FO13606" s="9"/>
      <c r="FP13606" s="9"/>
      <c r="FQ13606" s="9"/>
      <c r="FR13606" s="9"/>
      <c r="FS13606" s="9"/>
      <c r="FT13606" s="334"/>
      <c r="FU13606" s="9"/>
      <c r="FV13606" s="9"/>
      <c r="FW13606" s="9"/>
      <c r="FX13606" s="9"/>
      <c r="FY13606" s="9"/>
      <c r="FZ13606" s="9"/>
      <c r="GA13606" s="9"/>
      <c r="GB13606" s="9"/>
      <c r="GC13606" s="9"/>
      <c r="GD13606" s="9"/>
      <c r="GE13606" s="9"/>
      <c r="GF13606" s="9"/>
      <c r="GG13606" s="9"/>
      <c r="GH13606" s="9"/>
      <c r="GI13606" s="9"/>
      <c r="GJ13606" s="9"/>
      <c r="GK13606" s="9"/>
      <c r="GL13606" s="9"/>
      <c r="GM13606" s="9"/>
      <c r="GN13606" s="9"/>
      <c r="GO13606" s="9"/>
      <c r="GP13606" s="9"/>
      <c r="GQ13606" s="9"/>
      <c r="GR13606" s="9"/>
      <c r="GS13606" s="9"/>
      <c r="GT13606" s="9"/>
      <c r="GU13606" s="9"/>
      <c r="GV13606" s="9"/>
      <c r="GW13606" s="9"/>
      <c r="GX13606" s="9"/>
      <c r="GY13606" s="9"/>
      <c r="GZ13606" s="9"/>
      <c r="HA13606" s="9"/>
      <c r="HB13606" s="9"/>
      <c r="HC13606" s="9"/>
      <c r="HD13606" s="9"/>
      <c r="HE13606" s="9"/>
      <c r="HF13606" s="9"/>
      <c r="HG13606" s="9"/>
      <c r="HH13606" s="9"/>
      <c r="HI13606" s="9"/>
      <c r="HJ13606" s="9"/>
      <c r="HK13606" s="9"/>
      <c r="HL13606" s="9"/>
      <c r="HM13606" s="9"/>
      <c r="HN13606" s="9"/>
      <c r="HO13606" s="9"/>
      <c r="HP13606" s="9"/>
      <c r="HQ13606" s="9"/>
      <c r="HR13606" s="9"/>
      <c r="HS13606" s="9"/>
      <c r="HT13606" s="9"/>
      <c r="HU13606" s="9"/>
      <c r="HV13606" s="9"/>
      <c r="HW13606" s="9"/>
      <c r="HX13606" s="9"/>
      <c r="HY13606" s="9"/>
      <c r="HZ13606" s="9"/>
      <c r="IA13606" s="9"/>
      <c r="IB13606" s="9"/>
      <c r="IC13606" s="9"/>
      <c r="ID13606" s="9"/>
      <c r="IE13606" s="9"/>
      <c r="IF13606" s="9"/>
      <c r="IG13606" s="9"/>
      <c r="IH13606" s="9"/>
      <c r="II13606" s="9"/>
      <c r="IJ13606" s="9"/>
      <c r="IK13606" s="10"/>
      <c r="IL13606" s="11"/>
      <c r="IM13606" s="11"/>
      <c r="IN13606" s="11"/>
      <c r="IO13606" s="11"/>
      <c r="IP13606" s="11"/>
      <c r="IQ13606" s="11"/>
      <c r="IR13606" s="11"/>
      <c r="IS13606" s="11"/>
      <c r="IT13606" s="11"/>
      <c r="IU13606" s="11"/>
      <c r="IV13606" s="11"/>
      <c r="IW13606" s="11"/>
      <c r="IX13606" s="11"/>
      <c r="IY13606" s="11"/>
      <c r="IZ13606" s="11"/>
      <c r="JA13606" s="11"/>
      <c r="JB13606" s="11"/>
      <c r="JC13606" s="11"/>
      <c r="JD13606" s="11"/>
      <c r="JE13606" s="11"/>
      <c r="JF13606" s="11"/>
      <c r="JG13606" s="11"/>
      <c r="JH13606" s="11"/>
      <c r="JI13606" s="11"/>
      <c r="JJ13606" s="11"/>
      <c r="JK13606" s="11"/>
      <c r="JL13606" s="11"/>
      <c r="JM13606" s="11"/>
      <c r="JN13606" s="11"/>
      <c r="JO13606" s="11"/>
      <c r="JP13606" s="11"/>
      <c r="JQ13606" s="11"/>
      <c r="JR13606" s="11"/>
      <c r="JS13606" s="11"/>
      <c r="JT13606" s="11"/>
      <c r="JU13606" s="11"/>
      <c r="JV13606" s="11"/>
      <c r="JW13606" s="11"/>
      <c r="JX13606" s="11"/>
      <c r="JY13606" s="11"/>
      <c r="JZ13606" s="11"/>
      <c r="KA13606" s="11"/>
      <c r="KB13606" s="11"/>
      <c r="KC13606" s="11"/>
      <c r="KD13606" s="11"/>
      <c r="KE13606" s="11"/>
      <c r="KF13606" s="11"/>
      <c r="KG13606" s="11"/>
      <c r="KH13606" s="11"/>
      <c r="KI13606" s="11"/>
      <c r="KJ13606" s="11"/>
      <c r="KK13606" s="11"/>
      <c r="KL13606" s="11"/>
      <c r="KM13606" s="11"/>
      <c r="KN13606" s="11"/>
      <c r="KO13606" s="11"/>
      <c r="KP13606" s="11"/>
      <c r="KQ13606" s="11"/>
      <c r="KR13606" s="11"/>
      <c r="KS13606" s="11"/>
      <c r="KT13606" s="11"/>
      <c r="KU13606" s="11"/>
      <c r="KV13606" s="11"/>
      <c r="KW13606" s="11"/>
      <c r="KX13606" s="11"/>
      <c r="KY13606" s="11"/>
      <c r="KZ13606" s="11"/>
      <c r="LA13606" s="11"/>
      <c r="LB13606" s="11"/>
      <c r="LC13606" s="11"/>
      <c r="LD13606" s="11"/>
      <c r="LE13606" s="11"/>
      <c r="LF13606" s="11"/>
      <c r="LG13606" s="11"/>
      <c r="LH13606" s="11"/>
      <c r="LI13606" s="11"/>
      <c r="LJ13606" s="11"/>
      <c r="LK13606" s="11"/>
      <c r="LL13606" s="11"/>
      <c r="LM13606" s="11"/>
      <c r="LN13606" s="11"/>
      <c r="LO13606" s="11"/>
      <c r="LP13606" s="11"/>
      <c r="LQ13606" s="11"/>
      <c r="LR13606" s="11"/>
      <c r="LS13606" s="11"/>
      <c r="LT13606" s="11"/>
      <c r="LU13606" s="11"/>
      <c r="LV13606" s="11"/>
      <c r="LW13606" s="11"/>
      <c r="LX13606" s="11"/>
      <c r="LY13606" s="11"/>
      <c r="LZ13606" s="11"/>
      <c r="MA13606" s="11"/>
      <c r="MB13606" s="11"/>
      <c r="MC13606" s="11"/>
      <c r="MD13606" s="11"/>
      <c r="ME13606" s="11"/>
      <c r="MF13606" s="11"/>
      <c r="MG13606" s="11"/>
      <c r="MH13606" s="11"/>
      <c r="MI13606" s="11"/>
      <c r="MJ13606" s="11"/>
      <c r="MK13606" s="11"/>
      <c r="ML13606" s="11"/>
      <c r="MM13606" s="11"/>
      <c r="MN13606" s="11"/>
      <c r="MO13606" s="11"/>
      <c r="MP13606" s="11"/>
      <c r="MQ13606" s="11"/>
      <c r="MR13606" s="11"/>
      <c r="MS13606" s="11"/>
      <c r="MT13606" s="11"/>
      <c r="MU13606" s="11"/>
      <c r="MV13606" s="11"/>
      <c r="MW13606" s="11"/>
      <c r="MX13606" s="11"/>
      <c r="MY13606" s="11"/>
      <c r="MZ13606" s="11"/>
      <c r="NA13606" s="11"/>
      <c r="NB13606" s="11"/>
      <c r="NC13606" s="11"/>
      <c r="ND13606" s="11"/>
      <c r="NE13606" s="11"/>
      <c r="NF13606" s="11"/>
      <c r="NG13606" s="11"/>
      <c r="NH13606" s="11"/>
      <c r="NI13606" s="11"/>
      <c r="NJ13606" s="11"/>
      <c r="NK13606" s="11"/>
      <c r="NL13606" s="11"/>
      <c r="NM13606" s="11"/>
    </row>
    <row r="13607" spans="1:377" s="12" customFormat="1" ht="25.8" x14ac:dyDescent="0.5">
      <c r="A13607" s="230"/>
      <c r="B13607" s="279"/>
      <c r="C13607" s="280"/>
      <c r="D13607" s="317"/>
      <c r="E13607" s="34"/>
      <c r="F13607" s="34"/>
      <c r="G13607" s="34"/>
      <c r="H13607" s="9"/>
      <c r="I13607" s="9"/>
      <c r="J13607" s="9"/>
      <c r="K13607" s="9"/>
      <c r="L13607" s="9"/>
      <c r="M13607" s="9"/>
      <c r="N13607" s="9"/>
      <c r="O13607" s="9"/>
      <c r="P13607" s="9"/>
      <c r="Q13607" s="9"/>
      <c r="R13607" s="9"/>
      <c r="S13607" s="9"/>
      <c r="T13607" s="9"/>
      <c r="U13607" s="9"/>
      <c r="V13607" s="9"/>
      <c r="W13607" s="9"/>
      <c r="X13607" s="9"/>
      <c r="Y13607" s="9"/>
      <c r="Z13607" s="334"/>
      <c r="AA13607" s="34"/>
      <c r="AB13607" s="34"/>
      <c r="AC13607" s="34"/>
      <c r="AD13607" s="34"/>
      <c r="AE13607" s="34"/>
      <c r="AF13607" s="34"/>
      <c r="AG13607" s="34"/>
      <c r="AH13607" s="34"/>
      <c r="AI13607" s="334"/>
      <c r="AJ13607" s="9"/>
      <c r="AK13607" s="9"/>
      <c r="AL13607" s="9"/>
      <c r="AM13607" s="9"/>
      <c r="AN13607" s="9"/>
      <c r="AO13607" s="9"/>
      <c r="AP13607" s="9"/>
      <c r="AQ13607" s="9"/>
      <c r="AR13607" s="9"/>
      <c r="AS13607" s="9"/>
      <c r="AT13607" s="9"/>
      <c r="AU13607" s="9"/>
      <c r="AV13607" s="9"/>
      <c r="AW13607" s="9"/>
      <c r="AX13607" s="9"/>
      <c r="AY13607" s="9"/>
      <c r="AZ13607" s="9"/>
      <c r="BA13607" s="9"/>
      <c r="BB13607" s="9"/>
      <c r="BC13607" s="9"/>
      <c r="BD13607" s="9"/>
      <c r="BE13607" s="9"/>
      <c r="BF13607" s="9"/>
      <c r="BG13607" s="9"/>
      <c r="BH13607" s="9"/>
      <c r="BI13607" s="9"/>
      <c r="BJ13607" s="9"/>
      <c r="BK13607" s="9"/>
      <c r="BL13607" s="9"/>
      <c r="BM13607" s="9"/>
      <c r="BN13607" s="9"/>
      <c r="BO13607" s="9"/>
      <c r="BP13607" s="9"/>
      <c r="BQ13607" s="9"/>
      <c r="BR13607" s="9"/>
      <c r="BS13607" s="9"/>
      <c r="BT13607" s="9"/>
      <c r="BU13607" s="9"/>
      <c r="BV13607" s="9"/>
      <c r="BW13607" s="9"/>
      <c r="BX13607" s="9"/>
      <c r="BY13607" s="334"/>
      <c r="BZ13607" s="34"/>
      <c r="CA13607" s="34"/>
      <c r="CB13607" s="34"/>
      <c r="CC13607" s="34"/>
      <c r="CD13607" s="34"/>
      <c r="CE13607" s="34"/>
      <c r="CF13607" s="34"/>
      <c r="CG13607" s="34"/>
      <c r="CH13607" s="34"/>
      <c r="CI13607" s="34"/>
      <c r="CJ13607" s="34"/>
      <c r="CK13607" s="34"/>
      <c r="CL13607" s="34"/>
      <c r="CM13607" s="34"/>
      <c r="CN13607" s="34"/>
      <c r="CO13607" s="34"/>
      <c r="CP13607" s="34"/>
      <c r="CQ13607" s="34"/>
      <c r="CR13607" s="34"/>
      <c r="CS13607" s="34"/>
      <c r="CT13607" s="34"/>
      <c r="CU13607" s="34"/>
      <c r="CV13607" s="34"/>
      <c r="CW13607" s="34"/>
      <c r="CX13607" s="34"/>
      <c r="CY13607" s="334"/>
      <c r="CZ13607" s="9"/>
      <c r="DA13607" s="9"/>
      <c r="DB13607" s="9"/>
      <c r="DC13607" s="9"/>
      <c r="DD13607" s="9"/>
      <c r="DE13607" s="9"/>
      <c r="DF13607" s="9"/>
      <c r="DG13607" s="9"/>
      <c r="DH13607" s="9"/>
      <c r="DI13607" s="9"/>
      <c r="DJ13607" s="9"/>
      <c r="DK13607" s="9"/>
      <c r="DL13607" s="9"/>
      <c r="DM13607" s="9"/>
      <c r="DN13607" s="9"/>
      <c r="DO13607" s="9"/>
      <c r="DP13607" s="334"/>
      <c r="DQ13607" s="9"/>
      <c r="DR13607" s="9"/>
      <c r="DS13607" s="9"/>
      <c r="DT13607" s="9"/>
      <c r="DU13607" s="9"/>
      <c r="DV13607" s="9"/>
      <c r="DW13607" s="9"/>
      <c r="DX13607" s="9"/>
      <c r="DY13607" s="9"/>
      <c r="DZ13607" s="9"/>
      <c r="EA13607" s="9"/>
      <c r="EB13607" s="9"/>
      <c r="EC13607" s="9"/>
      <c r="ED13607" s="9"/>
      <c r="EE13607" s="9"/>
      <c r="EF13607" s="9"/>
      <c r="EG13607" s="9"/>
      <c r="EH13607" s="9"/>
      <c r="EI13607" s="9"/>
      <c r="EJ13607" s="9"/>
      <c r="EK13607" s="9"/>
      <c r="EL13607" s="9"/>
      <c r="EM13607" s="9"/>
      <c r="EN13607" s="9"/>
      <c r="EO13607" s="334"/>
      <c r="EP13607" s="9"/>
      <c r="EQ13607" s="9"/>
      <c r="ER13607" s="9"/>
      <c r="ES13607" s="9"/>
      <c r="ET13607" s="9"/>
      <c r="EU13607" s="9"/>
      <c r="EV13607" s="237"/>
      <c r="EW13607" s="9"/>
      <c r="EX13607" s="9"/>
      <c r="EY13607" s="9"/>
      <c r="EZ13607" s="9"/>
      <c r="FA13607" s="410"/>
      <c r="FB13607" s="9"/>
      <c r="FC13607" s="9"/>
      <c r="FD13607" s="9"/>
      <c r="FE13607" s="9"/>
      <c r="FF13607" s="9"/>
      <c r="FG13607" s="9"/>
      <c r="FH13607" s="9"/>
      <c r="FI13607" s="9"/>
      <c r="FJ13607" s="9"/>
      <c r="FK13607" s="9"/>
      <c r="FL13607" s="9"/>
      <c r="FM13607" s="9"/>
      <c r="FN13607" s="9"/>
      <c r="FO13607" s="9"/>
      <c r="FP13607" s="9"/>
      <c r="FQ13607" s="9"/>
      <c r="FR13607" s="9"/>
      <c r="FS13607" s="9"/>
      <c r="FT13607" s="334"/>
      <c r="FU13607" s="9"/>
      <c r="FV13607" s="9"/>
      <c r="FW13607" s="9"/>
      <c r="FX13607" s="9"/>
      <c r="FY13607" s="9"/>
      <c r="FZ13607" s="9"/>
      <c r="GA13607" s="9"/>
      <c r="GB13607" s="9"/>
      <c r="GC13607" s="9"/>
      <c r="GD13607" s="9"/>
      <c r="GE13607" s="9"/>
      <c r="GF13607" s="9"/>
      <c r="GG13607" s="9"/>
      <c r="GH13607" s="9"/>
      <c r="GI13607" s="9"/>
      <c r="GJ13607" s="9"/>
      <c r="GK13607" s="9"/>
      <c r="GL13607" s="9"/>
      <c r="GM13607" s="9"/>
      <c r="GN13607" s="9"/>
      <c r="GO13607" s="9"/>
      <c r="GP13607" s="9"/>
      <c r="GQ13607" s="9"/>
      <c r="GR13607" s="9"/>
      <c r="GS13607" s="9"/>
      <c r="GT13607" s="9"/>
      <c r="GU13607" s="9"/>
      <c r="GV13607" s="9"/>
      <c r="GW13607" s="9"/>
      <c r="GX13607" s="9"/>
      <c r="GY13607" s="9"/>
      <c r="GZ13607" s="9"/>
      <c r="HA13607" s="9"/>
      <c r="HB13607" s="9"/>
      <c r="HC13607" s="9"/>
      <c r="HD13607" s="9"/>
      <c r="HE13607" s="9"/>
      <c r="HF13607" s="9"/>
      <c r="HG13607" s="9"/>
      <c r="HH13607" s="9"/>
      <c r="HI13607" s="9"/>
      <c r="HJ13607" s="9"/>
      <c r="HK13607" s="9"/>
      <c r="HL13607" s="9"/>
      <c r="HM13607" s="9"/>
      <c r="HN13607" s="9"/>
      <c r="HO13607" s="9"/>
      <c r="HP13607" s="9"/>
      <c r="HQ13607" s="9"/>
      <c r="HR13607" s="9"/>
      <c r="HS13607" s="9"/>
      <c r="HT13607" s="9"/>
      <c r="HU13607" s="9"/>
      <c r="HV13607" s="9"/>
      <c r="HW13607" s="9"/>
      <c r="HX13607" s="9"/>
      <c r="HY13607" s="9"/>
      <c r="HZ13607" s="9"/>
      <c r="IA13607" s="9"/>
      <c r="IB13607" s="9"/>
      <c r="IC13607" s="9"/>
      <c r="ID13607" s="9"/>
      <c r="IE13607" s="9"/>
      <c r="IF13607" s="9"/>
      <c r="IG13607" s="9"/>
      <c r="IH13607" s="9"/>
      <c r="II13607" s="9"/>
      <c r="IJ13607" s="9"/>
      <c r="IK13607" s="10"/>
      <c r="IL13607" s="11"/>
      <c r="IM13607" s="11"/>
      <c r="IN13607" s="11"/>
      <c r="IO13607" s="11"/>
      <c r="IP13607" s="11"/>
      <c r="IQ13607" s="11"/>
      <c r="IR13607" s="11"/>
      <c r="IS13607" s="11"/>
      <c r="IT13607" s="11"/>
      <c r="IU13607" s="11"/>
      <c r="IV13607" s="11"/>
      <c r="IW13607" s="11"/>
      <c r="IX13607" s="11"/>
      <c r="IY13607" s="11"/>
      <c r="IZ13607" s="11"/>
      <c r="JA13607" s="11"/>
      <c r="JB13607" s="11"/>
      <c r="JC13607" s="11"/>
      <c r="JD13607" s="11"/>
      <c r="JE13607" s="11"/>
      <c r="JF13607" s="11"/>
      <c r="JG13607" s="11"/>
      <c r="JH13607" s="11"/>
      <c r="JI13607" s="11"/>
      <c r="JJ13607" s="11"/>
      <c r="JK13607" s="11"/>
      <c r="JL13607" s="11"/>
      <c r="JM13607" s="11"/>
      <c r="JN13607" s="11"/>
      <c r="JO13607" s="11"/>
      <c r="JP13607" s="11"/>
      <c r="JQ13607" s="11"/>
      <c r="JR13607" s="11"/>
      <c r="JS13607" s="11"/>
      <c r="JT13607" s="11"/>
      <c r="JU13607" s="11"/>
      <c r="JV13607" s="11"/>
      <c r="JW13607" s="11"/>
      <c r="JX13607" s="11"/>
      <c r="JY13607" s="11"/>
      <c r="JZ13607" s="11"/>
      <c r="KA13607" s="11"/>
      <c r="KB13607" s="11"/>
      <c r="KC13607" s="11"/>
      <c r="KD13607" s="11"/>
      <c r="KE13607" s="11"/>
      <c r="KF13607" s="11"/>
      <c r="KG13607" s="11"/>
      <c r="KH13607" s="11"/>
      <c r="KI13607" s="11"/>
      <c r="KJ13607" s="11"/>
      <c r="KK13607" s="11"/>
      <c r="KL13607" s="11"/>
      <c r="KM13607" s="11"/>
      <c r="KN13607" s="11"/>
      <c r="KO13607" s="11"/>
      <c r="KP13607" s="11"/>
      <c r="KQ13607" s="11"/>
      <c r="KR13607" s="11"/>
      <c r="KS13607" s="11"/>
      <c r="KT13607" s="11"/>
      <c r="KU13607" s="11"/>
      <c r="KV13607" s="11"/>
      <c r="KW13607" s="11"/>
      <c r="KX13607" s="11"/>
      <c r="KY13607" s="11"/>
      <c r="KZ13607" s="11"/>
      <c r="LA13607" s="11"/>
      <c r="LB13607" s="11"/>
      <c r="LC13607" s="11"/>
      <c r="LD13607" s="11"/>
      <c r="LE13607" s="11"/>
      <c r="LF13607" s="11"/>
      <c r="LG13607" s="11"/>
      <c r="LH13607" s="11"/>
      <c r="LI13607" s="11"/>
      <c r="LJ13607" s="11"/>
      <c r="LK13607" s="11"/>
      <c r="LL13607" s="11"/>
      <c r="LM13607" s="11"/>
      <c r="LN13607" s="11"/>
      <c r="LO13607" s="11"/>
      <c r="LP13607" s="11"/>
      <c r="LQ13607" s="11"/>
      <c r="LR13607" s="11"/>
      <c r="LS13607" s="11"/>
      <c r="LT13607" s="11"/>
      <c r="LU13607" s="11"/>
      <c r="LV13607" s="11"/>
      <c r="LW13607" s="11"/>
      <c r="LX13607" s="11"/>
      <c r="LY13607" s="11"/>
      <c r="LZ13607" s="11"/>
      <c r="MA13607" s="11"/>
      <c r="MB13607" s="11"/>
      <c r="MC13607" s="11"/>
      <c r="MD13607" s="11"/>
      <c r="ME13607" s="11"/>
      <c r="MF13607" s="11"/>
      <c r="MG13607" s="11"/>
      <c r="MH13607" s="11"/>
      <c r="MI13607" s="11"/>
      <c r="MJ13607" s="11"/>
      <c r="MK13607" s="11"/>
      <c r="ML13607" s="11"/>
      <c r="MM13607" s="11"/>
      <c r="MN13607" s="11"/>
      <c r="MO13607" s="11"/>
      <c r="MP13607" s="11"/>
      <c r="MQ13607" s="11"/>
      <c r="MR13607" s="11"/>
      <c r="MS13607" s="11"/>
      <c r="MT13607" s="11"/>
      <c r="MU13607" s="11"/>
      <c r="MV13607" s="11"/>
      <c r="MW13607" s="11"/>
      <c r="MX13607" s="11"/>
      <c r="MY13607" s="11"/>
      <c r="MZ13607" s="11"/>
      <c r="NA13607" s="11"/>
      <c r="NB13607" s="11"/>
      <c r="NC13607" s="11"/>
      <c r="ND13607" s="11"/>
      <c r="NE13607" s="11"/>
      <c r="NF13607" s="11"/>
      <c r="NG13607" s="11"/>
      <c r="NH13607" s="11"/>
      <c r="NI13607" s="11"/>
      <c r="NJ13607" s="11"/>
      <c r="NK13607" s="11"/>
      <c r="NL13607" s="11"/>
      <c r="NM13607" s="11"/>
    </row>
    <row r="13608" spans="1:377" ht="25.8" x14ac:dyDescent="0.5">
      <c r="A13608" s="230"/>
      <c r="B13608" s="279"/>
      <c r="C13608" s="280"/>
      <c r="IK13608" s="10"/>
      <c r="IL13608" s="11"/>
      <c r="IM13608" s="11"/>
      <c r="IN13608" s="11"/>
      <c r="IO13608" s="11"/>
      <c r="IP13608" s="11"/>
      <c r="IQ13608" s="11"/>
      <c r="IR13608" s="11"/>
      <c r="IS13608" s="11"/>
      <c r="IT13608" s="11"/>
      <c r="IU13608" s="11"/>
      <c r="IV13608" s="11"/>
      <c r="IW13608" s="11"/>
      <c r="IX13608" s="11"/>
      <c r="IY13608" s="11"/>
      <c r="IZ13608" s="11"/>
      <c r="JA13608" s="11"/>
      <c r="JB13608" s="11"/>
      <c r="JC13608" s="11"/>
      <c r="JD13608" s="11"/>
      <c r="JE13608" s="11"/>
      <c r="JF13608" s="11"/>
      <c r="JG13608" s="11"/>
      <c r="JH13608" s="11"/>
      <c r="JI13608" s="11"/>
      <c r="JJ13608" s="11"/>
      <c r="JK13608" s="11"/>
      <c r="JL13608" s="11"/>
      <c r="JM13608" s="11"/>
      <c r="JN13608" s="11"/>
      <c r="JO13608" s="11"/>
      <c r="JP13608" s="11"/>
      <c r="JQ13608" s="11"/>
      <c r="JR13608" s="11"/>
      <c r="JS13608" s="11"/>
      <c r="JT13608" s="11"/>
      <c r="JU13608" s="11"/>
      <c r="JV13608" s="11"/>
      <c r="JW13608" s="11"/>
      <c r="JX13608" s="11"/>
      <c r="JY13608" s="11"/>
      <c r="JZ13608" s="11"/>
      <c r="KA13608" s="11"/>
      <c r="KB13608" s="11"/>
      <c r="KC13608" s="11"/>
      <c r="KD13608" s="11"/>
      <c r="KE13608" s="11"/>
      <c r="KF13608" s="11"/>
      <c r="KG13608" s="11"/>
      <c r="KH13608" s="11"/>
      <c r="KI13608" s="11"/>
      <c r="KJ13608" s="11"/>
      <c r="KK13608" s="11"/>
      <c r="KL13608" s="11"/>
      <c r="KM13608" s="11"/>
      <c r="KN13608" s="11"/>
      <c r="KO13608" s="11"/>
      <c r="KP13608" s="11"/>
      <c r="KQ13608" s="11"/>
      <c r="KR13608" s="11"/>
      <c r="KS13608" s="11"/>
      <c r="KT13608" s="11"/>
      <c r="KU13608" s="11"/>
      <c r="KV13608" s="11"/>
      <c r="KW13608" s="11"/>
      <c r="KX13608" s="11"/>
      <c r="KY13608" s="11"/>
      <c r="KZ13608" s="11"/>
      <c r="LA13608" s="11"/>
      <c r="LB13608" s="11"/>
      <c r="LC13608" s="11"/>
      <c r="LD13608" s="11"/>
      <c r="LE13608" s="11"/>
      <c r="LF13608" s="11"/>
      <c r="LG13608" s="11"/>
      <c r="LH13608" s="11"/>
      <c r="LI13608" s="11"/>
      <c r="LJ13608" s="11"/>
      <c r="LK13608" s="11"/>
      <c r="LL13608" s="11"/>
      <c r="LM13608" s="11"/>
      <c r="LN13608" s="11"/>
      <c r="LO13608" s="11"/>
      <c r="LP13608" s="11"/>
      <c r="LQ13608" s="11"/>
      <c r="LR13608" s="11"/>
      <c r="LS13608" s="11"/>
      <c r="LT13608" s="11"/>
      <c r="LU13608" s="11"/>
      <c r="LV13608" s="11"/>
      <c r="LW13608" s="11"/>
      <c r="LX13608" s="11"/>
      <c r="LY13608" s="11"/>
      <c r="LZ13608" s="11"/>
      <c r="MA13608" s="11"/>
      <c r="MB13608" s="11"/>
      <c r="MC13608" s="11"/>
      <c r="MD13608" s="11"/>
      <c r="ME13608" s="11"/>
      <c r="MF13608" s="11"/>
      <c r="MG13608" s="11"/>
      <c r="MH13608" s="11"/>
      <c r="MI13608" s="11"/>
      <c r="MJ13608" s="11"/>
      <c r="MK13608" s="11"/>
      <c r="ML13608" s="11"/>
      <c r="MM13608" s="11"/>
      <c r="MN13608" s="11"/>
      <c r="MO13608" s="11"/>
      <c r="MP13608" s="11"/>
      <c r="MQ13608" s="11"/>
      <c r="MR13608" s="11"/>
      <c r="MS13608" s="11"/>
      <c r="MT13608" s="11"/>
      <c r="MU13608" s="11"/>
      <c r="MV13608" s="11"/>
      <c r="MW13608" s="11"/>
      <c r="MX13608" s="11"/>
      <c r="MY13608" s="11"/>
      <c r="MZ13608" s="11"/>
      <c r="NA13608" s="11"/>
      <c r="NB13608" s="11"/>
      <c r="NC13608" s="11"/>
      <c r="ND13608" s="11"/>
      <c r="NE13608" s="11"/>
      <c r="NF13608" s="11"/>
      <c r="NG13608" s="11"/>
      <c r="NH13608" s="11"/>
      <c r="NI13608" s="11"/>
      <c r="NJ13608" s="11"/>
      <c r="NK13608" s="11"/>
      <c r="NL13608" s="11"/>
      <c r="NM13608" s="11"/>
    </row>
    <row r="13609" spans="1:377" ht="25.8" x14ac:dyDescent="0.5">
      <c r="A13609" s="230"/>
      <c r="B13609" s="279"/>
      <c r="C13609" s="280"/>
      <c r="IK13609" s="10"/>
      <c r="IL13609" s="11"/>
      <c r="IM13609" s="11"/>
      <c r="IN13609" s="11"/>
      <c r="IO13609" s="11"/>
      <c r="IP13609" s="11"/>
      <c r="IQ13609" s="11"/>
      <c r="IR13609" s="11"/>
      <c r="IS13609" s="11"/>
      <c r="IT13609" s="11"/>
      <c r="IU13609" s="11"/>
      <c r="IV13609" s="11"/>
      <c r="IW13609" s="11"/>
      <c r="IX13609" s="11"/>
      <c r="IY13609" s="11"/>
      <c r="IZ13609" s="11"/>
      <c r="JA13609" s="11"/>
      <c r="JB13609" s="11"/>
      <c r="JC13609" s="11"/>
      <c r="JD13609" s="11"/>
      <c r="JE13609" s="11"/>
      <c r="JF13609" s="11"/>
      <c r="JG13609" s="11"/>
      <c r="JH13609" s="11"/>
      <c r="JI13609" s="11"/>
      <c r="JJ13609" s="11"/>
      <c r="JK13609" s="11"/>
      <c r="JL13609" s="11"/>
      <c r="JM13609" s="11"/>
      <c r="JN13609" s="11"/>
      <c r="JO13609" s="11"/>
      <c r="JP13609" s="11"/>
      <c r="JQ13609" s="11"/>
      <c r="JR13609" s="11"/>
      <c r="JS13609" s="11"/>
      <c r="JT13609" s="11"/>
      <c r="JU13609" s="11"/>
      <c r="JV13609" s="11"/>
      <c r="JW13609" s="11"/>
      <c r="JX13609" s="11"/>
      <c r="JY13609" s="11"/>
      <c r="JZ13609" s="11"/>
      <c r="KA13609" s="11"/>
      <c r="KB13609" s="11"/>
      <c r="KC13609" s="11"/>
      <c r="KD13609" s="11"/>
      <c r="KE13609" s="11"/>
      <c r="KF13609" s="11"/>
      <c r="KG13609" s="11"/>
      <c r="KH13609" s="11"/>
      <c r="KI13609" s="11"/>
      <c r="KJ13609" s="11"/>
      <c r="KK13609" s="11"/>
      <c r="KL13609" s="11"/>
      <c r="KM13609" s="11"/>
      <c r="KN13609" s="11"/>
      <c r="KO13609" s="11"/>
      <c r="KP13609" s="11"/>
      <c r="KQ13609" s="11"/>
      <c r="KR13609" s="11"/>
      <c r="KS13609" s="11"/>
      <c r="KT13609" s="11"/>
      <c r="KU13609" s="11"/>
      <c r="KV13609" s="11"/>
      <c r="KW13609" s="11"/>
      <c r="KX13609" s="11"/>
      <c r="KY13609" s="11"/>
      <c r="KZ13609" s="11"/>
      <c r="LA13609" s="11"/>
      <c r="LB13609" s="11"/>
      <c r="LC13609" s="11"/>
      <c r="LD13609" s="11"/>
      <c r="LE13609" s="11"/>
      <c r="LF13609" s="11"/>
      <c r="LG13609" s="11"/>
      <c r="LH13609" s="11"/>
      <c r="LI13609" s="11"/>
      <c r="LJ13609" s="11"/>
      <c r="LK13609" s="11"/>
      <c r="LL13609" s="11"/>
      <c r="LM13609" s="11"/>
      <c r="LN13609" s="11"/>
      <c r="LO13609" s="11"/>
      <c r="LP13609" s="11"/>
      <c r="LQ13609" s="11"/>
      <c r="LR13609" s="11"/>
      <c r="LS13609" s="11"/>
      <c r="LT13609" s="11"/>
      <c r="LU13609" s="11"/>
      <c r="LV13609" s="11"/>
      <c r="LW13609" s="11"/>
      <c r="LX13609" s="11"/>
      <c r="LY13609" s="11"/>
      <c r="LZ13609" s="11"/>
      <c r="MA13609" s="11"/>
      <c r="MB13609" s="11"/>
      <c r="MC13609" s="11"/>
      <c r="MD13609" s="11"/>
      <c r="ME13609" s="11"/>
      <c r="MF13609" s="11"/>
      <c r="MG13609" s="11"/>
      <c r="MH13609" s="11"/>
      <c r="MI13609" s="11"/>
      <c r="MJ13609" s="11"/>
      <c r="MK13609" s="11"/>
      <c r="ML13609" s="11"/>
      <c r="MM13609" s="11"/>
      <c r="MN13609" s="11"/>
      <c r="MO13609" s="11"/>
      <c r="MP13609" s="11"/>
      <c r="MQ13609" s="11"/>
      <c r="MR13609" s="11"/>
      <c r="MS13609" s="11"/>
      <c r="MT13609" s="11"/>
      <c r="MU13609" s="11"/>
      <c r="MV13609" s="11"/>
      <c r="MW13609" s="11"/>
      <c r="MX13609" s="11"/>
      <c r="MY13609" s="11"/>
      <c r="MZ13609" s="11"/>
      <c r="NA13609" s="11"/>
      <c r="NB13609" s="11"/>
      <c r="NC13609" s="11"/>
      <c r="ND13609" s="11"/>
      <c r="NE13609" s="11"/>
      <c r="NF13609" s="11"/>
      <c r="NG13609" s="11"/>
      <c r="NH13609" s="11"/>
      <c r="NI13609" s="11"/>
      <c r="NJ13609" s="11"/>
      <c r="NK13609" s="11"/>
      <c r="NL13609" s="11"/>
      <c r="NM13609" s="11"/>
    </row>
    <row r="13610" spans="1:377" ht="25.8" x14ac:dyDescent="0.5">
      <c r="A13610" s="230"/>
      <c r="B13610" s="279"/>
      <c r="C13610" s="280"/>
      <c r="IK13610" s="10"/>
      <c r="IL13610" s="11"/>
      <c r="IM13610" s="11"/>
      <c r="IN13610" s="11"/>
      <c r="IO13610" s="11"/>
      <c r="IP13610" s="11"/>
      <c r="IQ13610" s="11"/>
      <c r="IR13610" s="11"/>
      <c r="IS13610" s="11"/>
      <c r="IT13610" s="11"/>
      <c r="IU13610" s="11"/>
      <c r="IV13610" s="11"/>
      <c r="IW13610" s="11"/>
      <c r="IX13610" s="11"/>
      <c r="IY13610" s="11"/>
      <c r="IZ13610" s="11"/>
      <c r="JA13610" s="11"/>
      <c r="JB13610" s="11"/>
      <c r="JC13610" s="11"/>
      <c r="JD13610" s="11"/>
      <c r="JE13610" s="11"/>
      <c r="JF13610" s="11"/>
      <c r="JG13610" s="11"/>
      <c r="JH13610" s="11"/>
      <c r="JI13610" s="11"/>
      <c r="JJ13610" s="11"/>
      <c r="JK13610" s="11"/>
      <c r="JL13610" s="11"/>
      <c r="JM13610" s="11"/>
      <c r="JN13610" s="11"/>
      <c r="JO13610" s="11"/>
      <c r="JP13610" s="11"/>
      <c r="JQ13610" s="11"/>
      <c r="JR13610" s="11"/>
      <c r="JS13610" s="11"/>
      <c r="JT13610" s="11"/>
      <c r="JU13610" s="11"/>
      <c r="JV13610" s="11"/>
      <c r="JW13610" s="11"/>
      <c r="JX13610" s="11"/>
      <c r="JY13610" s="11"/>
      <c r="JZ13610" s="11"/>
      <c r="KA13610" s="11"/>
      <c r="KB13610" s="11"/>
      <c r="KC13610" s="11"/>
      <c r="KD13610" s="11"/>
      <c r="KE13610" s="11"/>
      <c r="KF13610" s="11"/>
      <c r="KG13610" s="11"/>
      <c r="KH13610" s="11"/>
      <c r="KI13610" s="11"/>
      <c r="KJ13610" s="11"/>
      <c r="KK13610" s="11"/>
      <c r="KL13610" s="11"/>
      <c r="KM13610" s="11"/>
      <c r="KN13610" s="11"/>
      <c r="KO13610" s="11"/>
      <c r="KP13610" s="11"/>
      <c r="KQ13610" s="11"/>
      <c r="KR13610" s="11"/>
      <c r="KS13610" s="11"/>
      <c r="KT13610" s="11"/>
      <c r="KU13610" s="11"/>
      <c r="KV13610" s="11"/>
      <c r="KW13610" s="11"/>
      <c r="KX13610" s="11"/>
      <c r="KY13610" s="11"/>
      <c r="KZ13610" s="11"/>
      <c r="LA13610" s="11"/>
      <c r="LB13610" s="11"/>
      <c r="LC13610" s="11"/>
      <c r="LD13610" s="11"/>
      <c r="LE13610" s="11"/>
      <c r="LF13610" s="11"/>
      <c r="LG13610" s="11"/>
      <c r="LH13610" s="11"/>
      <c r="LI13610" s="11"/>
      <c r="LJ13610" s="11"/>
      <c r="LK13610" s="11"/>
      <c r="LL13610" s="11"/>
      <c r="LM13610" s="11"/>
      <c r="LN13610" s="11"/>
      <c r="LO13610" s="11"/>
      <c r="LP13610" s="11"/>
      <c r="LQ13610" s="11"/>
      <c r="LR13610" s="11"/>
      <c r="LS13610" s="11"/>
      <c r="LT13610" s="11"/>
      <c r="LU13610" s="11"/>
      <c r="LV13610" s="11"/>
      <c r="LW13610" s="11"/>
      <c r="LX13610" s="11"/>
      <c r="LY13610" s="11"/>
      <c r="LZ13610" s="11"/>
      <c r="MA13610" s="11"/>
      <c r="MB13610" s="11"/>
      <c r="MC13610" s="11"/>
      <c r="MD13610" s="11"/>
      <c r="ME13610" s="11"/>
      <c r="MF13610" s="11"/>
      <c r="MG13610" s="11"/>
      <c r="MH13610" s="11"/>
      <c r="MI13610" s="11"/>
      <c r="MJ13610" s="11"/>
      <c r="MK13610" s="11"/>
      <c r="ML13610" s="11"/>
      <c r="MM13610" s="11"/>
      <c r="MN13610" s="11"/>
      <c r="MO13610" s="11"/>
      <c r="MP13610" s="11"/>
      <c r="MQ13610" s="11"/>
      <c r="MR13610" s="11"/>
      <c r="MS13610" s="11"/>
      <c r="MT13610" s="11"/>
      <c r="MU13610" s="11"/>
      <c r="MV13610" s="11"/>
      <c r="MW13610" s="11"/>
      <c r="MX13610" s="11"/>
      <c r="MY13610" s="11"/>
      <c r="MZ13610" s="11"/>
      <c r="NA13610" s="11"/>
      <c r="NB13610" s="11"/>
      <c r="NC13610" s="11"/>
      <c r="ND13610" s="11"/>
      <c r="NE13610" s="11"/>
      <c r="NF13610" s="11"/>
      <c r="NG13610" s="11"/>
      <c r="NH13610" s="11"/>
      <c r="NI13610" s="11"/>
      <c r="NJ13610" s="11"/>
      <c r="NK13610" s="11"/>
      <c r="NL13610" s="11"/>
      <c r="NM13610" s="11"/>
    </row>
    <row r="13611" spans="1:377" ht="25.8" x14ac:dyDescent="0.5">
      <c r="A13611" s="230"/>
      <c r="B13611" s="279"/>
      <c r="C13611" s="280"/>
      <c r="IK13611" s="10"/>
      <c r="IL13611" s="11"/>
      <c r="IM13611" s="11"/>
      <c r="IN13611" s="11"/>
      <c r="IO13611" s="11"/>
      <c r="IP13611" s="11"/>
      <c r="IQ13611" s="11"/>
      <c r="IR13611" s="11"/>
      <c r="IS13611" s="11"/>
      <c r="IT13611" s="11"/>
      <c r="IU13611" s="11"/>
      <c r="IV13611" s="11"/>
      <c r="IW13611" s="11"/>
      <c r="IX13611" s="11"/>
      <c r="IY13611" s="11"/>
      <c r="IZ13611" s="11"/>
      <c r="JA13611" s="11"/>
      <c r="JB13611" s="11"/>
      <c r="JC13611" s="11"/>
      <c r="JD13611" s="11"/>
      <c r="JE13611" s="11"/>
      <c r="JF13611" s="11"/>
      <c r="JG13611" s="11"/>
      <c r="JH13611" s="11"/>
      <c r="JI13611" s="11"/>
      <c r="JJ13611" s="11"/>
      <c r="JK13611" s="11"/>
      <c r="JL13611" s="11"/>
      <c r="JM13611" s="11"/>
      <c r="JN13611" s="11"/>
      <c r="JO13611" s="11"/>
      <c r="JP13611" s="11"/>
      <c r="JQ13611" s="11"/>
      <c r="JR13611" s="11"/>
      <c r="JS13611" s="11"/>
      <c r="JT13611" s="11"/>
      <c r="JU13611" s="11"/>
      <c r="JV13611" s="11"/>
      <c r="JW13611" s="11"/>
      <c r="JX13611" s="11"/>
      <c r="JY13611" s="11"/>
      <c r="JZ13611" s="11"/>
      <c r="KA13611" s="11"/>
      <c r="KB13611" s="11"/>
      <c r="KC13611" s="11"/>
      <c r="KD13611" s="11"/>
      <c r="KE13611" s="11"/>
      <c r="KF13611" s="11"/>
      <c r="KG13611" s="11"/>
      <c r="KH13611" s="11"/>
      <c r="KI13611" s="11"/>
      <c r="KJ13611" s="11"/>
      <c r="KK13611" s="11"/>
      <c r="KL13611" s="11"/>
      <c r="KM13611" s="11"/>
      <c r="KN13611" s="11"/>
      <c r="KO13611" s="11"/>
      <c r="KP13611" s="11"/>
      <c r="KQ13611" s="11"/>
      <c r="KR13611" s="11"/>
      <c r="KS13611" s="11"/>
      <c r="KT13611" s="11"/>
      <c r="KU13611" s="11"/>
      <c r="KV13611" s="11"/>
      <c r="KW13611" s="11"/>
      <c r="KX13611" s="11"/>
      <c r="KY13611" s="11"/>
      <c r="KZ13611" s="11"/>
      <c r="LA13611" s="11"/>
      <c r="LB13611" s="11"/>
      <c r="LC13611" s="11"/>
      <c r="LD13611" s="11"/>
      <c r="LE13611" s="11"/>
      <c r="LF13611" s="11"/>
      <c r="LG13611" s="11"/>
      <c r="LH13611" s="11"/>
      <c r="LI13611" s="11"/>
      <c r="LJ13611" s="11"/>
      <c r="LK13611" s="11"/>
      <c r="LL13611" s="11"/>
      <c r="LM13611" s="11"/>
      <c r="LN13611" s="11"/>
      <c r="LO13611" s="11"/>
      <c r="LP13611" s="11"/>
      <c r="LQ13611" s="11"/>
      <c r="LR13611" s="11"/>
      <c r="LS13611" s="11"/>
      <c r="LT13611" s="11"/>
      <c r="LU13611" s="11"/>
      <c r="LV13611" s="11"/>
      <c r="LW13611" s="11"/>
      <c r="LX13611" s="11"/>
      <c r="LY13611" s="11"/>
      <c r="LZ13611" s="11"/>
      <c r="MA13611" s="11"/>
      <c r="MB13611" s="11"/>
      <c r="MC13611" s="11"/>
      <c r="MD13611" s="11"/>
      <c r="ME13611" s="11"/>
      <c r="MF13611" s="11"/>
      <c r="MG13611" s="11"/>
      <c r="MH13611" s="11"/>
      <c r="MI13611" s="11"/>
      <c r="MJ13611" s="11"/>
      <c r="MK13611" s="11"/>
      <c r="ML13611" s="11"/>
      <c r="MM13611" s="11"/>
      <c r="MN13611" s="11"/>
      <c r="MO13611" s="11"/>
      <c r="MP13611" s="11"/>
      <c r="MQ13611" s="11"/>
      <c r="MR13611" s="11"/>
      <c r="MS13611" s="11"/>
      <c r="MT13611" s="11"/>
      <c r="MU13611" s="11"/>
      <c r="MV13611" s="11"/>
      <c r="MW13611" s="11"/>
      <c r="MX13611" s="11"/>
      <c r="MY13611" s="11"/>
      <c r="MZ13611" s="11"/>
      <c r="NA13611" s="11"/>
      <c r="NB13611" s="11"/>
      <c r="NC13611" s="11"/>
      <c r="ND13611" s="11"/>
      <c r="NE13611" s="11"/>
      <c r="NF13611" s="11"/>
      <c r="NG13611" s="11"/>
      <c r="NH13611" s="11"/>
      <c r="NI13611" s="11"/>
      <c r="NJ13611" s="11"/>
      <c r="NK13611" s="11"/>
      <c r="NL13611" s="11"/>
      <c r="NM13611" s="11"/>
    </row>
    <row r="13612" spans="1:377" ht="25.8" x14ac:dyDescent="0.5">
      <c r="A13612" s="230"/>
      <c r="B13612" s="279"/>
      <c r="C13612" s="280"/>
      <c r="IK13612" s="10"/>
      <c r="IL13612" s="11"/>
      <c r="IM13612" s="11"/>
      <c r="IN13612" s="11"/>
      <c r="IO13612" s="11"/>
      <c r="IP13612" s="11"/>
      <c r="IQ13612" s="11"/>
      <c r="IR13612" s="11"/>
      <c r="IS13612" s="11"/>
      <c r="IT13612" s="11"/>
      <c r="IU13612" s="11"/>
      <c r="IV13612" s="11"/>
      <c r="IW13612" s="11"/>
      <c r="IX13612" s="11"/>
      <c r="IY13612" s="11"/>
      <c r="IZ13612" s="11"/>
      <c r="JA13612" s="11"/>
      <c r="JB13612" s="11"/>
      <c r="JC13612" s="11"/>
      <c r="JD13612" s="11"/>
      <c r="JE13612" s="11"/>
      <c r="JF13612" s="11"/>
      <c r="JG13612" s="11"/>
      <c r="JH13612" s="11"/>
      <c r="JI13612" s="11"/>
      <c r="JJ13612" s="11"/>
      <c r="JK13612" s="11"/>
      <c r="JL13612" s="11"/>
      <c r="JM13612" s="11"/>
      <c r="JN13612" s="11"/>
      <c r="JO13612" s="11"/>
      <c r="JP13612" s="11"/>
      <c r="JQ13612" s="11"/>
      <c r="JR13612" s="11"/>
      <c r="JS13612" s="11"/>
      <c r="JT13612" s="11"/>
      <c r="JU13612" s="11"/>
      <c r="JV13612" s="11"/>
      <c r="JW13612" s="11"/>
      <c r="JX13612" s="11"/>
      <c r="JY13612" s="11"/>
      <c r="JZ13612" s="11"/>
      <c r="KA13612" s="11"/>
      <c r="KB13612" s="11"/>
      <c r="KC13612" s="11"/>
      <c r="KD13612" s="11"/>
      <c r="KE13612" s="11"/>
      <c r="KF13612" s="11"/>
      <c r="KG13612" s="11"/>
      <c r="KH13612" s="11"/>
      <c r="KI13612" s="11"/>
      <c r="KJ13612" s="11"/>
      <c r="KK13612" s="11"/>
      <c r="KL13612" s="11"/>
      <c r="KM13612" s="11"/>
      <c r="KN13612" s="11"/>
      <c r="KO13612" s="11"/>
      <c r="KP13612" s="11"/>
      <c r="KQ13612" s="11"/>
      <c r="KR13612" s="11"/>
      <c r="KS13612" s="11"/>
      <c r="KT13612" s="11"/>
      <c r="KU13612" s="11"/>
      <c r="KV13612" s="11"/>
      <c r="KW13612" s="11"/>
      <c r="KX13612" s="11"/>
      <c r="KY13612" s="11"/>
      <c r="KZ13612" s="11"/>
      <c r="LA13612" s="11"/>
      <c r="LB13612" s="11"/>
      <c r="LC13612" s="11"/>
      <c r="LD13612" s="11"/>
      <c r="LE13612" s="11"/>
      <c r="LF13612" s="11"/>
      <c r="LG13612" s="11"/>
      <c r="LH13612" s="11"/>
      <c r="LI13612" s="11"/>
      <c r="LJ13612" s="11"/>
      <c r="LK13612" s="11"/>
      <c r="LL13612" s="11"/>
      <c r="LM13612" s="11"/>
      <c r="LN13612" s="11"/>
      <c r="LO13612" s="11"/>
      <c r="LP13612" s="11"/>
      <c r="LQ13612" s="11"/>
      <c r="LR13612" s="11"/>
      <c r="LS13612" s="11"/>
      <c r="LT13612" s="11"/>
      <c r="LU13612" s="11"/>
      <c r="LV13612" s="11"/>
      <c r="LW13612" s="11"/>
      <c r="LX13612" s="11"/>
      <c r="LY13612" s="11"/>
      <c r="LZ13612" s="11"/>
      <c r="MA13612" s="11"/>
      <c r="MB13612" s="11"/>
      <c r="MC13612" s="11"/>
      <c r="MD13612" s="11"/>
      <c r="ME13612" s="11"/>
      <c r="MF13612" s="11"/>
      <c r="MG13612" s="11"/>
      <c r="MH13612" s="11"/>
      <c r="MI13612" s="11"/>
      <c r="MJ13612" s="11"/>
      <c r="MK13612" s="11"/>
      <c r="ML13612" s="11"/>
      <c r="MM13612" s="11"/>
      <c r="MN13612" s="11"/>
      <c r="MO13612" s="11"/>
      <c r="MP13612" s="11"/>
      <c r="MQ13612" s="11"/>
      <c r="MR13612" s="11"/>
      <c r="MS13612" s="11"/>
      <c r="MT13612" s="11"/>
      <c r="MU13612" s="11"/>
      <c r="MV13612" s="11"/>
      <c r="MW13612" s="11"/>
      <c r="MX13612" s="11"/>
      <c r="MY13612" s="11"/>
      <c r="MZ13612" s="11"/>
      <c r="NA13612" s="11"/>
      <c r="NB13612" s="11"/>
      <c r="NC13612" s="11"/>
      <c r="ND13612" s="11"/>
      <c r="NE13612" s="11"/>
      <c r="NF13612" s="11"/>
      <c r="NG13612" s="11"/>
      <c r="NH13612" s="11"/>
      <c r="NI13612" s="11"/>
      <c r="NJ13612" s="11"/>
      <c r="NK13612" s="11"/>
      <c r="NL13612" s="11"/>
      <c r="NM13612" s="11"/>
    </row>
    <row r="13613" spans="1:377" ht="25.8" x14ac:dyDescent="0.5">
      <c r="A13613" s="230"/>
      <c r="B13613" s="279"/>
      <c r="C13613" s="280"/>
      <c r="IK13613" s="10"/>
      <c r="IL13613" s="11"/>
      <c r="IM13613" s="11"/>
      <c r="IN13613" s="11"/>
      <c r="IO13613" s="11"/>
      <c r="IP13613" s="11"/>
      <c r="IQ13613" s="11"/>
      <c r="IR13613" s="11"/>
      <c r="IS13613" s="11"/>
      <c r="IT13613" s="11"/>
      <c r="IU13613" s="11"/>
      <c r="IV13613" s="11"/>
      <c r="IW13613" s="11"/>
      <c r="IX13613" s="11"/>
      <c r="IY13613" s="11"/>
      <c r="IZ13613" s="11"/>
      <c r="JA13613" s="11"/>
      <c r="JB13613" s="11"/>
      <c r="JC13613" s="11"/>
      <c r="JD13613" s="11"/>
      <c r="JE13613" s="11"/>
      <c r="JF13613" s="11"/>
      <c r="JG13613" s="11"/>
      <c r="JH13613" s="11"/>
      <c r="JI13613" s="11"/>
      <c r="JJ13613" s="11"/>
      <c r="JK13613" s="11"/>
      <c r="JL13613" s="11"/>
      <c r="JM13613" s="11"/>
      <c r="JN13613" s="11"/>
      <c r="JO13613" s="11"/>
      <c r="JP13613" s="11"/>
      <c r="JQ13613" s="11"/>
      <c r="JR13613" s="11"/>
      <c r="JS13613" s="11"/>
      <c r="JT13613" s="11"/>
      <c r="JU13613" s="11"/>
      <c r="JV13613" s="11"/>
      <c r="JW13613" s="11"/>
      <c r="JX13613" s="11"/>
      <c r="JY13613" s="11"/>
      <c r="JZ13613" s="11"/>
      <c r="KA13613" s="11"/>
      <c r="KB13613" s="11"/>
      <c r="KC13613" s="11"/>
      <c r="KD13613" s="11"/>
      <c r="KE13613" s="11"/>
      <c r="KF13613" s="11"/>
      <c r="KG13613" s="11"/>
      <c r="KH13613" s="11"/>
      <c r="KI13613" s="11"/>
      <c r="KJ13613" s="11"/>
      <c r="KK13613" s="11"/>
      <c r="KL13613" s="11"/>
      <c r="KM13613" s="11"/>
      <c r="KN13613" s="11"/>
      <c r="KO13613" s="11"/>
      <c r="KP13613" s="11"/>
      <c r="KQ13613" s="11"/>
      <c r="KR13613" s="11"/>
      <c r="KS13613" s="11"/>
      <c r="KT13613" s="11"/>
      <c r="KU13613" s="11"/>
      <c r="KV13613" s="11"/>
      <c r="KW13613" s="11"/>
      <c r="KX13613" s="11"/>
      <c r="KY13613" s="11"/>
      <c r="KZ13613" s="11"/>
      <c r="LA13613" s="11"/>
      <c r="LB13613" s="11"/>
      <c r="LC13613" s="11"/>
      <c r="LD13613" s="11"/>
      <c r="LE13613" s="11"/>
      <c r="LF13613" s="11"/>
      <c r="LG13613" s="11"/>
      <c r="LH13613" s="11"/>
      <c r="LI13613" s="11"/>
      <c r="LJ13613" s="11"/>
      <c r="LK13613" s="11"/>
      <c r="LL13613" s="11"/>
      <c r="LM13613" s="11"/>
      <c r="LN13613" s="11"/>
      <c r="LO13613" s="11"/>
      <c r="LP13613" s="11"/>
      <c r="LQ13613" s="11"/>
      <c r="LR13613" s="11"/>
      <c r="LS13613" s="11"/>
      <c r="LT13613" s="11"/>
      <c r="LU13613" s="11"/>
      <c r="LV13613" s="11"/>
      <c r="LW13613" s="11"/>
      <c r="LX13613" s="11"/>
      <c r="LY13613" s="11"/>
      <c r="LZ13613" s="11"/>
      <c r="MA13613" s="11"/>
      <c r="MB13613" s="11"/>
      <c r="MC13613" s="11"/>
      <c r="MD13613" s="11"/>
      <c r="ME13613" s="11"/>
      <c r="MF13613" s="11"/>
      <c r="MG13613" s="11"/>
      <c r="MH13613" s="11"/>
      <c r="MI13613" s="11"/>
      <c r="MJ13613" s="11"/>
      <c r="MK13613" s="11"/>
      <c r="ML13613" s="11"/>
      <c r="MM13613" s="11"/>
      <c r="MN13613" s="11"/>
      <c r="MO13613" s="11"/>
      <c r="MP13613" s="11"/>
      <c r="MQ13613" s="11"/>
      <c r="MR13613" s="11"/>
      <c r="MS13613" s="11"/>
      <c r="MT13613" s="11"/>
      <c r="MU13613" s="11"/>
      <c r="MV13613" s="11"/>
      <c r="MW13613" s="11"/>
      <c r="MX13613" s="11"/>
      <c r="MY13613" s="11"/>
      <c r="MZ13613" s="11"/>
      <c r="NA13613" s="11"/>
      <c r="NB13613" s="11"/>
      <c r="NC13613" s="11"/>
      <c r="ND13613" s="11"/>
      <c r="NE13613" s="11"/>
      <c r="NF13613" s="11"/>
      <c r="NG13613" s="11"/>
      <c r="NH13613" s="11"/>
      <c r="NI13613" s="11"/>
      <c r="NJ13613" s="11"/>
      <c r="NK13613" s="11"/>
      <c r="NL13613" s="11"/>
      <c r="NM13613" s="11"/>
    </row>
    <row r="13614" spans="1:377" ht="25.8" x14ac:dyDescent="0.5">
      <c r="A13614" s="230"/>
      <c r="B13614" s="279"/>
      <c r="C13614" s="280"/>
      <c r="IK13614" s="10"/>
      <c r="IL13614" s="11"/>
      <c r="IM13614" s="11"/>
      <c r="IN13614" s="11"/>
      <c r="IO13614" s="11"/>
      <c r="IP13614" s="11"/>
      <c r="IQ13614" s="11"/>
      <c r="IR13614" s="11"/>
      <c r="IS13614" s="11"/>
      <c r="IT13614" s="11"/>
      <c r="IU13614" s="11"/>
      <c r="IV13614" s="11"/>
      <c r="IW13614" s="11"/>
      <c r="IX13614" s="11"/>
      <c r="IY13614" s="11"/>
      <c r="IZ13614" s="11"/>
      <c r="JA13614" s="11"/>
      <c r="JB13614" s="11"/>
      <c r="JC13614" s="11"/>
      <c r="JD13614" s="11"/>
      <c r="JE13614" s="11"/>
      <c r="JF13614" s="11"/>
      <c r="JG13614" s="11"/>
      <c r="JH13614" s="11"/>
      <c r="JI13614" s="11"/>
      <c r="JJ13614" s="11"/>
      <c r="JK13614" s="11"/>
      <c r="JL13614" s="11"/>
      <c r="JM13614" s="11"/>
      <c r="JN13614" s="11"/>
      <c r="JO13614" s="11"/>
      <c r="JP13614" s="11"/>
      <c r="JQ13614" s="11"/>
      <c r="JR13614" s="11"/>
      <c r="JS13614" s="11"/>
      <c r="JT13614" s="11"/>
      <c r="JU13614" s="11"/>
      <c r="JV13614" s="11"/>
      <c r="JW13614" s="11"/>
      <c r="JX13614" s="11"/>
      <c r="JY13614" s="11"/>
      <c r="JZ13614" s="11"/>
      <c r="KA13614" s="11"/>
      <c r="KB13614" s="11"/>
      <c r="KC13614" s="11"/>
      <c r="KD13614" s="11"/>
      <c r="KE13614" s="11"/>
      <c r="KF13614" s="11"/>
      <c r="KG13614" s="11"/>
      <c r="KH13614" s="11"/>
      <c r="KI13614" s="11"/>
      <c r="KJ13614" s="11"/>
      <c r="KK13614" s="11"/>
      <c r="KL13614" s="11"/>
      <c r="KM13614" s="11"/>
      <c r="KN13614" s="11"/>
      <c r="KO13614" s="11"/>
      <c r="KP13614" s="11"/>
      <c r="KQ13614" s="11"/>
      <c r="KR13614" s="11"/>
      <c r="KS13614" s="11"/>
      <c r="KT13614" s="11"/>
      <c r="KU13614" s="11"/>
      <c r="KV13614" s="11"/>
      <c r="KW13614" s="11"/>
      <c r="KX13614" s="11"/>
      <c r="KY13614" s="11"/>
      <c r="KZ13614" s="11"/>
      <c r="LA13614" s="11"/>
      <c r="LB13614" s="11"/>
      <c r="LC13614" s="11"/>
      <c r="LD13614" s="11"/>
      <c r="LE13614" s="11"/>
      <c r="LF13614" s="11"/>
      <c r="LG13614" s="11"/>
      <c r="LH13614" s="11"/>
      <c r="LI13614" s="11"/>
      <c r="LJ13614" s="11"/>
      <c r="LK13614" s="11"/>
      <c r="LL13614" s="11"/>
      <c r="LM13614" s="11"/>
      <c r="LN13614" s="11"/>
      <c r="LO13614" s="11"/>
      <c r="LP13614" s="11"/>
      <c r="LQ13614" s="11"/>
      <c r="LR13614" s="11"/>
      <c r="LS13614" s="11"/>
      <c r="LT13614" s="11"/>
      <c r="LU13614" s="11"/>
      <c r="LV13614" s="11"/>
      <c r="LW13614" s="11"/>
      <c r="LX13614" s="11"/>
      <c r="LY13614" s="11"/>
      <c r="LZ13614" s="11"/>
      <c r="MA13614" s="11"/>
      <c r="MB13614" s="11"/>
      <c r="MC13614" s="11"/>
      <c r="MD13614" s="11"/>
      <c r="ME13614" s="11"/>
      <c r="MF13614" s="11"/>
      <c r="MG13614" s="11"/>
      <c r="MH13614" s="11"/>
      <c r="MI13614" s="11"/>
      <c r="MJ13614" s="11"/>
      <c r="MK13614" s="11"/>
      <c r="ML13614" s="11"/>
      <c r="MM13614" s="11"/>
      <c r="MN13614" s="11"/>
      <c r="MO13614" s="11"/>
      <c r="MP13614" s="11"/>
      <c r="MQ13614" s="11"/>
      <c r="MR13614" s="11"/>
      <c r="MS13614" s="11"/>
      <c r="MT13614" s="11"/>
      <c r="MU13614" s="11"/>
      <c r="MV13614" s="11"/>
      <c r="MW13614" s="11"/>
      <c r="MX13614" s="11"/>
      <c r="MY13614" s="11"/>
      <c r="MZ13614" s="11"/>
      <c r="NA13614" s="11"/>
      <c r="NB13614" s="11"/>
      <c r="NC13614" s="11"/>
      <c r="ND13614" s="11"/>
      <c r="NE13614" s="11"/>
      <c r="NF13614" s="11"/>
      <c r="NG13614" s="11"/>
      <c r="NH13614" s="11"/>
      <c r="NI13614" s="11"/>
      <c r="NJ13614" s="11"/>
      <c r="NK13614" s="11"/>
      <c r="NL13614" s="11"/>
      <c r="NM13614" s="11"/>
    </row>
    <row r="13615" spans="1:377" ht="25.8" x14ac:dyDescent="0.5">
      <c r="A13615" s="230"/>
      <c r="B13615" s="279"/>
      <c r="C13615" s="280"/>
      <c r="IK13615" s="10"/>
      <c r="IL13615" s="11"/>
      <c r="IM13615" s="11"/>
      <c r="IN13615" s="11"/>
      <c r="IO13615" s="11"/>
      <c r="IP13615" s="11"/>
      <c r="IQ13615" s="11"/>
      <c r="IR13615" s="11"/>
      <c r="IS13615" s="11"/>
      <c r="IT13615" s="11"/>
      <c r="IU13615" s="11"/>
      <c r="IV13615" s="11"/>
      <c r="IW13615" s="11"/>
      <c r="IX13615" s="11"/>
      <c r="IY13615" s="11"/>
      <c r="IZ13615" s="11"/>
      <c r="JA13615" s="11"/>
      <c r="JB13615" s="11"/>
      <c r="JC13615" s="11"/>
      <c r="JD13615" s="11"/>
      <c r="JE13615" s="11"/>
      <c r="JF13615" s="11"/>
      <c r="JG13615" s="11"/>
      <c r="JH13615" s="11"/>
      <c r="JI13615" s="11"/>
      <c r="JJ13615" s="11"/>
      <c r="JK13615" s="11"/>
      <c r="JL13615" s="11"/>
      <c r="JM13615" s="11"/>
      <c r="JN13615" s="11"/>
      <c r="JO13615" s="11"/>
      <c r="JP13615" s="11"/>
      <c r="JQ13615" s="11"/>
      <c r="JR13615" s="11"/>
      <c r="JS13615" s="11"/>
      <c r="JT13615" s="11"/>
      <c r="JU13615" s="11"/>
      <c r="JV13615" s="11"/>
      <c r="JW13615" s="11"/>
      <c r="JX13615" s="11"/>
      <c r="JY13615" s="11"/>
      <c r="JZ13615" s="11"/>
      <c r="KA13615" s="11"/>
      <c r="KB13615" s="11"/>
      <c r="KC13615" s="11"/>
      <c r="KD13615" s="11"/>
      <c r="KE13615" s="11"/>
      <c r="KF13615" s="11"/>
      <c r="KG13615" s="11"/>
      <c r="KH13615" s="11"/>
      <c r="KI13615" s="11"/>
      <c r="KJ13615" s="11"/>
      <c r="KK13615" s="11"/>
      <c r="KL13615" s="11"/>
      <c r="KM13615" s="11"/>
      <c r="KN13615" s="11"/>
      <c r="KO13615" s="11"/>
      <c r="KP13615" s="11"/>
      <c r="KQ13615" s="11"/>
      <c r="KR13615" s="11"/>
      <c r="KS13615" s="11"/>
      <c r="KT13615" s="11"/>
      <c r="KU13615" s="11"/>
      <c r="KV13615" s="11"/>
      <c r="KW13615" s="11"/>
      <c r="KX13615" s="11"/>
      <c r="KY13615" s="11"/>
      <c r="KZ13615" s="11"/>
      <c r="LA13615" s="11"/>
      <c r="LB13615" s="11"/>
      <c r="LC13615" s="11"/>
      <c r="LD13615" s="11"/>
      <c r="LE13615" s="11"/>
      <c r="LF13615" s="11"/>
      <c r="LG13615" s="11"/>
      <c r="LH13615" s="11"/>
      <c r="LI13615" s="11"/>
      <c r="LJ13615" s="11"/>
      <c r="LK13615" s="11"/>
      <c r="LL13615" s="11"/>
      <c r="LM13615" s="11"/>
      <c r="LN13615" s="11"/>
      <c r="LO13615" s="11"/>
      <c r="LP13615" s="11"/>
      <c r="LQ13615" s="11"/>
      <c r="LR13615" s="11"/>
      <c r="LS13615" s="11"/>
      <c r="LT13615" s="11"/>
      <c r="LU13615" s="11"/>
      <c r="LV13615" s="11"/>
      <c r="LW13615" s="11"/>
      <c r="LX13615" s="11"/>
      <c r="LY13615" s="11"/>
      <c r="LZ13615" s="11"/>
      <c r="MA13615" s="11"/>
      <c r="MB13615" s="11"/>
      <c r="MC13615" s="11"/>
      <c r="MD13615" s="11"/>
      <c r="ME13615" s="11"/>
      <c r="MF13615" s="11"/>
      <c r="MG13615" s="11"/>
      <c r="MH13615" s="11"/>
      <c r="MI13615" s="11"/>
      <c r="MJ13615" s="11"/>
      <c r="MK13615" s="11"/>
      <c r="ML13615" s="11"/>
      <c r="MM13615" s="11"/>
      <c r="MN13615" s="11"/>
      <c r="MO13615" s="11"/>
      <c r="MP13615" s="11"/>
      <c r="MQ13615" s="11"/>
      <c r="MR13615" s="11"/>
      <c r="MS13615" s="11"/>
      <c r="MT13615" s="11"/>
      <c r="MU13615" s="11"/>
      <c r="MV13615" s="11"/>
      <c r="MW13615" s="11"/>
      <c r="MX13615" s="11"/>
      <c r="MY13615" s="11"/>
      <c r="MZ13615" s="11"/>
      <c r="NA13615" s="11"/>
      <c r="NB13615" s="11"/>
      <c r="NC13615" s="11"/>
      <c r="ND13615" s="11"/>
      <c r="NE13615" s="11"/>
      <c r="NF13615" s="11"/>
      <c r="NG13615" s="11"/>
      <c r="NH13615" s="11"/>
      <c r="NI13615" s="11"/>
      <c r="NJ13615" s="11"/>
      <c r="NK13615" s="11"/>
      <c r="NL13615" s="11"/>
      <c r="NM13615" s="11"/>
    </row>
    <row r="13616" spans="1:377" ht="25.8" x14ac:dyDescent="0.5">
      <c r="A13616" s="230"/>
      <c r="B13616" s="279"/>
      <c r="C13616" s="280"/>
      <c r="IK13616" s="10"/>
      <c r="IL13616" s="11"/>
      <c r="IM13616" s="11"/>
      <c r="IN13616" s="11"/>
      <c r="IO13616" s="11"/>
      <c r="IP13616" s="11"/>
      <c r="IQ13616" s="11"/>
      <c r="IR13616" s="11"/>
      <c r="IS13616" s="11"/>
      <c r="IT13616" s="11"/>
      <c r="IU13616" s="11"/>
      <c r="IV13616" s="11"/>
      <c r="IW13616" s="11"/>
      <c r="IX13616" s="11"/>
      <c r="IY13616" s="11"/>
      <c r="IZ13616" s="11"/>
      <c r="JA13616" s="11"/>
      <c r="JB13616" s="11"/>
      <c r="JC13616" s="11"/>
      <c r="JD13616" s="11"/>
      <c r="JE13616" s="11"/>
      <c r="JF13616" s="11"/>
      <c r="JG13616" s="11"/>
      <c r="JH13616" s="11"/>
      <c r="JI13616" s="11"/>
      <c r="JJ13616" s="11"/>
      <c r="JK13616" s="11"/>
      <c r="JL13616" s="11"/>
      <c r="JM13616" s="11"/>
      <c r="JN13616" s="11"/>
      <c r="JO13616" s="11"/>
      <c r="JP13616" s="11"/>
      <c r="JQ13616" s="11"/>
      <c r="JR13616" s="11"/>
      <c r="JS13616" s="11"/>
      <c r="JT13616" s="11"/>
      <c r="JU13616" s="11"/>
      <c r="JV13616" s="11"/>
      <c r="JW13616" s="11"/>
      <c r="JX13616" s="11"/>
      <c r="JY13616" s="11"/>
      <c r="JZ13616" s="11"/>
      <c r="KA13616" s="11"/>
      <c r="KB13616" s="11"/>
      <c r="KC13616" s="11"/>
      <c r="KD13616" s="11"/>
      <c r="KE13616" s="11"/>
      <c r="KF13616" s="11"/>
      <c r="KG13616" s="11"/>
      <c r="KH13616" s="11"/>
      <c r="KI13616" s="11"/>
      <c r="KJ13616" s="11"/>
      <c r="KK13616" s="11"/>
      <c r="KL13616" s="11"/>
      <c r="KM13616" s="11"/>
      <c r="KN13616" s="11"/>
      <c r="KO13616" s="11"/>
      <c r="KP13616" s="11"/>
      <c r="KQ13616" s="11"/>
      <c r="KR13616" s="11"/>
      <c r="KS13616" s="11"/>
      <c r="KT13616" s="11"/>
      <c r="KU13616" s="11"/>
      <c r="KV13616" s="11"/>
      <c r="KW13616" s="11"/>
      <c r="KX13616" s="11"/>
      <c r="KY13616" s="11"/>
      <c r="KZ13616" s="11"/>
      <c r="LA13616" s="11"/>
      <c r="LB13616" s="11"/>
      <c r="LC13616" s="11"/>
      <c r="LD13616" s="11"/>
      <c r="LE13616" s="11"/>
      <c r="LF13616" s="11"/>
      <c r="LG13616" s="11"/>
      <c r="LH13616" s="11"/>
      <c r="LI13616" s="11"/>
      <c r="LJ13616" s="11"/>
      <c r="LK13616" s="11"/>
      <c r="LL13616" s="11"/>
      <c r="LM13616" s="11"/>
      <c r="LN13616" s="11"/>
      <c r="LO13616" s="11"/>
      <c r="LP13616" s="11"/>
      <c r="LQ13616" s="11"/>
      <c r="LR13616" s="11"/>
      <c r="LS13616" s="11"/>
      <c r="LT13616" s="11"/>
      <c r="LU13616" s="11"/>
      <c r="LV13616" s="11"/>
      <c r="LW13616" s="11"/>
      <c r="LX13616" s="11"/>
      <c r="LY13616" s="11"/>
      <c r="LZ13616" s="11"/>
      <c r="MA13616" s="11"/>
      <c r="MB13616" s="11"/>
      <c r="MC13616" s="11"/>
      <c r="MD13616" s="11"/>
      <c r="ME13616" s="11"/>
      <c r="MF13616" s="11"/>
      <c r="MG13616" s="11"/>
      <c r="MH13616" s="11"/>
      <c r="MI13616" s="11"/>
      <c r="MJ13616" s="11"/>
      <c r="MK13616" s="11"/>
      <c r="ML13616" s="11"/>
      <c r="MM13616" s="11"/>
      <c r="MN13616" s="11"/>
      <c r="MO13616" s="11"/>
      <c r="MP13616" s="11"/>
      <c r="MQ13616" s="11"/>
      <c r="MR13616" s="11"/>
      <c r="MS13616" s="11"/>
      <c r="MT13616" s="11"/>
      <c r="MU13616" s="11"/>
      <c r="MV13616" s="11"/>
      <c r="MW13616" s="11"/>
      <c r="MX13616" s="11"/>
      <c r="MY13616" s="11"/>
      <c r="MZ13616" s="11"/>
      <c r="NA13616" s="11"/>
      <c r="NB13616" s="11"/>
      <c r="NC13616" s="11"/>
      <c r="ND13616" s="11"/>
      <c r="NE13616" s="11"/>
      <c r="NF13616" s="11"/>
      <c r="NG13616" s="11"/>
      <c r="NH13616" s="11"/>
      <c r="NI13616" s="11"/>
      <c r="NJ13616" s="11"/>
      <c r="NK13616" s="11"/>
      <c r="NL13616" s="11"/>
      <c r="NM13616" s="11"/>
    </row>
    <row r="13617" spans="1:377" ht="25.8" x14ac:dyDescent="0.5">
      <c r="A13617" s="230"/>
      <c r="B13617" s="279"/>
      <c r="C13617" s="280"/>
      <c r="IK13617" s="10"/>
      <c r="IL13617" s="11"/>
      <c r="IM13617" s="11"/>
      <c r="IN13617" s="11"/>
      <c r="IO13617" s="11"/>
      <c r="IP13617" s="11"/>
      <c r="IQ13617" s="11"/>
      <c r="IR13617" s="11"/>
      <c r="IS13617" s="11"/>
      <c r="IT13617" s="11"/>
      <c r="IU13617" s="11"/>
      <c r="IV13617" s="11"/>
      <c r="IW13617" s="11"/>
      <c r="IX13617" s="11"/>
      <c r="IY13617" s="11"/>
      <c r="IZ13617" s="11"/>
      <c r="JA13617" s="11"/>
      <c r="JB13617" s="11"/>
      <c r="JC13617" s="11"/>
      <c r="JD13617" s="11"/>
      <c r="JE13617" s="11"/>
      <c r="JF13617" s="11"/>
      <c r="JG13617" s="11"/>
      <c r="JH13617" s="11"/>
      <c r="JI13617" s="11"/>
      <c r="JJ13617" s="11"/>
      <c r="JK13617" s="11"/>
      <c r="JL13617" s="11"/>
      <c r="JM13617" s="11"/>
      <c r="JN13617" s="11"/>
      <c r="JO13617" s="11"/>
      <c r="JP13617" s="11"/>
      <c r="JQ13617" s="11"/>
      <c r="JR13617" s="11"/>
      <c r="JS13617" s="11"/>
      <c r="JT13617" s="11"/>
      <c r="JU13617" s="11"/>
      <c r="JV13617" s="11"/>
      <c r="JW13617" s="11"/>
      <c r="JX13617" s="11"/>
      <c r="JY13617" s="11"/>
      <c r="JZ13617" s="11"/>
      <c r="KA13617" s="11"/>
      <c r="KB13617" s="11"/>
      <c r="KC13617" s="11"/>
      <c r="KD13617" s="11"/>
      <c r="KE13617" s="11"/>
      <c r="KF13617" s="11"/>
      <c r="KG13617" s="11"/>
      <c r="KH13617" s="11"/>
      <c r="KI13617" s="11"/>
      <c r="KJ13617" s="11"/>
      <c r="KK13617" s="11"/>
      <c r="KL13617" s="11"/>
      <c r="KM13617" s="11"/>
      <c r="KN13617" s="11"/>
      <c r="KO13617" s="11"/>
      <c r="KP13617" s="11"/>
      <c r="KQ13617" s="11"/>
      <c r="KR13617" s="11"/>
      <c r="KS13617" s="11"/>
      <c r="KT13617" s="11"/>
      <c r="KU13617" s="11"/>
      <c r="KV13617" s="11"/>
      <c r="KW13617" s="11"/>
      <c r="KX13617" s="11"/>
      <c r="KY13617" s="11"/>
      <c r="KZ13617" s="11"/>
      <c r="LA13617" s="11"/>
      <c r="LB13617" s="11"/>
      <c r="LC13617" s="11"/>
      <c r="LD13617" s="11"/>
      <c r="LE13617" s="11"/>
      <c r="LF13617" s="11"/>
      <c r="LG13617" s="11"/>
      <c r="LH13617" s="11"/>
      <c r="LI13617" s="11"/>
      <c r="LJ13617" s="11"/>
      <c r="LK13617" s="11"/>
      <c r="LL13617" s="11"/>
      <c r="LM13617" s="11"/>
      <c r="LN13617" s="11"/>
      <c r="LO13617" s="11"/>
      <c r="LP13617" s="11"/>
      <c r="LQ13617" s="11"/>
      <c r="LR13617" s="11"/>
      <c r="LS13617" s="11"/>
      <c r="LT13617" s="11"/>
      <c r="LU13617" s="11"/>
      <c r="LV13617" s="11"/>
      <c r="LW13617" s="11"/>
      <c r="LX13617" s="11"/>
      <c r="LY13617" s="11"/>
      <c r="LZ13617" s="11"/>
      <c r="MA13617" s="11"/>
      <c r="MB13617" s="11"/>
      <c r="MC13617" s="11"/>
      <c r="MD13617" s="11"/>
      <c r="ME13617" s="11"/>
      <c r="MF13617" s="11"/>
      <c r="MG13617" s="11"/>
      <c r="MH13617" s="11"/>
      <c r="MI13617" s="11"/>
      <c r="MJ13617" s="11"/>
      <c r="MK13617" s="11"/>
      <c r="ML13617" s="11"/>
      <c r="MM13617" s="11"/>
      <c r="MN13617" s="11"/>
      <c r="MO13617" s="11"/>
      <c r="MP13617" s="11"/>
      <c r="MQ13617" s="11"/>
      <c r="MR13617" s="11"/>
      <c r="MS13617" s="11"/>
      <c r="MT13617" s="11"/>
      <c r="MU13617" s="11"/>
      <c r="MV13617" s="11"/>
      <c r="MW13617" s="11"/>
      <c r="MX13617" s="11"/>
      <c r="MY13617" s="11"/>
      <c r="MZ13617" s="11"/>
      <c r="NA13617" s="11"/>
      <c r="NB13617" s="11"/>
      <c r="NC13617" s="11"/>
      <c r="ND13617" s="11"/>
      <c r="NE13617" s="11"/>
      <c r="NF13617" s="11"/>
      <c r="NG13617" s="11"/>
      <c r="NH13617" s="11"/>
      <c r="NI13617" s="11"/>
      <c r="NJ13617" s="11"/>
      <c r="NK13617" s="11"/>
      <c r="NL13617" s="11"/>
      <c r="NM13617" s="11"/>
    </row>
    <row r="13618" spans="1:377" ht="25.8" x14ac:dyDescent="0.5">
      <c r="A13618" s="230"/>
      <c r="B13618" s="279"/>
      <c r="C13618" s="280"/>
      <c r="IK13618" s="10"/>
      <c r="IL13618" s="11"/>
      <c r="IM13618" s="11"/>
      <c r="IN13618" s="11"/>
      <c r="IO13618" s="11"/>
      <c r="IP13618" s="11"/>
      <c r="IQ13618" s="11"/>
      <c r="IR13618" s="11"/>
      <c r="IS13618" s="11"/>
      <c r="IT13618" s="11"/>
      <c r="IU13618" s="11"/>
      <c r="IV13618" s="11"/>
      <c r="IW13618" s="11"/>
      <c r="IX13618" s="11"/>
      <c r="IY13618" s="11"/>
      <c r="IZ13618" s="11"/>
      <c r="JA13618" s="11"/>
      <c r="JB13618" s="11"/>
      <c r="JC13618" s="11"/>
      <c r="JD13618" s="11"/>
      <c r="JE13618" s="11"/>
      <c r="JF13618" s="11"/>
      <c r="JG13618" s="11"/>
      <c r="JH13618" s="11"/>
      <c r="JI13618" s="11"/>
      <c r="JJ13618" s="11"/>
      <c r="JK13618" s="11"/>
      <c r="JL13618" s="11"/>
      <c r="JM13618" s="11"/>
      <c r="JN13618" s="11"/>
      <c r="JO13618" s="11"/>
      <c r="JP13618" s="11"/>
      <c r="JQ13618" s="11"/>
      <c r="JR13618" s="11"/>
      <c r="JS13618" s="11"/>
      <c r="JT13618" s="11"/>
      <c r="JU13618" s="11"/>
      <c r="JV13618" s="11"/>
      <c r="JW13618" s="11"/>
      <c r="JX13618" s="11"/>
      <c r="JY13618" s="11"/>
      <c r="JZ13618" s="11"/>
      <c r="KA13618" s="11"/>
      <c r="KB13618" s="11"/>
      <c r="KC13618" s="11"/>
      <c r="KD13618" s="11"/>
      <c r="KE13618" s="11"/>
      <c r="KF13618" s="11"/>
      <c r="KG13618" s="11"/>
      <c r="KH13618" s="11"/>
      <c r="KI13618" s="11"/>
      <c r="KJ13618" s="11"/>
      <c r="KK13618" s="11"/>
      <c r="KL13618" s="11"/>
      <c r="KM13618" s="11"/>
      <c r="KN13618" s="11"/>
      <c r="KO13618" s="11"/>
      <c r="KP13618" s="11"/>
      <c r="KQ13618" s="11"/>
      <c r="KR13618" s="11"/>
      <c r="KS13618" s="11"/>
      <c r="KT13618" s="11"/>
      <c r="KU13618" s="11"/>
      <c r="KV13618" s="11"/>
      <c r="KW13618" s="11"/>
      <c r="KX13618" s="11"/>
      <c r="KY13618" s="11"/>
      <c r="KZ13618" s="11"/>
      <c r="LA13618" s="11"/>
      <c r="LB13618" s="11"/>
      <c r="LC13618" s="11"/>
      <c r="LD13618" s="11"/>
      <c r="LE13618" s="11"/>
      <c r="LF13618" s="11"/>
      <c r="LG13618" s="11"/>
      <c r="LH13618" s="11"/>
      <c r="LI13618" s="11"/>
      <c r="LJ13618" s="11"/>
      <c r="LK13618" s="11"/>
      <c r="LL13618" s="11"/>
      <c r="LM13618" s="11"/>
      <c r="LN13618" s="11"/>
      <c r="LO13618" s="11"/>
      <c r="LP13618" s="11"/>
      <c r="LQ13618" s="11"/>
      <c r="LR13618" s="11"/>
      <c r="LS13618" s="11"/>
      <c r="LT13618" s="11"/>
      <c r="LU13618" s="11"/>
      <c r="LV13618" s="11"/>
      <c r="LW13618" s="11"/>
      <c r="LX13618" s="11"/>
      <c r="LY13618" s="11"/>
      <c r="LZ13618" s="11"/>
      <c r="MA13618" s="11"/>
      <c r="MB13618" s="11"/>
      <c r="MC13618" s="11"/>
      <c r="MD13618" s="11"/>
      <c r="ME13618" s="11"/>
      <c r="MF13618" s="11"/>
      <c r="MG13618" s="11"/>
      <c r="MH13618" s="11"/>
      <c r="MI13618" s="11"/>
      <c r="MJ13618" s="11"/>
      <c r="MK13618" s="11"/>
      <c r="ML13618" s="11"/>
      <c r="MM13618" s="11"/>
      <c r="MN13618" s="11"/>
      <c r="MO13618" s="11"/>
      <c r="MP13618" s="11"/>
      <c r="MQ13618" s="11"/>
      <c r="MR13618" s="11"/>
      <c r="MS13618" s="11"/>
      <c r="MT13618" s="11"/>
      <c r="MU13618" s="11"/>
      <c r="MV13618" s="11"/>
      <c r="MW13618" s="11"/>
      <c r="MX13618" s="11"/>
      <c r="MY13618" s="11"/>
      <c r="MZ13618" s="11"/>
      <c r="NA13618" s="11"/>
      <c r="NB13618" s="11"/>
      <c r="NC13618" s="11"/>
      <c r="ND13618" s="11"/>
      <c r="NE13618" s="11"/>
      <c r="NF13618" s="11"/>
      <c r="NG13618" s="11"/>
      <c r="NH13618" s="11"/>
      <c r="NI13618" s="11"/>
      <c r="NJ13618" s="11"/>
      <c r="NK13618" s="11"/>
      <c r="NL13618" s="11"/>
      <c r="NM13618" s="11"/>
    </row>
    <row r="13619" spans="1:377" ht="25.8" x14ac:dyDescent="0.5">
      <c r="A13619" s="230"/>
      <c r="B13619" s="279"/>
      <c r="C13619" s="280"/>
      <c r="IK13619" s="10"/>
      <c r="IL13619" s="11"/>
      <c r="IM13619" s="11"/>
      <c r="IN13619" s="11"/>
      <c r="IO13619" s="11"/>
      <c r="IP13619" s="11"/>
      <c r="IQ13619" s="11"/>
      <c r="IR13619" s="11"/>
      <c r="IS13619" s="11"/>
      <c r="IT13619" s="11"/>
      <c r="IU13619" s="11"/>
      <c r="IV13619" s="11"/>
      <c r="IW13619" s="11"/>
      <c r="IX13619" s="11"/>
      <c r="IY13619" s="11"/>
      <c r="IZ13619" s="11"/>
      <c r="JA13619" s="11"/>
      <c r="JB13619" s="11"/>
      <c r="JC13619" s="11"/>
      <c r="JD13619" s="11"/>
      <c r="JE13619" s="11"/>
      <c r="JF13619" s="11"/>
      <c r="JG13619" s="11"/>
      <c r="JH13619" s="11"/>
      <c r="JI13619" s="11"/>
      <c r="JJ13619" s="11"/>
      <c r="JK13619" s="11"/>
      <c r="JL13619" s="11"/>
      <c r="JM13619" s="11"/>
      <c r="JN13619" s="11"/>
      <c r="JO13619" s="11"/>
      <c r="JP13619" s="11"/>
      <c r="JQ13619" s="11"/>
      <c r="JR13619" s="11"/>
      <c r="JS13619" s="11"/>
      <c r="JT13619" s="11"/>
      <c r="JU13619" s="11"/>
      <c r="JV13619" s="11"/>
      <c r="JW13619" s="11"/>
      <c r="JX13619" s="11"/>
      <c r="JY13619" s="11"/>
      <c r="JZ13619" s="11"/>
      <c r="KA13619" s="11"/>
      <c r="KB13619" s="11"/>
      <c r="KC13619" s="11"/>
      <c r="KD13619" s="11"/>
      <c r="KE13619" s="11"/>
      <c r="KF13619" s="11"/>
      <c r="KG13619" s="11"/>
      <c r="KH13619" s="11"/>
      <c r="KI13619" s="11"/>
      <c r="KJ13619" s="11"/>
      <c r="KK13619" s="11"/>
      <c r="KL13619" s="11"/>
      <c r="KM13619" s="11"/>
      <c r="KN13619" s="11"/>
      <c r="KO13619" s="11"/>
      <c r="KP13619" s="11"/>
      <c r="KQ13619" s="11"/>
      <c r="KR13619" s="11"/>
      <c r="KS13619" s="11"/>
      <c r="KT13619" s="11"/>
      <c r="KU13619" s="11"/>
      <c r="KV13619" s="11"/>
      <c r="KW13619" s="11"/>
      <c r="KX13619" s="11"/>
      <c r="KY13619" s="11"/>
      <c r="KZ13619" s="11"/>
      <c r="LA13619" s="11"/>
      <c r="LB13619" s="11"/>
      <c r="LC13619" s="11"/>
      <c r="LD13619" s="11"/>
      <c r="LE13619" s="11"/>
      <c r="LF13619" s="11"/>
      <c r="LG13619" s="11"/>
      <c r="LH13619" s="11"/>
      <c r="LI13619" s="11"/>
      <c r="LJ13619" s="11"/>
      <c r="LK13619" s="11"/>
      <c r="LL13619" s="11"/>
      <c r="LM13619" s="11"/>
      <c r="LN13619" s="11"/>
      <c r="LO13619" s="11"/>
      <c r="LP13619" s="11"/>
      <c r="LQ13619" s="11"/>
      <c r="LR13619" s="11"/>
      <c r="LS13619" s="11"/>
      <c r="LT13619" s="11"/>
      <c r="LU13619" s="11"/>
      <c r="LV13619" s="11"/>
      <c r="LW13619" s="11"/>
      <c r="LX13619" s="11"/>
      <c r="LY13619" s="11"/>
      <c r="LZ13619" s="11"/>
      <c r="MA13619" s="11"/>
      <c r="MB13619" s="11"/>
      <c r="MC13619" s="11"/>
      <c r="MD13619" s="11"/>
      <c r="ME13619" s="11"/>
      <c r="MF13619" s="11"/>
      <c r="MG13619" s="11"/>
      <c r="MH13619" s="11"/>
      <c r="MI13619" s="11"/>
      <c r="MJ13619" s="11"/>
      <c r="MK13619" s="11"/>
      <c r="ML13619" s="11"/>
      <c r="MM13619" s="11"/>
      <c r="MN13619" s="11"/>
      <c r="MO13619" s="11"/>
      <c r="MP13619" s="11"/>
      <c r="MQ13619" s="11"/>
      <c r="MR13619" s="11"/>
      <c r="MS13619" s="11"/>
      <c r="MT13619" s="11"/>
      <c r="MU13619" s="11"/>
      <c r="MV13619" s="11"/>
      <c r="MW13619" s="11"/>
      <c r="MX13619" s="11"/>
      <c r="MY13619" s="11"/>
      <c r="MZ13619" s="11"/>
      <c r="NA13619" s="11"/>
      <c r="NB13619" s="11"/>
      <c r="NC13619" s="11"/>
      <c r="ND13619" s="11"/>
      <c r="NE13619" s="11"/>
      <c r="NF13619" s="11"/>
      <c r="NG13619" s="11"/>
      <c r="NH13619" s="11"/>
      <c r="NI13619" s="11"/>
      <c r="NJ13619" s="11"/>
      <c r="NK13619" s="11"/>
      <c r="NL13619" s="11"/>
      <c r="NM13619" s="11"/>
    </row>
    <row r="13620" spans="1:377" ht="25.8" x14ac:dyDescent="0.5">
      <c r="A13620" s="230"/>
      <c r="B13620" s="279"/>
      <c r="C13620" s="280"/>
      <c r="IK13620" s="10"/>
      <c r="IL13620" s="11"/>
      <c r="IM13620" s="11"/>
      <c r="IN13620" s="11"/>
      <c r="IO13620" s="11"/>
      <c r="IP13620" s="11"/>
      <c r="IQ13620" s="11"/>
      <c r="IR13620" s="11"/>
      <c r="IS13620" s="11"/>
      <c r="IT13620" s="11"/>
      <c r="IU13620" s="11"/>
      <c r="IV13620" s="11"/>
      <c r="IW13620" s="11"/>
      <c r="IX13620" s="11"/>
      <c r="IY13620" s="11"/>
      <c r="IZ13620" s="11"/>
      <c r="JA13620" s="11"/>
      <c r="JB13620" s="11"/>
      <c r="JC13620" s="11"/>
      <c r="JD13620" s="11"/>
      <c r="JE13620" s="11"/>
      <c r="JF13620" s="11"/>
      <c r="JG13620" s="11"/>
      <c r="JH13620" s="11"/>
      <c r="JI13620" s="11"/>
      <c r="JJ13620" s="11"/>
      <c r="JK13620" s="11"/>
      <c r="JL13620" s="11"/>
      <c r="JM13620" s="11"/>
      <c r="JN13620" s="11"/>
      <c r="JO13620" s="11"/>
      <c r="JP13620" s="11"/>
      <c r="JQ13620" s="11"/>
      <c r="JR13620" s="11"/>
      <c r="JS13620" s="11"/>
      <c r="JT13620" s="11"/>
      <c r="JU13620" s="11"/>
      <c r="JV13620" s="11"/>
      <c r="JW13620" s="11"/>
      <c r="JX13620" s="11"/>
      <c r="JY13620" s="11"/>
      <c r="JZ13620" s="11"/>
      <c r="KA13620" s="11"/>
      <c r="KB13620" s="11"/>
      <c r="KC13620" s="11"/>
      <c r="KD13620" s="11"/>
      <c r="KE13620" s="11"/>
      <c r="KF13620" s="11"/>
      <c r="KG13620" s="11"/>
      <c r="KH13620" s="11"/>
      <c r="KI13620" s="11"/>
      <c r="KJ13620" s="11"/>
      <c r="KK13620" s="11"/>
      <c r="KL13620" s="11"/>
      <c r="KM13620" s="11"/>
      <c r="KN13620" s="11"/>
      <c r="KO13620" s="11"/>
      <c r="KP13620" s="11"/>
      <c r="KQ13620" s="11"/>
      <c r="KR13620" s="11"/>
      <c r="KS13620" s="11"/>
      <c r="KT13620" s="11"/>
      <c r="KU13620" s="11"/>
      <c r="KV13620" s="11"/>
      <c r="KW13620" s="11"/>
      <c r="KX13620" s="11"/>
      <c r="KY13620" s="11"/>
      <c r="KZ13620" s="11"/>
      <c r="LA13620" s="11"/>
      <c r="LB13620" s="11"/>
      <c r="LC13620" s="11"/>
      <c r="LD13620" s="11"/>
      <c r="LE13620" s="11"/>
      <c r="LF13620" s="11"/>
      <c r="LG13620" s="11"/>
      <c r="LH13620" s="11"/>
      <c r="LI13620" s="11"/>
      <c r="LJ13620" s="11"/>
      <c r="LK13620" s="11"/>
      <c r="LL13620" s="11"/>
      <c r="LM13620" s="11"/>
      <c r="LN13620" s="11"/>
      <c r="LO13620" s="11"/>
      <c r="LP13620" s="11"/>
      <c r="LQ13620" s="11"/>
      <c r="LR13620" s="11"/>
      <c r="LS13620" s="11"/>
      <c r="LT13620" s="11"/>
      <c r="LU13620" s="11"/>
      <c r="LV13620" s="11"/>
      <c r="LW13620" s="11"/>
      <c r="LX13620" s="11"/>
      <c r="LY13620" s="11"/>
      <c r="LZ13620" s="11"/>
      <c r="MA13620" s="11"/>
      <c r="MB13620" s="11"/>
      <c r="MC13620" s="11"/>
      <c r="MD13620" s="11"/>
      <c r="ME13620" s="11"/>
      <c r="MF13620" s="11"/>
      <c r="MG13620" s="11"/>
      <c r="MH13620" s="11"/>
      <c r="MI13620" s="11"/>
      <c r="MJ13620" s="11"/>
      <c r="MK13620" s="11"/>
      <c r="ML13620" s="11"/>
      <c r="MM13620" s="11"/>
      <c r="MN13620" s="11"/>
      <c r="MO13620" s="11"/>
      <c r="MP13620" s="11"/>
      <c r="MQ13620" s="11"/>
      <c r="MR13620" s="11"/>
      <c r="MS13620" s="11"/>
      <c r="MT13620" s="11"/>
      <c r="MU13620" s="11"/>
      <c r="MV13620" s="11"/>
      <c r="MW13620" s="11"/>
      <c r="MX13620" s="11"/>
      <c r="MY13620" s="11"/>
      <c r="MZ13620" s="11"/>
      <c r="NA13620" s="11"/>
      <c r="NB13620" s="11"/>
      <c r="NC13620" s="11"/>
      <c r="ND13620" s="11"/>
      <c r="NE13620" s="11"/>
      <c r="NF13620" s="11"/>
      <c r="NG13620" s="11"/>
      <c r="NH13620" s="11"/>
      <c r="NI13620" s="11"/>
      <c r="NJ13620" s="11"/>
      <c r="NK13620" s="11"/>
      <c r="NL13620" s="11"/>
      <c r="NM13620" s="11"/>
    </row>
    <row r="13621" spans="1:377" ht="25.8" x14ac:dyDescent="0.5">
      <c r="A13621" s="230"/>
      <c r="B13621" s="279"/>
      <c r="C13621" s="280"/>
      <c r="IK13621" s="10"/>
      <c r="IL13621" s="11"/>
      <c r="IM13621" s="11"/>
      <c r="IN13621" s="11"/>
      <c r="IO13621" s="11"/>
      <c r="IP13621" s="11"/>
      <c r="IQ13621" s="11"/>
      <c r="IR13621" s="11"/>
      <c r="IS13621" s="11"/>
      <c r="IT13621" s="11"/>
      <c r="IU13621" s="11"/>
      <c r="IV13621" s="11"/>
      <c r="IW13621" s="11"/>
      <c r="IX13621" s="11"/>
      <c r="IY13621" s="11"/>
      <c r="IZ13621" s="11"/>
      <c r="JA13621" s="11"/>
      <c r="JB13621" s="11"/>
      <c r="JC13621" s="11"/>
      <c r="JD13621" s="11"/>
      <c r="JE13621" s="11"/>
      <c r="JF13621" s="11"/>
      <c r="JG13621" s="11"/>
      <c r="JH13621" s="11"/>
      <c r="JI13621" s="11"/>
      <c r="JJ13621" s="11"/>
      <c r="JK13621" s="11"/>
      <c r="JL13621" s="11"/>
      <c r="JM13621" s="11"/>
      <c r="JN13621" s="11"/>
      <c r="JO13621" s="11"/>
      <c r="JP13621" s="11"/>
      <c r="JQ13621" s="11"/>
      <c r="JR13621" s="11"/>
      <c r="JS13621" s="11"/>
      <c r="JT13621" s="11"/>
      <c r="JU13621" s="11"/>
      <c r="JV13621" s="11"/>
      <c r="JW13621" s="11"/>
      <c r="JX13621" s="11"/>
      <c r="JY13621" s="11"/>
      <c r="JZ13621" s="11"/>
      <c r="KA13621" s="11"/>
      <c r="KB13621" s="11"/>
      <c r="KC13621" s="11"/>
      <c r="KD13621" s="11"/>
      <c r="KE13621" s="11"/>
      <c r="KF13621" s="11"/>
      <c r="KG13621" s="11"/>
      <c r="KH13621" s="11"/>
      <c r="KI13621" s="11"/>
      <c r="KJ13621" s="11"/>
      <c r="KK13621" s="11"/>
      <c r="KL13621" s="11"/>
      <c r="KM13621" s="11"/>
      <c r="KN13621" s="11"/>
      <c r="KO13621" s="11"/>
      <c r="KP13621" s="11"/>
      <c r="KQ13621" s="11"/>
      <c r="KR13621" s="11"/>
      <c r="KS13621" s="11"/>
      <c r="KT13621" s="11"/>
      <c r="KU13621" s="11"/>
      <c r="KV13621" s="11"/>
      <c r="KW13621" s="11"/>
      <c r="KX13621" s="11"/>
      <c r="KY13621" s="11"/>
      <c r="KZ13621" s="11"/>
      <c r="LA13621" s="11"/>
      <c r="LB13621" s="11"/>
      <c r="LC13621" s="11"/>
      <c r="LD13621" s="11"/>
      <c r="LE13621" s="11"/>
      <c r="LF13621" s="11"/>
      <c r="LG13621" s="11"/>
      <c r="LH13621" s="11"/>
      <c r="LI13621" s="11"/>
      <c r="LJ13621" s="11"/>
      <c r="LK13621" s="11"/>
      <c r="LL13621" s="11"/>
      <c r="LM13621" s="11"/>
      <c r="LN13621" s="11"/>
      <c r="LO13621" s="11"/>
      <c r="LP13621" s="11"/>
      <c r="LQ13621" s="11"/>
      <c r="LR13621" s="11"/>
      <c r="LS13621" s="11"/>
      <c r="LT13621" s="11"/>
      <c r="LU13621" s="11"/>
      <c r="LV13621" s="11"/>
      <c r="LW13621" s="11"/>
      <c r="LX13621" s="11"/>
      <c r="LY13621" s="11"/>
      <c r="LZ13621" s="11"/>
      <c r="MA13621" s="11"/>
      <c r="MB13621" s="11"/>
      <c r="MC13621" s="11"/>
      <c r="MD13621" s="11"/>
      <c r="ME13621" s="11"/>
      <c r="MF13621" s="11"/>
      <c r="MG13621" s="11"/>
      <c r="MH13621" s="11"/>
      <c r="MI13621" s="11"/>
      <c r="MJ13621" s="11"/>
      <c r="MK13621" s="11"/>
      <c r="ML13621" s="11"/>
      <c r="MM13621" s="11"/>
      <c r="MN13621" s="11"/>
      <c r="MO13621" s="11"/>
      <c r="MP13621" s="11"/>
      <c r="MQ13621" s="11"/>
      <c r="MR13621" s="11"/>
      <c r="MS13621" s="11"/>
      <c r="MT13621" s="11"/>
      <c r="MU13621" s="11"/>
      <c r="MV13621" s="11"/>
      <c r="MW13621" s="11"/>
      <c r="MX13621" s="11"/>
      <c r="MY13621" s="11"/>
      <c r="MZ13621" s="11"/>
      <c r="NA13621" s="11"/>
      <c r="NB13621" s="11"/>
      <c r="NC13621" s="11"/>
      <c r="ND13621" s="11"/>
      <c r="NE13621" s="11"/>
      <c r="NF13621" s="11"/>
      <c r="NG13621" s="11"/>
      <c r="NH13621" s="11"/>
      <c r="NI13621" s="11"/>
      <c r="NJ13621" s="11"/>
      <c r="NK13621" s="11"/>
      <c r="NL13621" s="11"/>
      <c r="NM13621" s="11"/>
    </row>
    <row r="13622" spans="1:377" ht="25.8" x14ac:dyDescent="0.5">
      <c r="A13622" s="230"/>
      <c r="B13622" s="279"/>
      <c r="C13622" s="280"/>
      <c r="IK13622" s="10"/>
      <c r="IL13622" s="11"/>
      <c r="IM13622" s="11"/>
      <c r="IN13622" s="11"/>
      <c r="IO13622" s="11"/>
      <c r="IP13622" s="11"/>
      <c r="IQ13622" s="11"/>
      <c r="IR13622" s="11"/>
      <c r="IS13622" s="11"/>
      <c r="IT13622" s="11"/>
      <c r="IU13622" s="11"/>
      <c r="IV13622" s="11"/>
      <c r="IW13622" s="11"/>
      <c r="IX13622" s="11"/>
      <c r="IY13622" s="11"/>
      <c r="IZ13622" s="11"/>
      <c r="JA13622" s="11"/>
      <c r="JB13622" s="11"/>
      <c r="JC13622" s="11"/>
      <c r="JD13622" s="11"/>
      <c r="JE13622" s="11"/>
      <c r="JF13622" s="11"/>
      <c r="JG13622" s="11"/>
      <c r="JH13622" s="11"/>
      <c r="JI13622" s="11"/>
      <c r="JJ13622" s="11"/>
      <c r="JK13622" s="11"/>
      <c r="JL13622" s="11"/>
      <c r="JM13622" s="11"/>
      <c r="JN13622" s="11"/>
      <c r="JO13622" s="11"/>
      <c r="JP13622" s="11"/>
      <c r="JQ13622" s="11"/>
      <c r="JR13622" s="11"/>
      <c r="JS13622" s="11"/>
      <c r="JT13622" s="11"/>
      <c r="JU13622" s="11"/>
      <c r="JV13622" s="11"/>
      <c r="JW13622" s="11"/>
      <c r="JX13622" s="11"/>
      <c r="JY13622" s="11"/>
      <c r="JZ13622" s="11"/>
      <c r="KA13622" s="11"/>
      <c r="KB13622" s="11"/>
      <c r="KC13622" s="11"/>
      <c r="KD13622" s="11"/>
      <c r="KE13622" s="11"/>
      <c r="KF13622" s="11"/>
      <c r="KG13622" s="11"/>
      <c r="KH13622" s="11"/>
      <c r="KI13622" s="11"/>
      <c r="KJ13622" s="11"/>
      <c r="KK13622" s="11"/>
      <c r="KL13622" s="11"/>
      <c r="KM13622" s="11"/>
      <c r="KN13622" s="11"/>
      <c r="KO13622" s="11"/>
      <c r="KP13622" s="11"/>
      <c r="KQ13622" s="11"/>
      <c r="KR13622" s="11"/>
      <c r="KS13622" s="11"/>
      <c r="KT13622" s="11"/>
      <c r="KU13622" s="11"/>
      <c r="KV13622" s="11"/>
      <c r="KW13622" s="11"/>
      <c r="KX13622" s="11"/>
      <c r="KY13622" s="11"/>
      <c r="KZ13622" s="11"/>
      <c r="LA13622" s="11"/>
      <c r="LB13622" s="11"/>
      <c r="LC13622" s="11"/>
      <c r="LD13622" s="11"/>
      <c r="LE13622" s="11"/>
      <c r="LF13622" s="11"/>
      <c r="LG13622" s="11"/>
      <c r="LH13622" s="11"/>
      <c r="LI13622" s="11"/>
      <c r="LJ13622" s="11"/>
      <c r="LK13622" s="11"/>
      <c r="LL13622" s="11"/>
      <c r="LM13622" s="11"/>
      <c r="LN13622" s="11"/>
      <c r="LO13622" s="11"/>
      <c r="LP13622" s="11"/>
      <c r="LQ13622" s="11"/>
      <c r="LR13622" s="11"/>
      <c r="LS13622" s="11"/>
      <c r="LT13622" s="11"/>
      <c r="LU13622" s="11"/>
      <c r="LV13622" s="11"/>
      <c r="LW13622" s="11"/>
      <c r="LX13622" s="11"/>
      <c r="LY13622" s="11"/>
      <c r="LZ13622" s="11"/>
      <c r="MA13622" s="11"/>
      <c r="MB13622" s="11"/>
      <c r="MC13622" s="11"/>
      <c r="MD13622" s="11"/>
      <c r="ME13622" s="11"/>
      <c r="MF13622" s="11"/>
      <c r="MG13622" s="11"/>
      <c r="MH13622" s="11"/>
      <c r="MI13622" s="11"/>
      <c r="MJ13622" s="11"/>
      <c r="MK13622" s="11"/>
      <c r="ML13622" s="11"/>
      <c r="MM13622" s="11"/>
      <c r="MN13622" s="11"/>
      <c r="MO13622" s="11"/>
      <c r="MP13622" s="11"/>
      <c r="MQ13622" s="11"/>
      <c r="MR13622" s="11"/>
      <c r="MS13622" s="11"/>
      <c r="MT13622" s="11"/>
      <c r="MU13622" s="11"/>
      <c r="MV13622" s="11"/>
      <c r="MW13622" s="11"/>
      <c r="MX13622" s="11"/>
      <c r="MY13622" s="11"/>
      <c r="MZ13622" s="11"/>
      <c r="NA13622" s="11"/>
      <c r="NB13622" s="11"/>
      <c r="NC13622" s="11"/>
      <c r="ND13622" s="11"/>
      <c r="NE13622" s="11"/>
      <c r="NF13622" s="11"/>
      <c r="NG13622" s="11"/>
      <c r="NH13622" s="11"/>
      <c r="NI13622" s="11"/>
      <c r="NJ13622" s="11"/>
      <c r="NK13622" s="11"/>
      <c r="NL13622" s="11"/>
      <c r="NM13622" s="11"/>
    </row>
    <row r="13623" spans="1:377" ht="25.8" x14ac:dyDescent="0.5">
      <c r="A13623" s="230"/>
      <c r="B13623" s="279"/>
      <c r="C13623" s="280"/>
      <c r="IK13623" s="10"/>
      <c r="IL13623" s="11"/>
      <c r="IM13623" s="11"/>
      <c r="IN13623" s="11"/>
      <c r="IO13623" s="11"/>
      <c r="IP13623" s="11"/>
      <c r="IQ13623" s="11"/>
      <c r="IR13623" s="11"/>
      <c r="IS13623" s="11"/>
      <c r="IT13623" s="11"/>
      <c r="IU13623" s="11"/>
      <c r="IV13623" s="11"/>
      <c r="IW13623" s="11"/>
      <c r="IX13623" s="11"/>
      <c r="IY13623" s="11"/>
      <c r="IZ13623" s="11"/>
      <c r="JA13623" s="11"/>
      <c r="JB13623" s="11"/>
      <c r="JC13623" s="11"/>
      <c r="JD13623" s="11"/>
      <c r="JE13623" s="11"/>
      <c r="JF13623" s="11"/>
      <c r="JG13623" s="11"/>
      <c r="JH13623" s="11"/>
      <c r="JI13623" s="11"/>
      <c r="JJ13623" s="11"/>
      <c r="JK13623" s="11"/>
      <c r="JL13623" s="11"/>
      <c r="JM13623" s="11"/>
      <c r="JN13623" s="11"/>
      <c r="JO13623" s="11"/>
      <c r="JP13623" s="11"/>
      <c r="JQ13623" s="11"/>
      <c r="JR13623" s="11"/>
      <c r="JS13623" s="11"/>
      <c r="JT13623" s="11"/>
      <c r="JU13623" s="11"/>
      <c r="JV13623" s="11"/>
      <c r="JW13623" s="11"/>
      <c r="JX13623" s="11"/>
      <c r="JY13623" s="11"/>
      <c r="JZ13623" s="11"/>
      <c r="KA13623" s="11"/>
      <c r="KB13623" s="11"/>
      <c r="KC13623" s="11"/>
      <c r="KD13623" s="11"/>
      <c r="KE13623" s="11"/>
      <c r="KF13623" s="11"/>
      <c r="KG13623" s="11"/>
      <c r="KH13623" s="11"/>
      <c r="KI13623" s="11"/>
      <c r="KJ13623" s="11"/>
      <c r="KK13623" s="11"/>
      <c r="KL13623" s="11"/>
      <c r="KM13623" s="11"/>
      <c r="KN13623" s="11"/>
      <c r="KO13623" s="11"/>
      <c r="KP13623" s="11"/>
      <c r="KQ13623" s="11"/>
      <c r="KR13623" s="11"/>
      <c r="KS13623" s="11"/>
      <c r="KT13623" s="11"/>
      <c r="KU13623" s="11"/>
      <c r="KV13623" s="11"/>
      <c r="KW13623" s="11"/>
      <c r="KX13623" s="11"/>
      <c r="KY13623" s="11"/>
      <c r="KZ13623" s="11"/>
      <c r="LA13623" s="11"/>
      <c r="LB13623" s="11"/>
      <c r="LC13623" s="11"/>
      <c r="LD13623" s="11"/>
      <c r="LE13623" s="11"/>
      <c r="LF13623" s="11"/>
      <c r="LG13623" s="11"/>
      <c r="LH13623" s="11"/>
      <c r="LI13623" s="11"/>
      <c r="LJ13623" s="11"/>
      <c r="LK13623" s="11"/>
      <c r="LL13623" s="11"/>
      <c r="LM13623" s="11"/>
      <c r="LN13623" s="11"/>
      <c r="LO13623" s="11"/>
      <c r="LP13623" s="11"/>
      <c r="LQ13623" s="11"/>
      <c r="LR13623" s="11"/>
      <c r="LS13623" s="11"/>
      <c r="LT13623" s="11"/>
      <c r="LU13623" s="11"/>
      <c r="LV13623" s="11"/>
      <c r="LW13623" s="11"/>
      <c r="LX13623" s="11"/>
      <c r="LY13623" s="11"/>
      <c r="LZ13623" s="11"/>
      <c r="MA13623" s="11"/>
      <c r="MB13623" s="11"/>
      <c r="MC13623" s="11"/>
      <c r="MD13623" s="11"/>
      <c r="ME13623" s="11"/>
      <c r="MF13623" s="11"/>
      <c r="MG13623" s="11"/>
      <c r="MH13623" s="11"/>
      <c r="MI13623" s="11"/>
      <c r="MJ13623" s="11"/>
      <c r="MK13623" s="11"/>
      <c r="ML13623" s="11"/>
      <c r="MM13623" s="11"/>
      <c r="MN13623" s="11"/>
      <c r="MO13623" s="11"/>
      <c r="MP13623" s="11"/>
      <c r="MQ13623" s="11"/>
      <c r="MR13623" s="11"/>
      <c r="MS13623" s="11"/>
      <c r="MT13623" s="11"/>
      <c r="MU13623" s="11"/>
      <c r="MV13623" s="11"/>
      <c r="MW13623" s="11"/>
      <c r="MX13623" s="11"/>
      <c r="MY13623" s="11"/>
      <c r="MZ13623" s="11"/>
      <c r="NA13623" s="11"/>
      <c r="NB13623" s="11"/>
      <c r="NC13623" s="11"/>
      <c r="ND13623" s="11"/>
      <c r="NE13623" s="11"/>
      <c r="NF13623" s="11"/>
      <c r="NG13623" s="11"/>
      <c r="NH13623" s="11"/>
      <c r="NI13623" s="11"/>
      <c r="NJ13623" s="11"/>
      <c r="NK13623" s="11"/>
      <c r="NL13623" s="11"/>
      <c r="NM13623" s="11"/>
    </row>
    <row r="13624" spans="1:377" ht="25.8" x14ac:dyDescent="0.5">
      <c r="A13624" s="230"/>
      <c r="B13624" s="279"/>
      <c r="C13624" s="280"/>
      <c r="IK13624" s="10"/>
      <c r="IL13624" s="11"/>
      <c r="IM13624" s="11"/>
      <c r="IN13624" s="11"/>
      <c r="IO13624" s="11"/>
      <c r="IP13624" s="11"/>
      <c r="IQ13624" s="11"/>
      <c r="IR13624" s="11"/>
      <c r="IS13624" s="11"/>
      <c r="IT13624" s="11"/>
      <c r="IU13624" s="11"/>
      <c r="IV13624" s="11"/>
      <c r="IW13624" s="11"/>
      <c r="IX13624" s="11"/>
      <c r="IY13624" s="11"/>
      <c r="IZ13624" s="11"/>
      <c r="JA13624" s="11"/>
      <c r="JB13624" s="11"/>
      <c r="JC13624" s="11"/>
      <c r="JD13624" s="11"/>
      <c r="JE13624" s="11"/>
      <c r="JF13624" s="11"/>
      <c r="JG13624" s="11"/>
      <c r="JH13624" s="11"/>
      <c r="JI13624" s="11"/>
      <c r="JJ13624" s="11"/>
      <c r="JK13624" s="11"/>
      <c r="JL13624" s="11"/>
      <c r="JM13624" s="11"/>
      <c r="JN13624" s="11"/>
      <c r="JO13624" s="11"/>
      <c r="JP13624" s="11"/>
      <c r="JQ13624" s="11"/>
      <c r="JR13624" s="11"/>
      <c r="JS13624" s="11"/>
      <c r="JT13624" s="11"/>
      <c r="JU13624" s="11"/>
      <c r="JV13624" s="11"/>
      <c r="JW13624" s="11"/>
      <c r="JX13624" s="11"/>
      <c r="JY13624" s="11"/>
      <c r="JZ13624" s="11"/>
      <c r="KA13624" s="11"/>
      <c r="KB13624" s="11"/>
      <c r="KC13624" s="11"/>
      <c r="KD13624" s="11"/>
      <c r="KE13624" s="11"/>
      <c r="KF13624" s="11"/>
      <c r="KG13624" s="11"/>
      <c r="KH13624" s="11"/>
      <c r="KI13624" s="11"/>
      <c r="KJ13624" s="11"/>
      <c r="KK13624" s="11"/>
      <c r="KL13624" s="11"/>
      <c r="KM13624" s="11"/>
      <c r="KN13624" s="11"/>
      <c r="KO13624" s="11"/>
      <c r="KP13624" s="11"/>
      <c r="KQ13624" s="11"/>
      <c r="KR13624" s="11"/>
      <c r="KS13624" s="11"/>
      <c r="KT13624" s="11"/>
      <c r="KU13624" s="11"/>
      <c r="KV13624" s="11"/>
      <c r="KW13624" s="11"/>
      <c r="KX13624" s="11"/>
      <c r="KY13624" s="11"/>
      <c r="KZ13624" s="11"/>
      <c r="LA13624" s="11"/>
      <c r="LB13624" s="11"/>
      <c r="LC13624" s="11"/>
      <c r="LD13624" s="11"/>
      <c r="LE13624" s="11"/>
      <c r="LF13624" s="11"/>
      <c r="LG13624" s="11"/>
      <c r="LH13624" s="11"/>
      <c r="LI13624" s="11"/>
      <c r="LJ13624" s="11"/>
      <c r="LK13624" s="11"/>
      <c r="LL13624" s="11"/>
      <c r="LM13624" s="11"/>
      <c r="LN13624" s="11"/>
      <c r="LO13624" s="11"/>
      <c r="LP13624" s="11"/>
      <c r="LQ13624" s="11"/>
      <c r="LR13624" s="11"/>
      <c r="LS13624" s="11"/>
      <c r="LT13624" s="11"/>
      <c r="LU13624" s="11"/>
      <c r="LV13624" s="11"/>
      <c r="LW13624" s="11"/>
      <c r="LX13624" s="11"/>
      <c r="LY13624" s="11"/>
      <c r="LZ13624" s="11"/>
      <c r="MA13624" s="11"/>
      <c r="MB13624" s="11"/>
      <c r="MC13624" s="11"/>
      <c r="MD13624" s="11"/>
      <c r="ME13624" s="11"/>
      <c r="MF13624" s="11"/>
      <c r="MG13624" s="11"/>
      <c r="MH13624" s="11"/>
      <c r="MI13624" s="11"/>
      <c r="MJ13624" s="11"/>
      <c r="MK13624" s="11"/>
      <c r="ML13624" s="11"/>
      <c r="MM13624" s="11"/>
      <c r="MN13624" s="11"/>
      <c r="MO13624" s="11"/>
      <c r="MP13624" s="11"/>
      <c r="MQ13624" s="11"/>
      <c r="MR13624" s="11"/>
      <c r="MS13624" s="11"/>
      <c r="MT13624" s="11"/>
      <c r="MU13624" s="11"/>
      <c r="MV13624" s="11"/>
      <c r="MW13624" s="11"/>
      <c r="MX13624" s="11"/>
      <c r="MY13624" s="11"/>
      <c r="MZ13624" s="11"/>
      <c r="NA13624" s="11"/>
      <c r="NB13624" s="11"/>
      <c r="NC13624" s="11"/>
      <c r="ND13624" s="11"/>
      <c r="NE13624" s="11"/>
      <c r="NF13624" s="11"/>
      <c r="NG13624" s="11"/>
      <c r="NH13624" s="11"/>
      <c r="NI13624" s="11"/>
      <c r="NJ13624" s="11"/>
      <c r="NK13624" s="11"/>
      <c r="NL13624" s="11"/>
      <c r="NM13624" s="11"/>
    </row>
    <row r="13625" spans="1:377" ht="25.8" x14ac:dyDescent="0.5">
      <c r="A13625" s="230"/>
      <c r="B13625" s="279"/>
      <c r="C13625" s="280"/>
      <c r="IK13625" s="10"/>
      <c r="IL13625" s="11"/>
      <c r="IM13625" s="11"/>
      <c r="IN13625" s="11"/>
      <c r="IO13625" s="11"/>
      <c r="IP13625" s="11"/>
      <c r="IQ13625" s="11"/>
      <c r="IR13625" s="11"/>
      <c r="IS13625" s="11"/>
      <c r="IT13625" s="11"/>
      <c r="IU13625" s="11"/>
      <c r="IV13625" s="11"/>
      <c r="IW13625" s="11"/>
      <c r="IX13625" s="11"/>
      <c r="IY13625" s="11"/>
      <c r="IZ13625" s="11"/>
      <c r="JA13625" s="11"/>
      <c r="JB13625" s="11"/>
      <c r="JC13625" s="11"/>
      <c r="JD13625" s="11"/>
      <c r="JE13625" s="11"/>
      <c r="JF13625" s="11"/>
      <c r="JG13625" s="11"/>
      <c r="JH13625" s="11"/>
      <c r="JI13625" s="11"/>
      <c r="JJ13625" s="11"/>
      <c r="JK13625" s="11"/>
      <c r="JL13625" s="11"/>
      <c r="JM13625" s="11"/>
      <c r="JN13625" s="11"/>
      <c r="JO13625" s="11"/>
      <c r="JP13625" s="11"/>
      <c r="JQ13625" s="11"/>
      <c r="JR13625" s="11"/>
      <c r="JS13625" s="11"/>
      <c r="JT13625" s="11"/>
      <c r="JU13625" s="11"/>
      <c r="JV13625" s="11"/>
      <c r="JW13625" s="11"/>
      <c r="JX13625" s="11"/>
      <c r="JY13625" s="11"/>
      <c r="JZ13625" s="11"/>
      <c r="KA13625" s="11"/>
      <c r="KB13625" s="11"/>
      <c r="KC13625" s="11"/>
      <c r="KD13625" s="11"/>
      <c r="KE13625" s="11"/>
      <c r="KF13625" s="11"/>
      <c r="KG13625" s="11"/>
      <c r="KH13625" s="11"/>
      <c r="KI13625" s="11"/>
      <c r="KJ13625" s="11"/>
      <c r="KK13625" s="11"/>
      <c r="KL13625" s="11"/>
      <c r="KM13625" s="11"/>
      <c r="KN13625" s="11"/>
      <c r="KO13625" s="11"/>
      <c r="KP13625" s="11"/>
      <c r="KQ13625" s="11"/>
      <c r="KR13625" s="11"/>
      <c r="KS13625" s="11"/>
      <c r="KT13625" s="11"/>
      <c r="KU13625" s="11"/>
      <c r="KV13625" s="11"/>
      <c r="KW13625" s="11"/>
      <c r="KX13625" s="11"/>
      <c r="KY13625" s="11"/>
      <c r="KZ13625" s="11"/>
      <c r="LA13625" s="11"/>
      <c r="LB13625" s="11"/>
      <c r="LC13625" s="11"/>
      <c r="LD13625" s="11"/>
      <c r="LE13625" s="11"/>
      <c r="LF13625" s="11"/>
      <c r="LG13625" s="11"/>
      <c r="LH13625" s="11"/>
      <c r="LI13625" s="11"/>
      <c r="LJ13625" s="11"/>
      <c r="LK13625" s="11"/>
      <c r="LL13625" s="11"/>
      <c r="LM13625" s="11"/>
      <c r="LN13625" s="11"/>
      <c r="LO13625" s="11"/>
      <c r="LP13625" s="11"/>
      <c r="LQ13625" s="11"/>
      <c r="LR13625" s="11"/>
      <c r="LS13625" s="11"/>
      <c r="LT13625" s="11"/>
      <c r="LU13625" s="11"/>
      <c r="LV13625" s="11"/>
      <c r="LW13625" s="11"/>
      <c r="LX13625" s="11"/>
      <c r="LY13625" s="11"/>
      <c r="LZ13625" s="11"/>
      <c r="MA13625" s="11"/>
      <c r="MB13625" s="11"/>
      <c r="MC13625" s="11"/>
      <c r="MD13625" s="11"/>
      <c r="ME13625" s="11"/>
      <c r="MF13625" s="11"/>
      <c r="MG13625" s="11"/>
      <c r="MH13625" s="11"/>
      <c r="MI13625" s="11"/>
      <c r="MJ13625" s="11"/>
      <c r="MK13625" s="11"/>
      <c r="ML13625" s="11"/>
      <c r="MM13625" s="11"/>
      <c r="MN13625" s="11"/>
      <c r="MO13625" s="11"/>
      <c r="MP13625" s="11"/>
      <c r="MQ13625" s="11"/>
      <c r="MR13625" s="11"/>
      <c r="MS13625" s="11"/>
      <c r="MT13625" s="11"/>
      <c r="MU13625" s="11"/>
      <c r="MV13625" s="11"/>
      <c r="MW13625" s="11"/>
      <c r="MX13625" s="11"/>
      <c r="MY13625" s="11"/>
      <c r="MZ13625" s="11"/>
      <c r="NA13625" s="11"/>
      <c r="NB13625" s="11"/>
      <c r="NC13625" s="11"/>
      <c r="ND13625" s="11"/>
      <c r="NE13625" s="11"/>
      <c r="NF13625" s="11"/>
      <c r="NG13625" s="11"/>
      <c r="NH13625" s="11"/>
      <c r="NI13625" s="11"/>
      <c r="NJ13625" s="11"/>
      <c r="NK13625" s="11"/>
      <c r="NL13625" s="11"/>
      <c r="NM13625" s="11"/>
    </row>
    <row r="13626" spans="1:377" ht="25.8" x14ac:dyDescent="0.5">
      <c r="A13626" s="230"/>
      <c r="B13626" s="279"/>
      <c r="C13626" s="280"/>
      <c r="IK13626" s="10"/>
      <c r="IL13626" s="11"/>
      <c r="IM13626" s="11"/>
      <c r="IN13626" s="11"/>
      <c r="IO13626" s="11"/>
      <c r="IP13626" s="11"/>
      <c r="IQ13626" s="11"/>
      <c r="IR13626" s="11"/>
      <c r="IS13626" s="11"/>
      <c r="IT13626" s="11"/>
      <c r="IU13626" s="11"/>
      <c r="IV13626" s="11"/>
      <c r="IW13626" s="11"/>
      <c r="IX13626" s="11"/>
      <c r="IY13626" s="11"/>
      <c r="IZ13626" s="11"/>
      <c r="JA13626" s="11"/>
      <c r="JB13626" s="11"/>
      <c r="JC13626" s="11"/>
      <c r="JD13626" s="11"/>
      <c r="JE13626" s="11"/>
      <c r="JF13626" s="11"/>
      <c r="JG13626" s="11"/>
      <c r="JH13626" s="11"/>
      <c r="JI13626" s="11"/>
      <c r="JJ13626" s="11"/>
      <c r="JK13626" s="11"/>
      <c r="JL13626" s="11"/>
      <c r="JM13626" s="11"/>
      <c r="JN13626" s="11"/>
      <c r="JO13626" s="11"/>
      <c r="JP13626" s="11"/>
      <c r="JQ13626" s="11"/>
      <c r="JR13626" s="11"/>
      <c r="JS13626" s="11"/>
      <c r="JT13626" s="11"/>
      <c r="JU13626" s="11"/>
      <c r="JV13626" s="11"/>
      <c r="JW13626" s="11"/>
      <c r="JX13626" s="11"/>
      <c r="JY13626" s="11"/>
      <c r="JZ13626" s="11"/>
      <c r="KA13626" s="11"/>
      <c r="KB13626" s="11"/>
      <c r="KC13626" s="11"/>
      <c r="KD13626" s="11"/>
      <c r="KE13626" s="11"/>
      <c r="KF13626" s="11"/>
      <c r="KG13626" s="11"/>
      <c r="KH13626" s="11"/>
      <c r="KI13626" s="11"/>
      <c r="KJ13626" s="11"/>
      <c r="KK13626" s="11"/>
      <c r="KL13626" s="11"/>
      <c r="KM13626" s="11"/>
      <c r="KN13626" s="11"/>
      <c r="KO13626" s="11"/>
      <c r="KP13626" s="11"/>
      <c r="KQ13626" s="11"/>
      <c r="KR13626" s="11"/>
      <c r="KS13626" s="11"/>
      <c r="KT13626" s="11"/>
      <c r="KU13626" s="11"/>
      <c r="KV13626" s="11"/>
      <c r="KW13626" s="11"/>
      <c r="KX13626" s="11"/>
      <c r="KY13626" s="11"/>
      <c r="KZ13626" s="11"/>
      <c r="LA13626" s="11"/>
      <c r="LB13626" s="11"/>
      <c r="LC13626" s="11"/>
      <c r="LD13626" s="11"/>
      <c r="LE13626" s="11"/>
      <c r="LF13626" s="11"/>
      <c r="LG13626" s="11"/>
      <c r="LH13626" s="11"/>
      <c r="LI13626" s="11"/>
      <c r="LJ13626" s="11"/>
      <c r="LK13626" s="11"/>
      <c r="LL13626" s="11"/>
      <c r="LM13626" s="11"/>
      <c r="LN13626" s="11"/>
      <c r="LO13626" s="11"/>
      <c r="LP13626" s="11"/>
      <c r="LQ13626" s="11"/>
      <c r="LR13626" s="11"/>
      <c r="LS13626" s="11"/>
      <c r="LT13626" s="11"/>
      <c r="LU13626" s="11"/>
      <c r="LV13626" s="11"/>
      <c r="LW13626" s="11"/>
      <c r="LX13626" s="11"/>
      <c r="LY13626" s="11"/>
      <c r="LZ13626" s="11"/>
      <c r="MA13626" s="11"/>
      <c r="MB13626" s="11"/>
      <c r="MC13626" s="11"/>
      <c r="MD13626" s="11"/>
      <c r="ME13626" s="11"/>
      <c r="MF13626" s="11"/>
      <c r="MG13626" s="11"/>
      <c r="MH13626" s="11"/>
      <c r="MI13626" s="11"/>
      <c r="MJ13626" s="11"/>
      <c r="MK13626" s="11"/>
      <c r="ML13626" s="11"/>
      <c r="MM13626" s="11"/>
      <c r="MN13626" s="11"/>
      <c r="MO13626" s="11"/>
      <c r="MP13626" s="11"/>
      <c r="MQ13626" s="11"/>
      <c r="MR13626" s="11"/>
      <c r="MS13626" s="11"/>
      <c r="MT13626" s="11"/>
      <c r="MU13626" s="11"/>
      <c r="MV13626" s="11"/>
      <c r="MW13626" s="11"/>
      <c r="MX13626" s="11"/>
      <c r="MY13626" s="11"/>
      <c r="MZ13626" s="11"/>
      <c r="NA13626" s="11"/>
      <c r="NB13626" s="11"/>
      <c r="NC13626" s="11"/>
      <c r="ND13626" s="11"/>
      <c r="NE13626" s="11"/>
      <c r="NF13626" s="11"/>
      <c r="NG13626" s="11"/>
      <c r="NH13626" s="11"/>
      <c r="NI13626" s="11"/>
      <c r="NJ13626" s="11"/>
      <c r="NK13626" s="11"/>
      <c r="NL13626" s="11"/>
      <c r="NM13626" s="11"/>
    </row>
    <row r="13627" spans="1:377" ht="25.8" x14ac:dyDescent="0.5">
      <c r="A13627" s="230"/>
      <c r="B13627" s="279"/>
      <c r="C13627" s="280"/>
      <c r="IK13627" s="10"/>
      <c r="IL13627" s="11"/>
      <c r="IM13627" s="11"/>
      <c r="IN13627" s="11"/>
      <c r="IO13627" s="11"/>
      <c r="IP13627" s="11"/>
      <c r="IQ13627" s="11"/>
      <c r="IR13627" s="11"/>
      <c r="IS13627" s="11"/>
      <c r="IT13627" s="11"/>
      <c r="IU13627" s="11"/>
      <c r="IV13627" s="11"/>
      <c r="IW13627" s="11"/>
      <c r="IX13627" s="11"/>
      <c r="IY13627" s="11"/>
      <c r="IZ13627" s="11"/>
      <c r="JA13627" s="11"/>
      <c r="JB13627" s="11"/>
      <c r="JC13627" s="11"/>
      <c r="JD13627" s="11"/>
      <c r="JE13627" s="11"/>
      <c r="JF13627" s="11"/>
      <c r="JG13627" s="11"/>
      <c r="JH13627" s="11"/>
      <c r="JI13627" s="11"/>
      <c r="JJ13627" s="11"/>
      <c r="JK13627" s="11"/>
      <c r="JL13627" s="11"/>
      <c r="JM13627" s="11"/>
      <c r="JN13627" s="11"/>
      <c r="JO13627" s="11"/>
      <c r="JP13627" s="11"/>
      <c r="JQ13627" s="11"/>
      <c r="JR13627" s="11"/>
      <c r="JS13627" s="11"/>
      <c r="JT13627" s="11"/>
      <c r="JU13627" s="11"/>
      <c r="JV13627" s="11"/>
      <c r="JW13627" s="11"/>
      <c r="JX13627" s="11"/>
      <c r="JY13627" s="11"/>
      <c r="JZ13627" s="11"/>
      <c r="KA13627" s="11"/>
      <c r="KB13627" s="11"/>
      <c r="KC13627" s="11"/>
      <c r="KD13627" s="11"/>
      <c r="KE13627" s="11"/>
      <c r="KF13627" s="11"/>
      <c r="KG13627" s="11"/>
      <c r="KH13627" s="11"/>
      <c r="KI13627" s="11"/>
      <c r="KJ13627" s="11"/>
      <c r="KK13627" s="11"/>
      <c r="KL13627" s="11"/>
      <c r="KM13627" s="11"/>
      <c r="KN13627" s="11"/>
      <c r="KO13627" s="11"/>
      <c r="KP13627" s="11"/>
      <c r="KQ13627" s="11"/>
      <c r="KR13627" s="11"/>
      <c r="KS13627" s="11"/>
      <c r="KT13627" s="11"/>
      <c r="KU13627" s="11"/>
      <c r="KV13627" s="11"/>
      <c r="KW13627" s="11"/>
      <c r="KX13627" s="11"/>
      <c r="KY13627" s="11"/>
      <c r="KZ13627" s="11"/>
      <c r="LA13627" s="11"/>
      <c r="LB13627" s="11"/>
      <c r="LC13627" s="11"/>
      <c r="LD13627" s="11"/>
      <c r="LE13627" s="11"/>
      <c r="LF13627" s="11"/>
      <c r="LG13627" s="11"/>
      <c r="LH13627" s="11"/>
      <c r="LI13627" s="11"/>
      <c r="LJ13627" s="11"/>
      <c r="LK13627" s="11"/>
      <c r="LL13627" s="11"/>
      <c r="LM13627" s="11"/>
      <c r="LN13627" s="11"/>
      <c r="LO13627" s="11"/>
      <c r="LP13627" s="11"/>
      <c r="LQ13627" s="11"/>
      <c r="LR13627" s="11"/>
      <c r="LS13627" s="11"/>
      <c r="LT13627" s="11"/>
      <c r="LU13627" s="11"/>
      <c r="LV13627" s="11"/>
      <c r="LW13627" s="11"/>
      <c r="LX13627" s="11"/>
      <c r="LY13627" s="11"/>
      <c r="LZ13627" s="11"/>
      <c r="MA13627" s="11"/>
      <c r="MB13627" s="11"/>
      <c r="MC13627" s="11"/>
      <c r="MD13627" s="11"/>
      <c r="ME13627" s="11"/>
      <c r="MF13627" s="11"/>
      <c r="MG13627" s="11"/>
      <c r="MH13627" s="11"/>
      <c r="MI13627" s="11"/>
      <c r="MJ13627" s="11"/>
      <c r="MK13627" s="11"/>
      <c r="ML13627" s="11"/>
      <c r="MM13627" s="11"/>
      <c r="MN13627" s="11"/>
      <c r="MO13627" s="11"/>
      <c r="MP13627" s="11"/>
      <c r="MQ13627" s="11"/>
      <c r="MR13627" s="11"/>
      <c r="MS13627" s="11"/>
      <c r="MT13627" s="11"/>
      <c r="MU13627" s="11"/>
      <c r="MV13627" s="11"/>
      <c r="MW13627" s="11"/>
      <c r="MX13627" s="11"/>
      <c r="MY13627" s="11"/>
      <c r="MZ13627" s="11"/>
      <c r="NA13627" s="11"/>
      <c r="NB13627" s="11"/>
      <c r="NC13627" s="11"/>
      <c r="ND13627" s="11"/>
      <c r="NE13627" s="11"/>
      <c r="NF13627" s="11"/>
      <c r="NG13627" s="11"/>
      <c r="NH13627" s="11"/>
      <c r="NI13627" s="11"/>
      <c r="NJ13627" s="11"/>
      <c r="NK13627" s="11"/>
      <c r="NL13627" s="11"/>
      <c r="NM13627" s="11"/>
    </row>
    <row r="13628" spans="1:377" ht="25.8" x14ac:dyDescent="0.5">
      <c r="A13628" s="230"/>
      <c r="B13628" s="279"/>
      <c r="C13628" s="280"/>
      <c r="IK13628" s="10"/>
      <c r="IL13628" s="11"/>
      <c r="IM13628" s="11"/>
      <c r="IN13628" s="11"/>
      <c r="IO13628" s="11"/>
      <c r="IP13628" s="11"/>
      <c r="IQ13628" s="11"/>
      <c r="IR13628" s="11"/>
      <c r="IS13628" s="11"/>
      <c r="IT13628" s="11"/>
      <c r="IU13628" s="11"/>
      <c r="IV13628" s="11"/>
      <c r="IW13628" s="11"/>
      <c r="IX13628" s="11"/>
      <c r="IY13628" s="11"/>
      <c r="IZ13628" s="11"/>
      <c r="JA13628" s="11"/>
      <c r="JB13628" s="11"/>
      <c r="JC13628" s="11"/>
      <c r="JD13628" s="11"/>
      <c r="JE13628" s="11"/>
      <c r="JF13628" s="11"/>
      <c r="JG13628" s="11"/>
      <c r="JH13628" s="11"/>
      <c r="JI13628" s="11"/>
      <c r="JJ13628" s="11"/>
      <c r="JK13628" s="11"/>
      <c r="JL13628" s="11"/>
      <c r="JM13628" s="11"/>
      <c r="JN13628" s="11"/>
      <c r="JO13628" s="11"/>
      <c r="JP13628" s="11"/>
      <c r="JQ13628" s="11"/>
      <c r="JR13628" s="11"/>
      <c r="JS13628" s="11"/>
      <c r="JT13628" s="11"/>
      <c r="JU13628" s="11"/>
      <c r="JV13628" s="11"/>
      <c r="JW13628" s="11"/>
      <c r="JX13628" s="11"/>
      <c r="JY13628" s="11"/>
      <c r="JZ13628" s="11"/>
      <c r="KA13628" s="11"/>
      <c r="KB13628" s="11"/>
      <c r="KC13628" s="11"/>
      <c r="KD13628" s="11"/>
      <c r="KE13628" s="11"/>
      <c r="KF13628" s="11"/>
      <c r="KG13628" s="11"/>
      <c r="KH13628" s="11"/>
      <c r="KI13628" s="11"/>
      <c r="KJ13628" s="11"/>
      <c r="KK13628" s="11"/>
      <c r="KL13628" s="11"/>
      <c r="KM13628" s="11"/>
      <c r="KN13628" s="11"/>
      <c r="KO13628" s="11"/>
      <c r="KP13628" s="11"/>
      <c r="KQ13628" s="11"/>
      <c r="KR13628" s="11"/>
      <c r="KS13628" s="11"/>
      <c r="KT13628" s="11"/>
      <c r="KU13628" s="11"/>
      <c r="KV13628" s="11"/>
      <c r="KW13628" s="11"/>
      <c r="KX13628" s="11"/>
      <c r="KY13628" s="11"/>
      <c r="KZ13628" s="11"/>
      <c r="LA13628" s="11"/>
      <c r="LB13628" s="11"/>
      <c r="LC13628" s="11"/>
      <c r="LD13628" s="11"/>
      <c r="LE13628" s="11"/>
      <c r="LF13628" s="11"/>
      <c r="LG13628" s="11"/>
      <c r="LH13628" s="11"/>
      <c r="LI13628" s="11"/>
      <c r="LJ13628" s="11"/>
      <c r="LK13628" s="11"/>
      <c r="LL13628" s="11"/>
      <c r="LM13628" s="11"/>
      <c r="LN13628" s="11"/>
      <c r="LO13628" s="11"/>
      <c r="LP13628" s="11"/>
      <c r="LQ13628" s="11"/>
      <c r="LR13628" s="11"/>
      <c r="LS13628" s="11"/>
      <c r="LT13628" s="11"/>
      <c r="LU13628" s="11"/>
      <c r="LV13628" s="11"/>
      <c r="LW13628" s="11"/>
      <c r="LX13628" s="11"/>
      <c r="LY13628" s="11"/>
      <c r="LZ13628" s="11"/>
      <c r="MA13628" s="11"/>
      <c r="MB13628" s="11"/>
      <c r="MC13628" s="11"/>
      <c r="MD13628" s="11"/>
      <c r="ME13628" s="11"/>
      <c r="MF13628" s="11"/>
      <c r="MG13628" s="11"/>
      <c r="MH13628" s="11"/>
      <c r="MI13628" s="11"/>
      <c r="MJ13628" s="11"/>
      <c r="MK13628" s="11"/>
      <c r="ML13628" s="11"/>
      <c r="MM13628" s="11"/>
      <c r="MN13628" s="11"/>
      <c r="MO13628" s="11"/>
      <c r="MP13628" s="11"/>
      <c r="MQ13628" s="11"/>
      <c r="MR13628" s="11"/>
      <c r="MS13628" s="11"/>
      <c r="MT13628" s="11"/>
      <c r="MU13628" s="11"/>
      <c r="MV13628" s="11"/>
      <c r="MW13628" s="11"/>
      <c r="MX13628" s="11"/>
      <c r="MY13628" s="11"/>
      <c r="MZ13628" s="11"/>
      <c r="NA13628" s="11"/>
      <c r="NB13628" s="11"/>
      <c r="NC13628" s="11"/>
      <c r="ND13628" s="11"/>
      <c r="NE13628" s="11"/>
      <c r="NF13628" s="11"/>
      <c r="NG13628" s="11"/>
      <c r="NH13628" s="11"/>
      <c r="NI13628" s="11"/>
      <c r="NJ13628" s="11"/>
      <c r="NK13628" s="11"/>
      <c r="NL13628" s="11"/>
      <c r="NM13628" s="11"/>
    </row>
    <row r="13629" spans="1:377" ht="25.8" x14ac:dyDescent="0.5">
      <c r="A13629" s="230"/>
      <c r="B13629" s="279"/>
      <c r="C13629" s="280"/>
      <c r="IK13629" s="10"/>
      <c r="IL13629" s="11"/>
      <c r="IM13629" s="11"/>
      <c r="IN13629" s="11"/>
      <c r="IO13629" s="11"/>
      <c r="IP13629" s="11"/>
      <c r="IQ13629" s="11"/>
      <c r="IR13629" s="11"/>
      <c r="IS13629" s="11"/>
      <c r="IT13629" s="11"/>
      <c r="IU13629" s="11"/>
      <c r="IV13629" s="11"/>
      <c r="IW13629" s="11"/>
      <c r="IX13629" s="11"/>
      <c r="IY13629" s="11"/>
      <c r="IZ13629" s="11"/>
      <c r="JA13629" s="11"/>
      <c r="JB13629" s="11"/>
      <c r="JC13629" s="11"/>
      <c r="JD13629" s="11"/>
      <c r="JE13629" s="11"/>
      <c r="JF13629" s="11"/>
      <c r="JG13629" s="11"/>
      <c r="JH13629" s="11"/>
      <c r="JI13629" s="11"/>
      <c r="JJ13629" s="11"/>
      <c r="JK13629" s="11"/>
      <c r="JL13629" s="11"/>
      <c r="JM13629" s="11"/>
      <c r="JN13629" s="11"/>
      <c r="JO13629" s="11"/>
      <c r="JP13629" s="11"/>
      <c r="JQ13629" s="11"/>
      <c r="JR13629" s="11"/>
      <c r="JS13629" s="11"/>
      <c r="JT13629" s="11"/>
      <c r="JU13629" s="11"/>
      <c r="JV13629" s="11"/>
      <c r="JW13629" s="11"/>
      <c r="JX13629" s="11"/>
      <c r="JY13629" s="11"/>
      <c r="JZ13629" s="11"/>
      <c r="KA13629" s="11"/>
      <c r="KB13629" s="11"/>
      <c r="KC13629" s="11"/>
      <c r="KD13629" s="11"/>
      <c r="KE13629" s="11"/>
      <c r="KF13629" s="11"/>
      <c r="KG13629" s="11"/>
      <c r="KH13629" s="11"/>
      <c r="KI13629" s="11"/>
      <c r="KJ13629" s="11"/>
      <c r="KK13629" s="11"/>
      <c r="KL13629" s="11"/>
      <c r="KM13629" s="11"/>
      <c r="KN13629" s="11"/>
      <c r="KO13629" s="11"/>
      <c r="KP13629" s="11"/>
      <c r="KQ13629" s="11"/>
      <c r="KR13629" s="11"/>
      <c r="KS13629" s="11"/>
      <c r="KT13629" s="11"/>
      <c r="KU13629" s="11"/>
      <c r="KV13629" s="11"/>
      <c r="KW13629" s="11"/>
      <c r="KX13629" s="11"/>
      <c r="KY13629" s="11"/>
      <c r="KZ13629" s="11"/>
      <c r="LA13629" s="11"/>
      <c r="LB13629" s="11"/>
      <c r="LC13629" s="11"/>
      <c r="LD13629" s="11"/>
      <c r="LE13629" s="11"/>
      <c r="LF13629" s="11"/>
      <c r="LG13629" s="11"/>
      <c r="LH13629" s="11"/>
      <c r="LI13629" s="11"/>
      <c r="LJ13629" s="11"/>
      <c r="LK13629" s="11"/>
      <c r="LL13629" s="11"/>
      <c r="LM13629" s="11"/>
      <c r="LN13629" s="11"/>
      <c r="LO13629" s="11"/>
      <c r="LP13629" s="11"/>
      <c r="LQ13629" s="11"/>
      <c r="LR13629" s="11"/>
      <c r="LS13629" s="11"/>
      <c r="LT13629" s="11"/>
      <c r="LU13629" s="11"/>
      <c r="LV13629" s="11"/>
      <c r="LW13629" s="11"/>
      <c r="LX13629" s="11"/>
      <c r="LY13629" s="11"/>
      <c r="LZ13629" s="11"/>
      <c r="MA13629" s="11"/>
      <c r="MB13629" s="11"/>
      <c r="MC13629" s="11"/>
      <c r="MD13629" s="11"/>
      <c r="ME13629" s="11"/>
      <c r="MF13629" s="11"/>
      <c r="MG13629" s="11"/>
      <c r="MH13629" s="11"/>
      <c r="MI13629" s="11"/>
      <c r="MJ13629" s="11"/>
      <c r="MK13629" s="11"/>
      <c r="ML13629" s="11"/>
      <c r="MM13629" s="11"/>
      <c r="MN13629" s="11"/>
      <c r="MO13629" s="11"/>
      <c r="MP13629" s="11"/>
      <c r="MQ13629" s="11"/>
      <c r="MR13629" s="11"/>
      <c r="MS13629" s="11"/>
      <c r="MT13629" s="11"/>
      <c r="MU13629" s="11"/>
      <c r="MV13629" s="11"/>
      <c r="MW13629" s="11"/>
      <c r="MX13629" s="11"/>
      <c r="MY13629" s="11"/>
      <c r="MZ13629" s="11"/>
      <c r="NA13629" s="11"/>
      <c r="NB13629" s="11"/>
      <c r="NC13629" s="11"/>
      <c r="ND13629" s="11"/>
      <c r="NE13629" s="11"/>
      <c r="NF13629" s="11"/>
      <c r="NG13629" s="11"/>
      <c r="NH13629" s="11"/>
      <c r="NI13629" s="11"/>
      <c r="NJ13629" s="11"/>
      <c r="NK13629" s="11"/>
      <c r="NL13629" s="11"/>
      <c r="NM13629" s="11"/>
    </row>
    <row r="13630" spans="1:377" ht="25.8" x14ac:dyDescent="0.5">
      <c r="A13630" s="230"/>
      <c r="B13630" s="279"/>
      <c r="C13630" s="280"/>
      <c r="IK13630" s="10"/>
      <c r="IL13630" s="11"/>
      <c r="IM13630" s="11"/>
      <c r="IN13630" s="11"/>
      <c r="IO13630" s="11"/>
      <c r="IP13630" s="11"/>
      <c r="IQ13630" s="11"/>
      <c r="IR13630" s="11"/>
      <c r="IS13630" s="11"/>
      <c r="IT13630" s="11"/>
      <c r="IU13630" s="11"/>
      <c r="IV13630" s="11"/>
      <c r="IW13630" s="11"/>
      <c r="IX13630" s="11"/>
      <c r="IY13630" s="11"/>
      <c r="IZ13630" s="11"/>
      <c r="JA13630" s="11"/>
      <c r="JB13630" s="11"/>
      <c r="JC13630" s="11"/>
      <c r="JD13630" s="11"/>
      <c r="JE13630" s="11"/>
      <c r="JF13630" s="11"/>
      <c r="JG13630" s="11"/>
      <c r="JH13630" s="11"/>
      <c r="JI13630" s="11"/>
      <c r="JJ13630" s="11"/>
      <c r="JK13630" s="11"/>
      <c r="JL13630" s="11"/>
      <c r="JM13630" s="11"/>
      <c r="JN13630" s="11"/>
      <c r="JO13630" s="11"/>
      <c r="JP13630" s="11"/>
      <c r="JQ13630" s="11"/>
      <c r="JR13630" s="11"/>
      <c r="JS13630" s="11"/>
      <c r="JT13630" s="11"/>
      <c r="JU13630" s="11"/>
      <c r="JV13630" s="11"/>
      <c r="JW13630" s="11"/>
      <c r="JX13630" s="11"/>
      <c r="JY13630" s="11"/>
      <c r="JZ13630" s="11"/>
      <c r="KA13630" s="11"/>
      <c r="KB13630" s="11"/>
      <c r="KC13630" s="11"/>
      <c r="KD13630" s="11"/>
      <c r="KE13630" s="11"/>
      <c r="KF13630" s="11"/>
      <c r="KG13630" s="11"/>
      <c r="KH13630" s="11"/>
      <c r="KI13630" s="11"/>
      <c r="KJ13630" s="11"/>
      <c r="KK13630" s="11"/>
      <c r="KL13630" s="11"/>
      <c r="KM13630" s="11"/>
      <c r="KN13630" s="11"/>
      <c r="KO13630" s="11"/>
      <c r="KP13630" s="11"/>
      <c r="KQ13630" s="11"/>
      <c r="KR13630" s="11"/>
      <c r="KS13630" s="11"/>
      <c r="KT13630" s="11"/>
      <c r="KU13630" s="11"/>
      <c r="KV13630" s="11"/>
      <c r="KW13630" s="11"/>
      <c r="KX13630" s="11"/>
      <c r="KY13630" s="11"/>
      <c r="KZ13630" s="11"/>
      <c r="LA13630" s="11"/>
      <c r="LB13630" s="11"/>
      <c r="LC13630" s="11"/>
      <c r="LD13630" s="11"/>
      <c r="LE13630" s="11"/>
      <c r="LF13630" s="11"/>
      <c r="LG13630" s="11"/>
      <c r="LH13630" s="11"/>
      <c r="LI13630" s="11"/>
      <c r="LJ13630" s="11"/>
      <c r="LK13630" s="11"/>
      <c r="LL13630" s="11"/>
      <c r="LM13630" s="11"/>
      <c r="LN13630" s="11"/>
      <c r="LO13630" s="11"/>
      <c r="LP13630" s="11"/>
      <c r="LQ13630" s="11"/>
      <c r="LR13630" s="11"/>
      <c r="LS13630" s="11"/>
      <c r="LT13630" s="11"/>
      <c r="LU13630" s="11"/>
      <c r="LV13630" s="11"/>
      <c r="LW13630" s="11"/>
      <c r="LX13630" s="11"/>
      <c r="LY13630" s="11"/>
      <c r="LZ13630" s="11"/>
      <c r="MA13630" s="11"/>
      <c r="MB13630" s="11"/>
      <c r="MC13630" s="11"/>
      <c r="MD13630" s="11"/>
      <c r="ME13630" s="11"/>
      <c r="MF13630" s="11"/>
      <c r="MG13630" s="11"/>
      <c r="MH13630" s="11"/>
      <c r="MI13630" s="11"/>
      <c r="MJ13630" s="11"/>
      <c r="MK13630" s="11"/>
      <c r="ML13630" s="11"/>
      <c r="MM13630" s="11"/>
      <c r="MN13630" s="11"/>
      <c r="MO13630" s="11"/>
      <c r="MP13630" s="11"/>
      <c r="MQ13630" s="11"/>
      <c r="MR13630" s="11"/>
      <c r="MS13630" s="11"/>
      <c r="MT13630" s="11"/>
      <c r="MU13630" s="11"/>
      <c r="MV13630" s="11"/>
      <c r="MW13630" s="11"/>
      <c r="MX13630" s="11"/>
      <c r="MY13630" s="11"/>
      <c r="MZ13630" s="11"/>
      <c r="NA13630" s="11"/>
      <c r="NB13630" s="11"/>
      <c r="NC13630" s="11"/>
      <c r="ND13630" s="11"/>
      <c r="NE13630" s="11"/>
      <c r="NF13630" s="11"/>
      <c r="NG13630" s="11"/>
      <c r="NH13630" s="11"/>
      <c r="NI13630" s="11"/>
      <c r="NJ13630" s="11"/>
      <c r="NK13630" s="11"/>
      <c r="NL13630" s="11"/>
      <c r="NM13630" s="11"/>
    </row>
    <row r="13631" spans="1:377" ht="25.8" x14ac:dyDescent="0.5">
      <c r="A13631" s="230"/>
      <c r="B13631" s="279"/>
      <c r="C13631" s="280"/>
      <c r="IK13631" s="10"/>
      <c r="IL13631" s="11"/>
      <c r="IM13631" s="11"/>
      <c r="IN13631" s="11"/>
      <c r="IO13631" s="11"/>
      <c r="IP13631" s="11"/>
      <c r="IQ13631" s="11"/>
      <c r="IR13631" s="11"/>
      <c r="IS13631" s="11"/>
      <c r="IT13631" s="11"/>
      <c r="IU13631" s="11"/>
      <c r="IV13631" s="11"/>
      <c r="IW13631" s="11"/>
      <c r="IX13631" s="11"/>
      <c r="IY13631" s="11"/>
      <c r="IZ13631" s="11"/>
      <c r="JA13631" s="11"/>
      <c r="JB13631" s="11"/>
      <c r="JC13631" s="11"/>
      <c r="JD13631" s="11"/>
      <c r="JE13631" s="11"/>
      <c r="JF13631" s="11"/>
      <c r="JG13631" s="11"/>
      <c r="JH13631" s="11"/>
      <c r="JI13631" s="11"/>
      <c r="JJ13631" s="11"/>
      <c r="JK13631" s="11"/>
      <c r="JL13631" s="11"/>
      <c r="JM13631" s="11"/>
      <c r="JN13631" s="11"/>
      <c r="JO13631" s="11"/>
      <c r="JP13631" s="11"/>
      <c r="JQ13631" s="11"/>
      <c r="JR13631" s="11"/>
      <c r="JS13631" s="11"/>
      <c r="JT13631" s="11"/>
      <c r="JU13631" s="11"/>
      <c r="JV13631" s="11"/>
      <c r="JW13631" s="11"/>
      <c r="JX13631" s="11"/>
      <c r="JY13631" s="11"/>
      <c r="JZ13631" s="11"/>
      <c r="KA13631" s="11"/>
      <c r="KB13631" s="11"/>
      <c r="KC13631" s="11"/>
      <c r="KD13631" s="11"/>
      <c r="KE13631" s="11"/>
      <c r="KF13631" s="11"/>
      <c r="KG13631" s="11"/>
      <c r="KH13631" s="11"/>
      <c r="KI13631" s="11"/>
      <c r="KJ13631" s="11"/>
      <c r="KK13631" s="11"/>
      <c r="KL13631" s="11"/>
      <c r="KM13631" s="11"/>
      <c r="KN13631" s="11"/>
      <c r="KO13631" s="11"/>
      <c r="KP13631" s="11"/>
      <c r="KQ13631" s="11"/>
      <c r="KR13631" s="11"/>
      <c r="KS13631" s="11"/>
      <c r="KT13631" s="11"/>
      <c r="KU13631" s="11"/>
      <c r="KV13631" s="11"/>
      <c r="KW13631" s="11"/>
      <c r="KX13631" s="11"/>
      <c r="KY13631" s="11"/>
      <c r="KZ13631" s="11"/>
      <c r="LA13631" s="11"/>
      <c r="LB13631" s="11"/>
      <c r="LC13631" s="11"/>
      <c r="LD13631" s="11"/>
      <c r="LE13631" s="11"/>
      <c r="LF13631" s="11"/>
      <c r="LG13631" s="11"/>
      <c r="LH13631" s="11"/>
      <c r="LI13631" s="11"/>
      <c r="LJ13631" s="11"/>
      <c r="LK13631" s="11"/>
      <c r="LL13631" s="11"/>
      <c r="LM13631" s="11"/>
      <c r="LN13631" s="11"/>
      <c r="LO13631" s="11"/>
      <c r="LP13631" s="11"/>
      <c r="LQ13631" s="11"/>
      <c r="LR13631" s="11"/>
      <c r="LS13631" s="11"/>
      <c r="LT13631" s="11"/>
      <c r="LU13631" s="11"/>
      <c r="LV13631" s="11"/>
      <c r="LW13631" s="11"/>
      <c r="LX13631" s="11"/>
      <c r="LY13631" s="11"/>
      <c r="LZ13631" s="11"/>
      <c r="MA13631" s="11"/>
      <c r="MB13631" s="11"/>
      <c r="MC13631" s="11"/>
      <c r="MD13631" s="11"/>
      <c r="ME13631" s="11"/>
      <c r="MF13631" s="11"/>
      <c r="MG13631" s="11"/>
      <c r="MH13631" s="11"/>
      <c r="MI13631" s="11"/>
      <c r="MJ13631" s="11"/>
      <c r="MK13631" s="11"/>
      <c r="ML13631" s="11"/>
      <c r="MM13631" s="11"/>
      <c r="MN13631" s="11"/>
      <c r="MO13631" s="11"/>
      <c r="MP13631" s="11"/>
      <c r="MQ13631" s="11"/>
      <c r="MR13631" s="11"/>
      <c r="MS13631" s="11"/>
      <c r="MT13631" s="11"/>
      <c r="MU13631" s="11"/>
      <c r="MV13631" s="11"/>
      <c r="MW13631" s="11"/>
      <c r="MX13631" s="11"/>
      <c r="MY13631" s="11"/>
      <c r="MZ13631" s="11"/>
      <c r="NA13631" s="11"/>
      <c r="NB13631" s="11"/>
      <c r="NC13631" s="11"/>
      <c r="ND13631" s="11"/>
      <c r="NE13631" s="11"/>
      <c r="NF13631" s="11"/>
      <c r="NG13631" s="11"/>
      <c r="NH13631" s="11"/>
      <c r="NI13631" s="11"/>
      <c r="NJ13631" s="11"/>
      <c r="NK13631" s="11"/>
      <c r="NL13631" s="11"/>
      <c r="NM13631" s="11"/>
    </row>
    <row r="13632" spans="1:377" ht="25.8" x14ac:dyDescent="0.5">
      <c r="A13632" s="230"/>
      <c r="B13632" s="279"/>
      <c r="C13632" s="280"/>
      <c r="IK13632" s="10"/>
      <c r="IL13632" s="11"/>
      <c r="IM13632" s="11"/>
      <c r="IN13632" s="11"/>
      <c r="IO13632" s="11"/>
      <c r="IP13632" s="11"/>
      <c r="IQ13632" s="11"/>
      <c r="IR13632" s="11"/>
      <c r="IS13632" s="11"/>
      <c r="IT13632" s="11"/>
      <c r="IU13632" s="11"/>
      <c r="IV13632" s="11"/>
      <c r="IW13632" s="11"/>
      <c r="IX13632" s="11"/>
      <c r="IY13632" s="11"/>
      <c r="IZ13632" s="11"/>
      <c r="JA13632" s="11"/>
      <c r="JB13632" s="11"/>
      <c r="JC13632" s="11"/>
      <c r="JD13632" s="11"/>
      <c r="JE13632" s="11"/>
      <c r="JF13632" s="11"/>
      <c r="JG13632" s="11"/>
      <c r="JH13632" s="11"/>
      <c r="JI13632" s="11"/>
      <c r="JJ13632" s="11"/>
      <c r="JK13632" s="11"/>
      <c r="JL13632" s="11"/>
      <c r="JM13632" s="11"/>
      <c r="JN13632" s="11"/>
      <c r="JO13632" s="11"/>
      <c r="JP13632" s="11"/>
      <c r="JQ13632" s="11"/>
      <c r="JR13632" s="11"/>
      <c r="JS13632" s="11"/>
      <c r="JT13632" s="11"/>
      <c r="JU13632" s="11"/>
      <c r="JV13632" s="11"/>
      <c r="JW13632" s="11"/>
      <c r="JX13632" s="11"/>
      <c r="JY13632" s="11"/>
      <c r="JZ13632" s="11"/>
      <c r="KA13632" s="11"/>
      <c r="KB13632" s="11"/>
      <c r="KC13632" s="11"/>
      <c r="KD13632" s="11"/>
      <c r="KE13632" s="11"/>
      <c r="KF13632" s="11"/>
      <c r="KG13632" s="11"/>
      <c r="KH13632" s="11"/>
      <c r="KI13632" s="11"/>
      <c r="KJ13632" s="11"/>
      <c r="KK13632" s="11"/>
      <c r="KL13632" s="11"/>
      <c r="KM13632" s="11"/>
      <c r="KN13632" s="11"/>
      <c r="KO13632" s="11"/>
      <c r="KP13632" s="11"/>
      <c r="KQ13632" s="11"/>
      <c r="KR13632" s="11"/>
      <c r="KS13632" s="11"/>
      <c r="KT13632" s="11"/>
      <c r="KU13632" s="11"/>
      <c r="KV13632" s="11"/>
      <c r="KW13632" s="11"/>
      <c r="KX13632" s="11"/>
      <c r="KY13632" s="11"/>
      <c r="KZ13632" s="11"/>
      <c r="LA13632" s="11"/>
      <c r="LB13632" s="11"/>
      <c r="LC13632" s="11"/>
      <c r="LD13632" s="11"/>
      <c r="LE13632" s="11"/>
      <c r="LF13632" s="11"/>
      <c r="LG13632" s="11"/>
      <c r="LH13632" s="11"/>
      <c r="LI13632" s="11"/>
      <c r="LJ13632" s="11"/>
      <c r="LK13632" s="11"/>
      <c r="LL13632" s="11"/>
      <c r="LM13632" s="11"/>
      <c r="LN13632" s="11"/>
      <c r="LO13632" s="11"/>
      <c r="LP13632" s="11"/>
      <c r="LQ13632" s="11"/>
      <c r="LR13632" s="11"/>
      <c r="LS13632" s="11"/>
      <c r="LT13632" s="11"/>
      <c r="LU13632" s="11"/>
      <c r="LV13632" s="11"/>
      <c r="LW13632" s="11"/>
      <c r="LX13632" s="11"/>
      <c r="LY13632" s="11"/>
      <c r="LZ13632" s="11"/>
      <c r="MA13632" s="11"/>
      <c r="MB13632" s="11"/>
      <c r="MC13632" s="11"/>
      <c r="MD13632" s="11"/>
      <c r="ME13632" s="11"/>
      <c r="MF13632" s="11"/>
      <c r="MG13632" s="11"/>
      <c r="MH13632" s="11"/>
      <c r="MI13632" s="11"/>
      <c r="MJ13632" s="11"/>
      <c r="MK13632" s="11"/>
      <c r="ML13632" s="11"/>
      <c r="MM13632" s="11"/>
      <c r="MN13632" s="11"/>
      <c r="MO13632" s="11"/>
      <c r="MP13632" s="11"/>
      <c r="MQ13632" s="11"/>
      <c r="MR13632" s="11"/>
      <c r="MS13632" s="11"/>
      <c r="MT13632" s="11"/>
      <c r="MU13632" s="11"/>
      <c r="MV13632" s="11"/>
      <c r="MW13632" s="11"/>
      <c r="MX13632" s="11"/>
      <c r="MY13632" s="11"/>
      <c r="MZ13632" s="11"/>
      <c r="NA13632" s="11"/>
      <c r="NB13632" s="11"/>
      <c r="NC13632" s="11"/>
      <c r="ND13632" s="11"/>
      <c r="NE13632" s="11"/>
      <c r="NF13632" s="11"/>
      <c r="NG13632" s="11"/>
      <c r="NH13632" s="11"/>
      <c r="NI13632" s="11"/>
      <c r="NJ13632" s="11"/>
      <c r="NK13632" s="11"/>
      <c r="NL13632" s="11"/>
      <c r="NM13632" s="11"/>
    </row>
    <row r="13633" spans="1:377" ht="25.8" x14ac:dyDescent="0.5">
      <c r="A13633" s="230"/>
      <c r="B13633" s="279"/>
      <c r="C13633" s="280"/>
      <c r="IK13633" s="10"/>
      <c r="IL13633" s="11"/>
      <c r="IM13633" s="11"/>
      <c r="IN13633" s="11"/>
      <c r="IO13633" s="11"/>
      <c r="IP13633" s="11"/>
      <c r="IQ13633" s="11"/>
      <c r="IR13633" s="11"/>
      <c r="IS13633" s="11"/>
      <c r="IT13633" s="11"/>
      <c r="IU13633" s="11"/>
      <c r="IV13633" s="11"/>
      <c r="IW13633" s="11"/>
      <c r="IX13633" s="11"/>
      <c r="IY13633" s="11"/>
      <c r="IZ13633" s="11"/>
      <c r="JA13633" s="11"/>
      <c r="JB13633" s="11"/>
      <c r="JC13633" s="11"/>
      <c r="JD13633" s="11"/>
      <c r="JE13633" s="11"/>
      <c r="JF13633" s="11"/>
      <c r="JG13633" s="11"/>
      <c r="JH13633" s="11"/>
      <c r="JI13633" s="11"/>
      <c r="JJ13633" s="11"/>
      <c r="JK13633" s="11"/>
      <c r="JL13633" s="11"/>
      <c r="JM13633" s="11"/>
      <c r="JN13633" s="11"/>
      <c r="JO13633" s="11"/>
      <c r="JP13633" s="11"/>
      <c r="JQ13633" s="11"/>
      <c r="JR13633" s="11"/>
      <c r="JS13633" s="11"/>
      <c r="JT13633" s="11"/>
      <c r="JU13633" s="11"/>
      <c r="JV13633" s="11"/>
      <c r="JW13633" s="11"/>
      <c r="JX13633" s="11"/>
      <c r="JY13633" s="11"/>
      <c r="JZ13633" s="11"/>
      <c r="KA13633" s="11"/>
      <c r="KB13633" s="11"/>
      <c r="KC13633" s="11"/>
      <c r="KD13633" s="11"/>
      <c r="KE13633" s="11"/>
      <c r="KF13633" s="11"/>
      <c r="KG13633" s="11"/>
      <c r="KH13633" s="11"/>
      <c r="KI13633" s="11"/>
      <c r="KJ13633" s="11"/>
      <c r="KK13633" s="11"/>
      <c r="KL13633" s="11"/>
      <c r="KM13633" s="11"/>
      <c r="KN13633" s="11"/>
      <c r="KO13633" s="11"/>
      <c r="KP13633" s="11"/>
      <c r="KQ13633" s="11"/>
      <c r="KR13633" s="11"/>
      <c r="KS13633" s="11"/>
      <c r="KT13633" s="11"/>
      <c r="KU13633" s="11"/>
      <c r="KV13633" s="11"/>
      <c r="KW13633" s="11"/>
      <c r="KX13633" s="11"/>
      <c r="KY13633" s="11"/>
      <c r="KZ13633" s="11"/>
      <c r="LA13633" s="11"/>
      <c r="LB13633" s="11"/>
      <c r="LC13633" s="11"/>
      <c r="LD13633" s="11"/>
      <c r="LE13633" s="11"/>
      <c r="LF13633" s="11"/>
      <c r="LG13633" s="11"/>
      <c r="LH13633" s="11"/>
      <c r="LI13633" s="11"/>
      <c r="LJ13633" s="11"/>
      <c r="LK13633" s="11"/>
      <c r="LL13633" s="11"/>
      <c r="LM13633" s="11"/>
      <c r="LN13633" s="11"/>
      <c r="LO13633" s="11"/>
      <c r="LP13633" s="11"/>
      <c r="LQ13633" s="11"/>
      <c r="LR13633" s="11"/>
      <c r="LS13633" s="11"/>
      <c r="LT13633" s="11"/>
      <c r="LU13633" s="11"/>
      <c r="LV13633" s="11"/>
      <c r="LW13633" s="11"/>
      <c r="LX13633" s="11"/>
      <c r="LY13633" s="11"/>
      <c r="LZ13633" s="11"/>
      <c r="MA13633" s="11"/>
      <c r="MB13633" s="11"/>
      <c r="MC13633" s="11"/>
      <c r="MD13633" s="11"/>
      <c r="ME13633" s="11"/>
      <c r="MF13633" s="11"/>
      <c r="MG13633" s="11"/>
      <c r="MH13633" s="11"/>
      <c r="MI13633" s="11"/>
      <c r="MJ13633" s="11"/>
      <c r="MK13633" s="11"/>
      <c r="ML13633" s="11"/>
      <c r="MM13633" s="11"/>
      <c r="MN13633" s="11"/>
      <c r="MO13633" s="11"/>
      <c r="MP13633" s="11"/>
      <c r="MQ13633" s="11"/>
      <c r="MR13633" s="11"/>
      <c r="MS13633" s="11"/>
      <c r="MT13633" s="11"/>
      <c r="MU13633" s="11"/>
      <c r="MV13633" s="11"/>
      <c r="MW13633" s="11"/>
      <c r="MX13633" s="11"/>
      <c r="MY13633" s="11"/>
      <c r="MZ13633" s="11"/>
      <c r="NA13633" s="11"/>
      <c r="NB13633" s="11"/>
      <c r="NC13633" s="11"/>
      <c r="ND13633" s="11"/>
      <c r="NE13633" s="11"/>
      <c r="NF13633" s="11"/>
      <c r="NG13633" s="11"/>
      <c r="NH13633" s="11"/>
      <c r="NI13633" s="11"/>
      <c r="NJ13633" s="11"/>
      <c r="NK13633" s="11"/>
      <c r="NL13633" s="11"/>
      <c r="NM13633" s="11"/>
    </row>
    <row r="13634" spans="1:377" ht="25.8" x14ac:dyDescent="0.5">
      <c r="A13634" s="230"/>
      <c r="B13634" s="279"/>
      <c r="C13634" s="280"/>
      <c r="IK13634" s="10"/>
      <c r="IL13634" s="11"/>
      <c r="IM13634" s="11"/>
      <c r="IN13634" s="11"/>
      <c r="IO13634" s="11"/>
      <c r="IP13634" s="11"/>
      <c r="IQ13634" s="11"/>
      <c r="IR13634" s="11"/>
      <c r="IS13634" s="11"/>
      <c r="IT13634" s="11"/>
      <c r="IU13634" s="11"/>
      <c r="IV13634" s="11"/>
      <c r="IW13634" s="11"/>
      <c r="IX13634" s="11"/>
      <c r="IY13634" s="11"/>
      <c r="IZ13634" s="11"/>
      <c r="JA13634" s="11"/>
      <c r="JB13634" s="11"/>
      <c r="JC13634" s="11"/>
      <c r="JD13634" s="11"/>
      <c r="JE13634" s="11"/>
      <c r="JF13634" s="11"/>
      <c r="JG13634" s="11"/>
      <c r="JH13634" s="11"/>
      <c r="JI13634" s="11"/>
      <c r="JJ13634" s="11"/>
      <c r="JK13634" s="11"/>
      <c r="JL13634" s="11"/>
      <c r="JM13634" s="11"/>
      <c r="JN13634" s="11"/>
      <c r="JO13634" s="11"/>
      <c r="JP13634" s="11"/>
      <c r="JQ13634" s="11"/>
      <c r="JR13634" s="11"/>
      <c r="JS13634" s="11"/>
      <c r="JT13634" s="11"/>
      <c r="JU13634" s="11"/>
      <c r="JV13634" s="11"/>
      <c r="JW13634" s="11"/>
      <c r="JX13634" s="11"/>
      <c r="JY13634" s="11"/>
      <c r="JZ13634" s="11"/>
      <c r="KA13634" s="11"/>
      <c r="KB13634" s="11"/>
      <c r="KC13634" s="11"/>
      <c r="KD13634" s="11"/>
      <c r="KE13634" s="11"/>
      <c r="KF13634" s="11"/>
      <c r="KG13634" s="11"/>
      <c r="KH13634" s="11"/>
      <c r="KI13634" s="11"/>
      <c r="KJ13634" s="11"/>
      <c r="KK13634" s="11"/>
      <c r="KL13634" s="11"/>
      <c r="KM13634" s="11"/>
      <c r="KN13634" s="11"/>
      <c r="KO13634" s="11"/>
      <c r="KP13634" s="11"/>
      <c r="KQ13634" s="11"/>
      <c r="KR13634" s="11"/>
      <c r="KS13634" s="11"/>
      <c r="KT13634" s="11"/>
      <c r="KU13634" s="11"/>
      <c r="KV13634" s="11"/>
      <c r="KW13634" s="11"/>
      <c r="KX13634" s="11"/>
      <c r="KY13634" s="11"/>
      <c r="KZ13634" s="11"/>
      <c r="LA13634" s="11"/>
      <c r="LB13634" s="11"/>
      <c r="LC13634" s="11"/>
      <c r="LD13634" s="11"/>
      <c r="LE13634" s="11"/>
      <c r="LF13634" s="11"/>
      <c r="LG13634" s="11"/>
      <c r="LH13634" s="11"/>
      <c r="LI13634" s="11"/>
      <c r="LJ13634" s="11"/>
      <c r="LK13634" s="11"/>
      <c r="LL13634" s="11"/>
      <c r="LM13634" s="11"/>
      <c r="LN13634" s="11"/>
      <c r="LO13634" s="11"/>
      <c r="LP13634" s="11"/>
      <c r="LQ13634" s="11"/>
      <c r="LR13634" s="11"/>
      <c r="LS13634" s="11"/>
      <c r="LT13634" s="11"/>
      <c r="LU13634" s="11"/>
      <c r="LV13634" s="11"/>
      <c r="LW13634" s="11"/>
      <c r="LX13634" s="11"/>
      <c r="LY13634" s="11"/>
      <c r="LZ13634" s="11"/>
      <c r="MA13634" s="11"/>
      <c r="MB13634" s="11"/>
      <c r="MC13634" s="11"/>
      <c r="MD13634" s="11"/>
      <c r="ME13634" s="11"/>
      <c r="MF13634" s="11"/>
      <c r="MG13634" s="11"/>
      <c r="MH13634" s="11"/>
      <c r="MI13634" s="11"/>
      <c r="MJ13634" s="11"/>
      <c r="MK13634" s="11"/>
      <c r="ML13634" s="11"/>
      <c r="MM13634" s="11"/>
      <c r="MN13634" s="11"/>
      <c r="MO13634" s="11"/>
      <c r="MP13634" s="11"/>
      <c r="MQ13634" s="11"/>
      <c r="MR13634" s="11"/>
      <c r="MS13634" s="11"/>
      <c r="MT13634" s="11"/>
      <c r="MU13634" s="11"/>
      <c r="MV13634" s="11"/>
      <c r="MW13634" s="11"/>
      <c r="MX13634" s="11"/>
      <c r="MY13634" s="11"/>
      <c r="MZ13634" s="11"/>
      <c r="NA13634" s="11"/>
      <c r="NB13634" s="11"/>
      <c r="NC13634" s="11"/>
      <c r="ND13634" s="11"/>
      <c r="NE13634" s="11"/>
      <c r="NF13634" s="11"/>
      <c r="NG13634" s="11"/>
      <c r="NH13634" s="11"/>
      <c r="NI13634" s="11"/>
      <c r="NJ13634" s="11"/>
      <c r="NK13634" s="11"/>
      <c r="NL13634" s="11"/>
      <c r="NM13634" s="11"/>
    </row>
    <row r="13635" spans="1:377" ht="25.8" x14ac:dyDescent="0.5">
      <c r="A13635" s="230"/>
      <c r="B13635" s="279"/>
      <c r="C13635" s="280"/>
      <c r="IK13635" s="10"/>
      <c r="IL13635" s="11"/>
      <c r="IM13635" s="11"/>
      <c r="IN13635" s="11"/>
      <c r="IO13635" s="11"/>
      <c r="IP13635" s="11"/>
      <c r="IQ13635" s="11"/>
      <c r="IR13635" s="11"/>
      <c r="IS13635" s="11"/>
      <c r="IT13635" s="11"/>
      <c r="IU13635" s="11"/>
      <c r="IV13635" s="11"/>
      <c r="IW13635" s="11"/>
      <c r="IX13635" s="11"/>
      <c r="IY13635" s="11"/>
      <c r="IZ13635" s="11"/>
      <c r="JA13635" s="11"/>
      <c r="JB13635" s="11"/>
      <c r="JC13635" s="11"/>
      <c r="JD13635" s="11"/>
      <c r="JE13635" s="11"/>
      <c r="JF13635" s="11"/>
      <c r="JG13635" s="11"/>
      <c r="JH13635" s="11"/>
      <c r="JI13635" s="11"/>
      <c r="JJ13635" s="11"/>
      <c r="JK13635" s="11"/>
      <c r="JL13635" s="11"/>
      <c r="JM13635" s="11"/>
      <c r="JN13635" s="11"/>
      <c r="JO13635" s="11"/>
      <c r="JP13635" s="11"/>
      <c r="JQ13635" s="11"/>
      <c r="JR13635" s="11"/>
      <c r="JS13635" s="11"/>
      <c r="JT13635" s="11"/>
      <c r="JU13635" s="11"/>
      <c r="JV13635" s="11"/>
      <c r="JW13635" s="11"/>
      <c r="JX13635" s="11"/>
      <c r="JY13635" s="11"/>
      <c r="JZ13635" s="11"/>
      <c r="KA13635" s="11"/>
      <c r="KB13635" s="11"/>
      <c r="KC13635" s="11"/>
      <c r="KD13635" s="11"/>
      <c r="KE13635" s="11"/>
      <c r="KF13635" s="11"/>
      <c r="KG13635" s="11"/>
      <c r="KH13635" s="11"/>
      <c r="KI13635" s="11"/>
      <c r="KJ13635" s="11"/>
      <c r="KK13635" s="11"/>
      <c r="KL13635" s="11"/>
      <c r="KM13635" s="11"/>
      <c r="KN13635" s="11"/>
      <c r="KO13635" s="11"/>
      <c r="KP13635" s="11"/>
      <c r="KQ13635" s="11"/>
      <c r="KR13635" s="11"/>
      <c r="KS13635" s="11"/>
      <c r="KT13635" s="11"/>
      <c r="KU13635" s="11"/>
      <c r="KV13635" s="11"/>
      <c r="KW13635" s="11"/>
      <c r="KX13635" s="11"/>
      <c r="KY13635" s="11"/>
      <c r="KZ13635" s="11"/>
      <c r="LA13635" s="11"/>
      <c r="LB13635" s="11"/>
      <c r="LC13635" s="11"/>
      <c r="LD13635" s="11"/>
      <c r="LE13635" s="11"/>
      <c r="LF13635" s="11"/>
      <c r="LG13635" s="11"/>
      <c r="LH13635" s="11"/>
      <c r="LI13635" s="11"/>
      <c r="LJ13635" s="11"/>
      <c r="LK13635" s="11"/>
      <c r="LL13635" s="11"/>
      <c r="LM13635" s="11"/>
      <c r="LN13635" s="11"/>
      <c r="LO13635" s="11"/>
      <c r="LP13635" s="11"/>
      <c r="LQ13635" s="11"/>
      <c r="LR13635" s="11"/>
      <c r="LS13635" s="11"/>
      <c r="LT13635" s="11"/>
      <c r="LU13635" s="11"/>
      <c r="LV13635" s="11"/>
      <c r="LW13635" s="11"/>
      <c r="LX13635" s="11"/>
      <c r="LY13635" s="11"/>
      <c r="LZ13635" s="11"/>
      <c r="MA13635" s="11"/>
      <c r="MB13635" s="11"/>
      <c r="MC13635" s="11"/>
      <c r="MD13635" s="11"/>
      <c r="ME13635" s="11"/>
      <c r="MF13635" s="11"/>
      <c r="MG13635" s="11"/>
      <c r="MH13635" s="11"/>
      <c r="MI13635" s="11"/>
      <c r="MJ13635" s="11"/>
      <c r="MK13635" s="11"/>
      <c r="ML13635" s="11"/>
      <c r="MM13635" s="11"/>
      <c r="MN13635" s="11"/>
      <c r="MO13635" s="11"/>
      <c r="MP13635" s="11"/>
      <c r="MQ13635" s="11"/>
      <c r="MR13635" s="11"/>
      <c r="MS13635" s="11"/>
      <c r="MT13635" s="11"/>
      <c r="MU13635" s="11"/>
      <c r="MV13635" s="11"/>
      <c r="MW13635" s="11"/>
      <c r="MX13635" s="11"/>
      <c r="MY13635" s="11"/>
      <c r="MZ13635" s="11"/>
      <c r="NA13635" s="11"/>
      <c r="NB13635" s="11"/>
      <c r="NC13635" s="11"/>
      <c r="ND13635" s="11"/>
      <c r="NE13635" s="11"/>
      <c r="NF13635" s="11"/>
      <c r="NG13635" s="11"/>
      <c r="NH13635" s="11"/>
      <c r="NI13635" s="11"/>
      <c r="NJ13635" s="11"/>
      <c r="NK13635" s="11"/>
      <c r="NL13635" s="11"/>
      <c r="NM13635" s="11"/>
    </row>
    <row r="13636" spans="1:377" ht="25.8" x14ac:dyDescent="0.5">
      <c r="A13636" s="230"/>
      <c r="B13636" s="279"/>
      <c r="C13636" s="280"/>
      <c r="IK13636" s="10"/>
      <c r="IL13636" s="11"/>
      <c r="IM13636" s="11"/>
      <c r="IN13636" s="11"/>
      <c r="IO13636" s="11"/>
      <c r="IP13636" s="11"/>
      <c r="IQ13636" s="11"/>
      <c r="IR13636" s="11"/>
      <c r="IS13636" s="11"/>
      <c r="IT13636" s="11"/>
      <c r="IU13636" s="11"/>
      <c r="IV13636" s="11"/>
      <c r="IW13636" s="11"/>
      <c r="IX13636" s="11"/>
      <c r="IY13636" s="11"/>
      <c r="IZ13636" s="11"/>
      <c r="JA13636" s="11"/>
      <c r="JB13636" s="11"/>
      <c r="JC13636" s="11"/>
      <c r="JD13636" s="11"/>
      <c r="JE13636" s="11"/>
      <c r="JF13636" s="11"/>
      <c r="JG13636" s="11"/>
      <c r="JH13636" s="11"/>
      <c r="JI13636" s="11"/>
      <c r="JJ13636" s="11"/>
      <c r="JK13636" s="11"/>
      <c r="JL13636" s="11"/>
      <c r="JM13636" s="11"/>
      <c r="JN13636" s="11"/>
      <c r="JO13636" s="11"/>
      <c r="JP13636" s="11"/>
      <c r="JQ13636" s="11"/>
      <c r="JR13636" s="11"/>
      <c r="JS13636" s="11"/>
      <c r="JT13636" s="11"/>
      <c r="JU13636" s="11"/>
      <c r="JV13636" s="11"/>
      <c r="JW13636" s="11"/>
      <c r="JX13636" s="11"/>
      <c r="JY13636" s="11"/>
      <c r="JZ13636" s="11"/>
      <c r="KA13636" s="11"/>
      <c r="KB13636" s="11"/>
      <c r="KC13636" s="11"/>
      <c r="KD13636" s="11"/>
      <c r="KE13636" s="11"/>
      <c r="KF13636" s="11"/>
      <c r="KG13636" s="11"/>
      <c r="KH13636" s="11"/>
      <c r="KI13636" s="11"/>
      <c r="KJ13636" s="11"/>
      <c r="KK13636" s="11"/>
      <c r="KL13636" s="11"/>
      <c r="KM13636" s="11"/>
      <c r="KN13636" s="11"/>
      <c r="KO13636" s="11"/>
      <c r="KP13636" s="11"/>
      <c r="KQ13636" s="11"/>
      <c r="KR13636" s="11"/>
      <c r="KS13636" s="11"/>
      <c r="KT13636" s="11"/>
      <c r="KU13636" s="11"/>
      <c r="KV13636" s="11"/>
      <c r="KW13636" s="11"/>
      <c r="KX13636" s="11"/>
      <c r="KY13636" s="11"/>
      <c r="KZ13636" s="11"/>
      <c r="LA13636" s="11"/>
      <c r="LB13636" s="11"/>
      <c r="LC13636" s="11"/>
      <c r="LD13636" s="11"/>
      <c r="LE13636" s="11"/>
      <c r="LF13636" s="11"/>
      <c r="LG13636" s="11"/>
      <c r="LH13636" s="11"/>
      <c r="LI13636" s="11"/>
      <c r="LJ13636" s="11"/>
      <c r="LK13636" s="11"/>
      <c r="LL13636" s="11"/>
      <c r="LM13636" s="11"/>
      <c r="LN13636" s="11"/>
      <c r="LO13636" s="11"/>
      <c r="LP13636" s="11"/>
      <c r="LQ13636" s="11"/>
      <c r="LR13636" s="11"/>
      <c r="LS13636" s="11"/>
      <c r="LT13636" s="11"/>
      <c r="LU13636" s="11"/>
      <c r="LV13636" s="11"/>
      <c r="LW13636" s="11"/>
      <c r="LX13636" s="11"/>
      <c r="LY13636" s="11"/>
      <c r="LZ13636" s="11"/>
      <c r="MA13636" s="11"/>
      <c r="MB13636" s="11"/>
      <c r="MC13636" s="11"/>
      <c r="MD13636" s="11"/>
      <c r="ME13636" s="11"/>
      <c r="MF13636" s="11"/>
      <c r="MG13636" s="11"/>
      <c r="MH13636" s="11"/>
      <c r="MI13636" s="11"/>
      <c r="MJ13636" s="11"/>
      <c r="MK13636" s="11"/>
      <c r="ML13636" s="11"/>
      <c r="MM13636" s="11"/>
      <c r="MN13636" s="11"/>
      <c r="MO13636" s="11"/>
      <c r="MP13636" s="11"/>
      <c r="MQ13636" s="11"/>
      <c r="MR13636" s="11"/>
      <c r="MS13636" s="11"/>
      <c r="MT13636" s="11"/>
      <c r="MU13636" s="11"/>
      <c r="MV13636" s="11"/>
      <c r="MW13636" s="11"/>
      <c r="MX13636" s="11"/>
      <c r="MY13636" s="11"/>
      <c r="MZ13636" s="11"/>
      <c r="NA13636" s="11"/>
      <c r="NB13636" s="11"/>
      <c r="NC13636" s="11"/>
      <c r="ND13636" s="11"/>
      <c r="NE13636" s="11"/>
      <c r="NF13636" s="11"/>
      <c r="NG13636" s="11"/>
      <c r="NH13636" s="11"/>
      <c r="NI13636" s="11"/>
      <c r="NJ13636" s="11"/>
      <c r="NK13636" s="11"/>
      <c r="NL13636" s="11"/>
      <c r="NM13636" s="11"/>
    </row>
    <row r="13637" spans="1:377" ht="25.8" x14ac:dyDescent="0.5">
      <c r="A13637" s="230"/>
      <c r="B13637" s="279"/>
      <c r="C13637" s="280"/>
      <c r="IK13637" s="10"/>
      <c r="IL13637" s="11"/>
      <c r="IM13637" s="11"/>
      <c r="IN13637" s="11"/>
      <c r="IO13637" s="11"/>
      <c r="IP13637" s="11"/>
      <c r="IQ13637" s="11"/>
      <c r="IR13637" s="11"/>
      <c r="IS13637" s="11"/>
      <c r="IT13637" s="11"/>
      <c r="IU13637" s="11"/>
      <c r="IV13637" s="11"/>
      <c r="IW13637" s="11"/>
      <c r="IX13637" s="11"/>
      <c r="IY13637" s="11"/>
      <c r="IZ13637" s="11"/>
      <c r="JA13637" s="11"/>
      <c r="JB13637" s="11"/>
      <c r="JC13637" s="11"/>
      <c r="JD13637" s="11"/>
      <c r="JE13637" s="11"/>
      <c r="JF13637" s="11"/>
      <c r="JG13637" s="11"/>
      <c r="JH13637" s="11"/>
      <c r="JI13637" s="11"/>
      <c r="JJ13637" s="11"/>
      <c r="JK13637" s="11"/>
      <c r="JL13637" s="11"/>
      <c r="JM13637" s="11"/>
      <c r="JN13637" s="11"/>
      <c r="JO13637" s="11"/>
      <c r="JP13637" s="11"/>
      <c r="JQ13637" s="11"/>
      <c r="JR13637" s="11"/>
      <c r="JS13637" s="11"/>
      <c r="JT13637" s="11"/>
      <c r="JU13637" s="11"/>
      <c r="JV13637" s="11"/>
      <c r="JW13637" s="11"/>
      <c r="JX13637" s="11"/>
      <c r="JY13637" s="11"/>
      <c r="JZ13637" s="11"/>
      <c r="KA13637" s="11"/>
      <c r="KB13637" s="11"/>
      <c r="KC13637" s="11"/>
      <c r="KD13637" s="11"/>
      <c r="KE13637" s="11"/>
      <c r="KF13637" s="11"/>
      <c r="KG13637" s="11"/>
      <c r="KH13637" s="11"/>
      <c r="KI13637" s="11"/>
      <c r="KJ13637" s="11"/>
      <c r="KK13637" s="11"/>
      <c r="KL13637" s="11"/>
      <c r="KM13637" s="11"/>
      <c r="KN13637" s="11"/>
      <c r="KO13637" s="11"/>
      <c r="KP13637" s="11"/>
      <c r="KQ13637" s="11"/>
      <c r="KR13637" s="11"/>
      <c r="KS13637" s="11"/>
      <c r="KT13637" s="11"/>
      <c r="KU13637" s="11"/>
      <c r="KV13637" s="11"/>
      <c r="KW13637" s="11"/>
      <c r="KX13637" s="11"/>
      <c r="KY13637" s="11"/>
      <c r="KZ13637" s="11"/>
      <c r="LA13637" s="11"/>
      <c r="LB13637" s="11"/>
      <c r="LC13637" s="11"/>
      <c r="LD13637" s="11"/>
      <c r="LE13637" s="11"/>
      <c r="LF13637" s="11"/>
      <c r="LG13637" s="11"/>
      <c r="LH13637" s="11"/>
      <c r="LI13637" s="11"/>
      <c r="LJ13637" s="11"/>
      <c r="LK13637" s="11"/>
      <c r="LL13637" s="11"/>
      <c r="LM13637" s="11"/>
      <c r="LN13637" s="11"/>
      <c r="LO13637" s="11"/>
      <c r="LP13637" s="11"/>
      <c r="LQ13637" s="11"/>
      <c r="LR13637" s="11"/>
      <c r="LS13637" s="11"/>
      <c r="LT13637" s="11"/>
      <c r="LU13637" s="11"/>
      <c r="LV13637" s="11"/>
      <c r="LW13637" s="11"/>
      <c r="LX13637" s="11"/>
      <c r="LY13637" s="11"/>
      <c r="LZ13637" s="11"/>
      <c r="MA13637" s="11"/>
      <c r="MB13637" s="11"/>
      <c r="MC13637" s="11"/>
      <c r="MD13637" s="11"/>
      <c r="ME13637" s="11"/>
      <c r="MF13637" s="11"/>
      <c r="MG13637" s="11"/>
      <c r="MH13637" s="11"/>
      <c r="MI13637" s="11"/>
      <c r="MJ13637" s="11"/>
      <c r="MK13637" s="11"/>
      <c r="ML13637" s="11"/>
      <c r="MM13637" s="11"/>
      <c r="MN13637" s="11"/>
      <c r="MO13637" s="11"/>
      <c r="MP13637" s="11"/>
      <c r="MQ13637" s="11"/>
      <c r="MR13637" s="11"/>
      <c r="MS13637" s="11"/>
      <c r="MT13637" s="11"/>
      <c r="MU13637" s="11"/>
      <c r="MV13637" s="11"/>
      <c r="MW13637" s="11"/>
      <c r="MX13637" s="11"/>
      <c r="MY13637" s="11"/>
      <c r="MZ13637" s="11"/>
      <c r="NA13637" s="11"/>
      <c r="NB13637" s="11"/>
      <c r="NC13637" s="11"/>
      <c r="ND13637" s="11"/>
      <c r="NE13637" s="11"/>
      <c r="NF13637" s="11"/>
      <c r="NG13637" s="11"/>
      <c r="NH13637" s="11"/>
      <c r="NI13637" s="11"/>
      <c r="NJ13637" s="11"/>
      <c r="NK13637" s="11"/>
      <c r="NL13637" s="11"/>
      <c r="NM13637" s="11"/>
    </row>
    <row r="13638" spans="1:377" ht="25.8" x14ac:dyDescent="0.5">
      <c r="A13638" s="230"/>
      <c r="B13638" s="279"/>
      <c r="C13638" s="280"/>
      <c r="IK13638" s="10"/>
      <c r="IL13638" s="11"/>
      <c r="IM13638" s="11"/>
      <c r="IN13638" s="11"/>
      <c r="IO13638" s="11"/>
      <c r="IP13638" s="11"/>
      <c r="IQ13638" s="11"/>
      <c r="IR13638" s="11"/>
      <c r="IS13638" s="11"/>
      <c r="IT13638" s="11"/>
      <c r="IU13638" s="11"/>
      <c r="IV13638" s="11"/>
      <c r="IW13638" s="11"/>
      <c r="IX13638" s="11"/>
      <c r="IY13638" s="11"/>
      <c r="IZ13638" s="11"/>
      <c r="JA13638" s="11"/>
      <c r="JB13638" s="11"/>
      <c r="JC13638" s="11"/>
      <c r="JD13638" s="11"/>
      <c r="JE13638" s="11"/>
      <c r="JF13638" s="11"/>
      <c r="JG13638" s="11"/>
      <c r="JH13638" s="11"/>
      <c r="JI13638" s="11"/>
      <c r="JJ13638" s="11"/>
      <c r="JK13638" s="11"/>
      <c r="JL13638" s="11"/>
      <c r="JM13638" s="11"/>
      <c r="JN13638" s="11"/>
      <c r="JO13638" s="11"/>
      <c r="JP13638" s="11"/>
      <c r="JQ13638" s="11"/>
      <c r="JR13638" s="11"/>
      <c r="JS13638" s="11"/>
      <c r="JT13638" s="11"/>
      <c r="JU13638" s="11"/>
      <c r="JV13638" s="11"/>
      <c r="JW13638" s="11"/>
      <c r="JX13638" s="11"/>
      <c r="JY13638" s="11"/>
      <c r="JZ13638" s="11"/>
      <c r="KA13638" s="11"/>
      <c r="KB13638" s="11"/>
      <c r="KC13638" s="11"/>
      <c r="KD13638" s="11"/>
      <c r="KE13638" s="11"/>
      <c r="KF13638" s="11"/>
      <c r="KG13638" s="11"/>
      <c r="KH13638" s="11"/>
      <c r="KI13638" s="11"/>
      <c r="KJ13638" s="11"/>
      <c r="KK13638" s="11"/>
      <c r="KL13638" s="11"/>
      <c r="KM13638" s="11"/>
      <c r="KN13638" s="11"/>
      <c r="KO13638" s="11"/>
      <c r="KP13638" s="11"/>
      <c r="KQ13638" s="11"/>
      <c r="KR13638" s="11"/>
      <c r="KS13638" s="11"/>
      <c r="KT13638" s="11"/>
      <c r="KU13638" s="11"/>
      <c r="KV13638" s="11"/>
      <c r="KW13638" s="11"/>
      <c r="KX13638" s="11"/>
      <c r="KY13638" s="11"/>
      <c r="KZ13638" s="11"/>
      <c r="LA13638" s="11"/>
      <c r="LB13638" s="11"/>
      <c r="LC13638" s="11"/>
      <c r="LD13638" s="11"/>
      <c r="LE13638" s="11"/>
      <c r="LF13638" s="11"/>
      <c r="LG13638" s="11"/>
      <c r="LH13638" s="11"/>
      <c r="LI13638" s="11"/>
      <c r="LJ13638" s="11"/>
      <c r="LK13638" s="11"/>
      <c r="LL13638" s="11"/>
      <c r="LM13638" s="11"/>
      <c r="LN13638" s="11"/>
      <c r="LO13638" s="11"/>
      <c r="LP13638" s="11"/>
      <c r="LQ13638" s="11"/>
      <c r="LR13638" s="11"/>
      <c r="LS13638" s="11"/>
      <c r="LT13638" s="11"/>
      <c r="LU13638" s="11"/>
      <c r="LV13638" s="11"/>
      <c r="LW13638" s="11"/>
      <c r="LX13638" s="11"/>
      <c r="LY13638" s="11"/>
      <c r="LZ13638" s="11"/>
      <c r="MA13638" s="11"/>
      <c r="MB13638" s="11"/>
      <c r="MC13638" s="11"/>
      <c r="MD13638" s="11"/>
      <c r="ME13638" s="11"/>
      <c r="MF13638" s="11"/>
      <c r="MG13638" s="11"/>
      <c r="MH13638" s="11"/>
      <c r="MI13638" s="11"/>
      <c r="MJ13638" s="11"/>
      <c r="MK13638" s="11"/>
      <c r="ML13638" s="11"/>
      <c r="MM13638" s="11"/>
      <c r="MN13638" s="11"/>
      <c r="MO13638" s="11"/>
      <c r="MP13638" s="11"/>
      <c r="MQ13638" s="11"/>
      <c r="MR13638" s="11"/>
      <c r="MS13638" s="11"/>
      <c r="MT13638" s="11"/>
      <c r="MU13638" s="11"/>
      <c r="MV13638" s="11"/>
      <c r="MW13638" s="11"/>
      <c r="MX13638" s="11"/>
      <c r="MY13638" s="11"/>
      <c r="MZ13638" s="11"/>
      <c r="NA13638" s="11"/>
      <c r="NB13638" s="11"/>
      <c r="NC13638" s="11"/>
      <c r="ND13638" s="11"/>
      <c r="NE13638" s="11"/>
      <c r="NF13638" s="11"/>
      <c r="NG13638" s="11"/>
      <c r="NH13638" s="11"/>
      <c r="NI13638" s="11"/>
      <c r="NJ13638" s="11"/>
      <c r="NK13638" s="11"/>
      <c r="NL13638" s="11"/>
      <c r="NM13638" s="11"/>
    </row>
    <row r="13639" spans="1:377" ht="25.8" x14ac:dyDescent="0.5">
      <c r="A13639" s="230"/>
      <c r="B13639" s="279"/>
      <c r="C13639" s="280"/>
      <c r="IK13639" s="10"/>
      <c r="IL13639" s="11"/>
      <c r="IM13639" s="11"/>
      <c r="IN13639" s="11"/>
      <c r="IO13639" s="11"/>
      <c r="IP13639" s="11"/>
      <c r="IQ13639" s="11"/>
      <c r="IR13639" s="11"/>
      <c r="IS13639" s="11"/>
      <c r="IT13639" s="11"/>
      <c r="IU13639" s="11"/>
      <c r="IV13639" s="11"/>
      <c r="IW13639" s="11"/>
      <c r="IX13639" s="11"/>
      <c r="IY13639" s="11"/>
      <c r="IZ13639" s="11"/>
      <c r="JA13639" s="11"/>
      <c r="JB13639" s="11"/>
      <c r="JC13639" s="11"/>
      <c r="JD13639" s="11"/>
      <c r="JE13639" s="11"/>
      <c r="JF13639" s="11"/>
      <c r="JG13639" s="11"/>
      <c r="JH13639" s="11"/>
      <c r="JI13639" s="11"/>
      <c r="JJ13639" s="11"/>
      <c r="JK13639" s="11"/>
      <c r="JL13639" s="11"/>
      <c r="JM13639" s="11"/>
      <c r="JN13639" s="11"/>
      <c r="JO13639" s="11"/>
      <c r="JP13639" s="11"/>
      <c r="JQ13639" s="11"/>
      <c r="JR13639" s="11"/>
      <c r="JS13639" s="11"/>
      <c r="JT13639" s="11"/>
      <c r="JU13639" s="11"/>
      <c r="JV13639" s="11"/>
      <c r="JW13639" s="11"/>
      <c r="JX13639" s="11"/>
      <c r="JY13639" s="11"/>
      <c r="JZ13639" s="11"/>
      <c r="KA13639" s="11"/>
      <c r="KB13639" s="11"/>
      <c r="KC13639" s="11"/>
      <c r="KD13639" s="11"/>
      <c r="KE13639" s="11"/>
      <c r="KF13639" s="11"/>
      <c r="KG13639" s="11"/>
      <c r="KH13639" s="11"/>
      <c r="KI13639" s="11"/>
      <c r="KJ13639" s="11"/>
      <c r="KK13639" s="11"/>
      <c r="KL13639" s="11"/>
      <c r="KM13639" s="11"/>
      <c r="KN13639" s="11"/>
      <c r="KO13639" s="11"/>
      <c r="KP13639" s="11"/>
      <c r="KQ13639" s="11"/>
      <c r="KR13639" s="11"/>
      <c r="KS13639" s="11"/>
      <c r="KT13639" s="11"/>
      <c r="KU13639" s="11"/>
      <c r="KV13639" s="11"/>
      <c r="KW13639" s="11"/>
      <c r="KX13639" s="11"/>
      <c r="KY13639" s="11"/>
      <c r="KZ13639" s="11"/>
      <c r="LA13639" s="11"/>
      <c r="LB13639" s="11"/>
      <c r="LC13639" s="11"/>
      <c r="LD13639" s="11"/>
      <c r="LE13639" s="11"/>
      <c r="LF13639" s="11"/>
      <c r="LG13639" s="11"/>
      <c r="LH13639" s="11"/>
      <c r="LI13639" s="11"/>
      <c r="LJ13639" s="11"/>
      <c r="LK13639" s="11"/>
      <c r="LL13639" s="11"/>
      <c r="LM13639" s="11"/>
      <c r="LN13639" s="11"/>
      <c r="LO13639" s="11"/>
      <c r="LP13639" s="11"/>
      <c r="LQ13639" s="11"/>
      <c r="LR13639" s="11"/>
      <c r="LS13639" s="11"/>
      <c r="LT13639" s="11"/>
      <c r="LU13639" s="11"/>
      <c r="LV13639" s="11"/>
      <c r="LW13639" s="11"/>
      <c r="LX13639" s="11"/>
      <c r="LY13639" s="11"/>
      <c r="LZ13639" s="11"/>
      <c r="MA13639" s="11"/>
      <c r="MB13639" s="11"/>
      <c r="MC13639" s="11"/>
      <c r="MD13639" s="11"/>
      <c r="ME13639" s="11"/>
      <c r="MF13639" s="11"/>
      <c r="MG13639" s="11"/>
      <c r="MH13639" s="11"/>
      <c r="MI13639" s="11"/>
      <c r="MJ13639" s="11"/>
      <c r="MK13639" s="11"/>
      <c r="ML13639" s="11"/>
      <c r="MM13639" s="11"/>
      <c r="MN13639" s="11"/>
      <c r="MO13639" s="11"/>
      <c r="MP13639" s="11"/>
      <c r="MQ13639" s="11"/>
      <c r="MR13639" s="11"/>
      <c r="MS13639" s="11"/>
      <c r="MT13639" s="11"/>
      <c r="MU13639" s="11"/>
      <c r="MV13639" s="11"/>
      <c r="MW13639" s="11"/>
      <c r="MX13639" s="11"/>
      <c r="MY13639" s="11"/>
      <c r="MZ13639" s="11"/>
      <c r="NA13639" s="11"/>
      <c r="NB13639" s="11"/>
      <c r="NC13639" s="11"/>
      <c r="ND13639" s="11"/>
      <c r="NE13639" s="11"/>
      <c r="NF13639" s="11"/>
      <c r="NG13639" s="11"/>
      <c r="NH13639" s="11"/>
      <c r="NI13639" s="11"/>
      <c r="NJ13639" s="11"/>
      <c r="NK13639" s="11"/>
      <c r="NL13639" s="11"/>
      <c r="NM13639" s="11"/>
    </row>
    <row r="13640" spans="1:377" ht="25.8" x14ac:dyDescent="0.5">
      <c r="A13640" s="230"/>
      <c r="B13640" s="279"/>
      <c r="C13640" s="280"/>
      <c r="IK13640" s="10"/>
      <c r="IL13640" s="11"/>
      <c r="IM13640" s="11"/>
      <c r="IN13640" s="11"/>
      <c r="IO13640" s="11"/>
      <c r="IP13640" s="11"/>
      <c r="IQ13640" s="11"/>
      <c r="IR13640" s="11"/>
      <c r="IS13640" s="11"/>
      <c r="IT13640" s="11"/>
      <c r="IU13640" s="11"/>
      <c r="IV13640" s="11"/>
      <c r="IW13640" s="11"/>
      <c r="IX13640" s="11"/>
      <c r="IY13640" s="11"/>
      <c r="IZ13640" s="11"/>
      <c r="JA13640" s="11"/>
      <c r="JB13640" s="11"/>
      <c r="JC13640" s="11"/>
      <c r="JD13640" s="11"/>
      <c r="JE13640" s="11"/>
      <c r="JF13640" s="11"/>
      <c r="JG13640" s="11"/>
      <c r="JH13640" s="11"/>
      <c r="JI13640" s="11"/>
      <c r="JJ13640" s="11"/>
      <c r="JK13640" s="11"/>
      <c r="JL13640" s="11"/>
      <c r="JM13640" s="11"/>
      <c r="JN13640" s="11"/>
      <c r="JO13640" s="11"/>
      <c r="JP13640" s="11"/>
      <c r="JQ13640" s="11"/>
      <c r="JR13640" s="11"/>
      <c r="JS13640" s="11"/>
      <c r="JT13640" s="11"/>
      <c r="JU13640" s="11"/>
      <c r="JV13640" s="11"/>
      <c r="JW13640" s="11"/>
      <c r="JX13640" s="11"/>
      <c r="JY13640" s="11"/>
      <c r="JZ13640" s="11"/>
      <c r="KA13640" s="11"/>
      <c r="KB13640" s="11"/>
      <c r="KC13640" s="11"/>
      <c r="KD13640" s="11"/>
      <c r="KE13640" s="11"/>
      <c r="KF13640" s="11"/>
      <c r="KG13640" s="11"/>
      <c r="KH13640" s="11"/>
      <c r="KI13640" s="11"/>
      <c r="KJ13640" s="11"/>
      <c r="KK13640" s="11"/>
      <c r="KL13640" s="11"/>
      <c r="KM13640" s="11"/>
      <c r="KN13640" s="11"/>
      <c r="KO13640" s="11"/>
      <c r="KP13640" s="11"/>
      <c r="KQ13640" s="11"/>
      <c r="KR13640" s="11"/>
      <c r="KS13640" s="11"/>
      <c r="KT13640" s="11"/>
      <c r="KU13640" s="11"/>
      <c r="KV13640" s="11"/>
      <c r="KW13640" s="11"/>
      <c r="KX13640" s="11"/>
      <c r="KY13640" s="11"/>
      <c r="KZ13640" s="11"/>
      <c r="LA13640" s="11"/>
      <c r="LB13640" s="11"/>
      <c r="LC13640" s="11"/>
      <c r="LD13640" s="11"/>
      <c r="LE13640" s="11"/>
      <c r="LF13640" s="11"/>
      <c r="LG13640" s="11"/>
      <c r="LH13640" s="11"/>
      <c r="LI13640" s="11"/>
      <c r="LJ13640" s="11"/>
      <c r="LK13640" s="11"/>
      <c r="LL13640" s="11"/>
      <c r="LM13640" s="11"/>
      <c r="LN13640" s="11"/>
      <c r="LO13640" s="11"/>
      <c r="LP13640" s="11"/>
      <c r="LQ13640" s="11"/>
      <c r="LR13640" s="11"/>
      <c r="LS13640" s="11"/>
      <c r="LT13640" s="11"/>
      <c r="LU13640" s="11"/>
      <c r="LV13640" s="11"/>
      <c r="LW13640" s="11"/>
      <c r="LX13640" s="11"/>
      <c r="LY13640" s="11"/>
      <c r="LZ13640" s="11"/>
      <c r="MA13640" s="11"/>
      <c r="MB13640" s="11"/>
      <c r="MC13640" s="11"/>
      <c r="MD13640" s="11"/>
      <c r="ME13640" s="11"/>
      <c r="MF13640" s="11"/>
      <c r="MG13640" s="11"/>
      <c r="MH13640" s="11"/>
      <c r="MI13640" s="11"/>
      <c r="MJ13640" s="11"/>
      <c r="MK13640" s="11"/>
      <c r="ML13640" s="11"/>
      <c r="MM13640" s="11"/>
      <c r="MN13640" s="11"/>
      <c r="MO13640" s="11"/>
      <c r="MP13640" s="11"/>
      <c r="MQ13640" s="11"/>
      <c r="MR13640" s="11"/>
      <c r="MS13640" s="11"/>
      <c r="MT13640" s="11"/>
      <c r="MU13640" s="11"/>
      <c r="MV13640" s="11"/>
      <c r="MW13640" s="11"/>
      <c r="MX13640" s="11"/>
      <c r="MY13640" s="11"/>
      <c r="MZ13640" s="11"/>
      <c r="NA13640" s="11"/>
      <c r="NB13640" s="11"/>
      <c r="NC13640" s="11"/>
      <c r="ND13640" s="11"/>
      <c r="NE13640" s="11"/>
      <c r="NF13640" s="11"/>
      <c r="NG13640" s="11"/>
      <c r="NH13640" s="11"/>
      <c r="NI13640" s="11"/>
      <c r="NJ13640" s="11"/>
      <c r="NK13640" s="11"/>
      <c r="NL13640" s="11"/>
      <c r="NM13640" s="11"/>
    </row>
    <row r="13641" spans="1:377" ht="25.8" x14ac:dyDescent="0.5">
      <c r="A13641" s="230"/>
      <c r="B13641" s="279"/>
      <c r="C13641" s="280"/>
      <c r="IK13641" s="10"/>
      <c r="IL13641" s="11"/>
      <c r="IM13641" s="11"/>
      <c r="IN13641" s="11"/>
      <c r="IO13641" s="11"/>
      <c r="IP13641" s="11"/>
      <c r="IQ13641" s="11"/>
      <c r="IR13641" s="11"/>
      <c r="IS13641" s="11"/>
      <c r="IT13641" s="11"/>
      <c r="IU13641" s="11"/>
      <c r="IV13641" s="11"/>
      <c r="IW13641" s="11"/>
      <c r="IX13641" s="11"/>
      <c r="IY13641" s="11"/>
      <c r="IZ13641" s="11"/>
      <c r="JA13641" s="11"/>
      <c r="JB13641" s="11"/>
      <c r="JC13641" s="11"/>
      <c r="JD13641" s="11"/>
      <c r="JE13641" s="11"/>
      <c r="JF13641" s="11"/>
      <c r="JG13641" s="11"/>
      <c r="JH13641" s="11"/>
      <c r="JI13641" s="11"/>
      <c r="JJ13641" s="11"/>
      <c r="JK13641" s="11"/>
      <c r="JL13641" s="11"/>
      <c r="JM13641" s="11"/>
      <c r="JN13641" s="11"/>
      <c r="JO13641" s="11"/>
      <c r="JP13641" s="11"/>
      <c r="JQ13641" s="11"/>
      <c r="JR13641" s="11"/>
      <c r="JS13641" s="11"/>
      <c r="JT13641" s="11"/>
      <c r="JU13641" s="11"/>
      <c r="JV13641" s="11"/>
      <c r="JW13641" s="11"/>
      <c r="JX13641" s="11"/>
      <c r="JY13641" s="11"/>
      <c r="JZ13641" s="11"/>
      <c r="KA13641" s="11"/>
      <c r="KB13641" s="11"/>
      <c r="KC13641" s="11"/>
      <c r="KD13641" s="11"/>
      <c r="KE13641" s="11"/>
      <c r="KF13641" s="11"/>
      <c r="KG13641" s="11"/>
      <c r="KH13641" s="11"/>
      <c r="KI13641" s="11"/>
      <c r="KJ13641" s="11"/>
      <c r="KK13641" s="11"/>
      <c r="KL13641" s="11"/>
      <c r="KM13641" s="11"/>
      <c r="KN13641" s="11"/>
      <c r="KO13641" s="11"/>
      <c r="KP13641" s="11"/>
      <c r="KQ13641" s="11"/>
      <c r="KR13641" s="11"/>
      <c r="KS13641" s="11"/>
      <c r="KT13641" s="11"/>
      <c r="KU13641" s="11"/>
      <c r="KV13641" s="11"/>
      <c r="KW13641" s="11"/>
      <c r="KX13641" s="11"/>
      <c r="KY13641" s="11"/>
      <c r="KZ13641" s="11"/>
      <c r="LA13641" s="11"/>
      <c r="LB13641" s="11"/>
      <c r="LC13641" s="11"/>
      <c r="LD13641" s="11"/>
      <c r="LE13641" s="11"/>
      <c r="LF13641" s="11"/>
      <c r="LG13641" s="11"/>
      <c r="LH13641" s="11"/>
      <c r="LI13641" s="11"/>
      <c r="LJ13641" s="11"/>
      <c r="LK13641" s="11"/>
      <c r="LL13641" s="11"/>
      <c r="LM13641" s="11"/>
      <c r="LN13641" s="11"/>
      <c r="LO13641" s="11"/>
      <c r="LP13641" s="11"/>
      <c r="LQ13641" s="11"/>
      <c r="LR13641" s="11"/>
      <c r="LS13641" s="11"/>
      <c r="LT13641" s="11"/>
      <c r="LU13641" s="11"/>
      <c r="LV13641" s="11"/>
      <c r="LW13641" s="11"/>
      <c r="LX13641" s="11"/>
      <c r="LY13641" s="11"/>
      <c r="LZ13641" s="11"/>
      <c r="MA13641" s="11"/>
      <c r="MB13641" s="11"/>
      <c r="MC13641" s="11"/>
      <c r="MD13641" s="11"/>
      <c r="ME13641" s="11"/>
      <c r="MF13641" s="11"/>
      <c r="MG13641" s="11"/>
      <c r="MH13641" s="11"/>
      <c r="MI13641" s="11"/>
      <c r="MJ13641" s="11"/>
      <c r="MK13641" s="11"/>
      <c r="ML13641" s="11"/>
      <c r="MM13641" s="11"/>
      <c r="MN13641" s="11"/>
      <c r="MO13641" s="11"/>
      <c r="MP13641" s="11"/>
      <c r="MQ13641" s="11"/>
      <c r="MR13641" s="11"/>
      <c r="MS13641" s="11"/>
      <c r="MT13641" s="11"/>
      <c r="MU13641" s="11"/>
      <c r="MV13641" s="11"/>
      <c r="MW13641" s="11"/>
      <c r="MX13641" s="11"/>
      <c r="MY13641" s="11"/>
      <c r="MZ13641" s="11"/>
      <c r="NA13641" s="11"/>
      <c r="NB13641" s="11"/>
      <c r="NC13641" s="11"/>
      <c r="ND13641" s="11"/>
      <c r="NE13641" s="11"/>
      <c r="NF13641" s="11"/>
      <c r="NG13641" s="11"/>
      <c r="NH13641" s="11"/>
      <c r="NI13641" s="11"/>
      <c r="NJ13641" s="11"/>
      <c r="NK13641" s="11"/>
      <c r="NL13641" s="11"/>
      <c r="NM13641" s="11"/>
    </row>
    <row r="13642" spans="1:377" ht="25.8" x14ac:dyDescent="0.5">
      <c r="A13642" s="230"/>
      <c r="B13642" s="279"/>
      <c r="C13642" s="280"/>
      <c r="IK13642" s="10"/>
      <c r="IL13642" s="11"/>
      <c r="IM13642" s="11"/>
      <c r="IN13642" s="11"/>
      <c r="IO13642" s="11"/>
      <c r="IP13642" s="11"/>
      <c r="IQ13642" s="11"/>
      <c r="IR13642" s="11"/>
      <c r="IS13642" s="11"/>
      <c r="IT13642" s="11"/>
      <c r="IU13642" s="11"/>
      <c r="IV13642" s="11"/>
      <c r="IW13642" s="11"/>
      <c r="IX13642" s="11"/>
      <c r="IY13642" s="11"/>
      <c r="IZ13642" s="11"/>
      <c r="JA13642" s="11"/>
      <c r="JB13642" s="11"/>
      <c r="JC13642" s="11"/>
      <c r="JD13642" s="11"/>
      <c r="JE13642" s="11"/>
      <c r="JF13642" s="11"/>
      <c r="JG13642" s="11"/>
      <c r="JH13642" s="11"/>
      <c r="JI13642" s="11"/>
      <c r="JJ13642" s="11"/>
      <c r="JK13642" s="11"/>
      <c r="JL13642" s="11"/>
      <c r="JM13642" s="11"/>
      <c r="JN13642" s="11"/>
      <c r="JO13642" s="11"/>
      <c r="JP13642" s="11"/>
      <c r="JQ13642" s="11"/>
      <c r="JR13642" s="11"/>
      <c r="JS13642" s="11"/>
      <c r="JT13642" s="11"/>
      <c r="JU13642" s="11"/>
      <c r="JV13642" s="11"/>
      <c r="JW13642" s="11"/>
      <c r="JX13642" s="11"/>
      <c r="JY13642" s="11"/>
      <c r="JZ13642" s="11"/>
      <c r="KA13642" s="11"/>
      <c r="KB13642" s="11"/>
      <c r="KC13642" s="11"/>
      <c r="KD13642" s="11"/>
      <c r="KE13642" s="11"/>
      <c r="KF13642" s="11"/>
      <c r="KG13642" s="11"/>
      <c r="KH13642" s="11"/>
      <c r="KI13642" s="11"/>
      <c r="KJ13642" s="11"/>
      <c r="KK13642" s="11"/>
      <c r="KL13642" s="11"/>
      <c r="KM13642" s="11"/>
      <c r="KN13642" s="11"/>
      <c r="KO13642" s="11"/>
      <c r="KP13642" s="11"/>
      <c r="KQ13642" s="11"/>
      <c r="KR13642" s="11"/>
      <c r="KS13642" s="11"/>
      <c r="KT13642" s="11"/>
      <c r="KU13642" s="11"/>
      <c r="KV13642" s="11"/>
      <c r="KW13642" s="11"/>
      <c r="KX13642" s="11"/>
      <c r="KY13642" s="11"/>
      <c r="KZ13642" s="11"/>
      <c r="LA13642" s="11"/>
      <c r="LB13642" s="11"/>
      <c r="LC13642" s="11"/>
      <c r="LD13642" s="11"/>
      <c r="LE13642" s="11"/>
      <c r="LF13642" s="11"/>
      <c r="LG13642" s="11"/>
      <c r="LH13642" s="11"/>
      <c r="LI13642" s="11"/>
      <c r="LJ13642" s="11"/>
      <c r="LK13642" s="11"/>
      <c r="LL13642" s="11"/>
      <c r="LM13642" s="11"/>
      <c r="LN13642" s="11"/>
      <c r="LO13642" s="11"/>
      <c r="LP13642" s="11"/>
      <c r="LQ13642" s="11"/>
      <c r="LR13642" s="11"/>
      <c r="LS13642" s="11"/>
      <c r="LT13642" s="11"/>
      <c r="LU13642" s="11"/>
      <c r="LV13642" s="11"/>
      <c r="LW13642" s="11"/>
      <c r="LX13642" s="11"/>
      <c r="LY13642" s="11"/>
      <c r="LZ13642" s="11"/>
      <c r="MA13642" s="11"/>
      <c r="MB13642" s="11"/>
      <c r="MC13642" s="11"/>
      <c r="MD13642" s="11"/>
      <c r="ME13642" s="11"/>
      <c r="MF13642" s="11"/>
      <c r="MG13642" s="11"/>
      <c r="MH13642" s="11"/>
      <c r="MI13642" s="11"/>
      <c r="MJ13642" s="11"/>
      <c r="MK13642" s="11"/>
      <c r="ML13642" s="11"/>
      <c r="MM13642" s="11"/>
      <c r="MN13642" s="11"/>
      <c r="MO13642" s="11"/>
      <c r="MP13642" s="11"/>
      <c r="MQ13642" s="11"/>
      <c r="MR13642" s="11"/>
      <c r="MS13642" s="11"/>
      <c r="MT13642" s="11"/>
      <c r="MU13642" s="11"/>
      <c r="MV13642" s="11"/>
      <c r="MW13642" s="11"/>
      <c r="MX13642" s="11"/>
      <c r="MY13642" s="11"/>
      <c r="MZ13642" s="11"/>
      <c r="NA13642" s="11"/>
      <c r="NB13642" s="11"/>
      <c r="NC13642" s="11"/>
      <c r="ND13642" s="11"/>
      <c r="NE13642" s="11"/>
      <c r="NF13642" s="11"/>
      <c r="NG13642" s="11"/>
      <c r="NH13642" s="11"/>
      <c r="NI13642" s="11"/>
      <c r="NJ13642" s="11"/>
      <c r="NK13642" s="11"/>
      <c r="NL13642" s="11"/>
      <c r="NM13642" s="11"/>
    </row>
    <row r="13643" spans="1:377" ht="25.8" x14ac:dyDescent="0.5">
      <c r="A13643" s="230"/>
      <c r="B13643" s="279"/>
      <c r="C13643" s="280"/>
      <c r="IK13643" s="10"/>
      <c r="IL13643" s="11"/>
      <c r="IM13643" s="11"/>
      <c r="IN13643" s="11"/>
      <c r="IO13643" s="11"/>
      <c r="IP13643" s="11"/>
      <c r="IQ13643" s="11"/>
      <c r="IR13643" s="11"/>
      <c r="IS13643" s="11"/>
      <c r="IT13643" s="11"/>
      <c r="IU13643" s="11"/>
      <c r="IV13643" s="11"/>
      <c r="IW13643" s="11"/>
      <c r="IX13643" s="11"/>
      <c r="IY13643" s="11"/>
      <c r="IZ13643" s="11"/>
      <c r="JA13643" s="11"/>
      <c r="JB13643" s="11"/>
      <c r="JC13643" s="11"/>
      <c r="JD13643" s="11"/>
      <c r="JE13643" s="11"/>
      <c r="JF13643" s="11"/>
      <c r="JG13643" s="11"/>
      <c r="JH13643" s="11"/>
      <c r="JI13643" s="11"/>
      <c r="JJ13643" s="11"/>
      <c r="JK13643" s="11"/>
      <c r="JL13643" s="11"/>
      <c r="JM13643" s="11"/>
      <c r="JN13643" s="11"/>
      <c r="JO13643" s="11"/>
      <c r="JP13643" s="11"/>
      <c r="JQ13643" s="11"/>
      <c r="JR13643" s="11"/>
      <c r="JS13643" s="11"/>
      <c r="JT13643" s="11"/>
      <c r="JU13643" s="11"/>
      <c r="JV13643" s="11"/>
      <c r="JW13643" s="11"/>
      <c r="JX13643" s="11"/>
      <c r="JY13643" s="11"/>
      <c r="JZ13643" s="11"/>
      <c r="KA13643" s="11"/>
      <c r="KB13643" s="11"/>
      <c r="KC13643" s="11"/>
      <c r="KD13643" s="11"/>
      <c r="KE13643" s="11"/>
      <c r="KF13643" s="11"/>
      <c r="KG13643" s="11"/>
      <c r="KH13643" s="11"/>
      <c r="KI13643" s="11"/>
      <c r="KJ13643" s="11"/>
      <c r="KK13643" s="11"/>
      <c r="KL13643" s="11"/>
      <c r="KM13643" s="11"/>
      <c r="KN13643" s="11"/>
      <c r="KO13643" s="11"/>
      <c r="KP13643" s="11"/>
      <c r="KQ13643" s="11"/>
      <c r="KR13643" s="11"/>
      <c r="KS13643" s="11"/>
      <c r="KT13643" s="11"/>
      <c r="KU13643" s="11"/>
      <c r="KV13643" s="11"/>
      <c r="KW13643" s="11"/>
      <c r="KX13643" s="11"/>
      <c r="KY13643" s="11"/>
      <c r="KZ13643" s="11"/>
      <c r="LA13643" s="11"/>
      <c r="LB13643" s="11"/>
      <c r="LC13643" s="11"/>
      <c r="LD13643" s="11"/>
      <c r="LE13643" s="11"/>
      <c r="LF13643" s="11"/>
      <c r="LG13643" s="11"/>
      <c r="LH13643" s="11"/>
      <c r="LI13643" s="11"/>
      <c r="LJ13643" s="11"/>
      <c r="LK13643" s="11"/>
      <c r="LL13643" s="11"/>
      <c r="LM13643" s="11"/>
      <c r="LN13643" s="11"/>
      <c r="LO13643" s="11"/>
      <c r="LP13643" s="11"/>
      <c r="LQ13643" s="11"/>
      <c r="LR13643" s="11"/>
      <c r="LS13643" s="11"/>
      <c r="LT13643" s="11"/>
      <c r="LU13643" s="11"/>
      <c r="LV13643" s="11"/>
      <c r="LW13643" s="11"/>
      <c r="LX13643" s="11"/>
      <c r="LY13643" s="11"/>
      <c r="LZ13643" s="11"/>
      <c r="MA13643" s="11"/>
      <c r="MB13643" s="11"/>
      <c r="MC13643" s="11"/>
      <c r="MD13643" s="11"/>
      <c r="ME13643" s="11"/>
      <c r="MF13643" s="11"/>
      <c r="MG13643" s="11"/>
      <c r="MH13643" s="11"/>
      <c r="MI13643" s="11"/>
      <c r="MJ13643" s="11"/>
      <c r="MK13643" s="11"/>
      <c r="ML13643" s="11"/>
      <c r="MM13643" s="11"/>
      <c r="MN13643" s="11"/>
      <c r="MO13643" s="11"/>
      <c r="MP13643" s="11"/>
      <c r="MQ13643" s="11"/>
      <c r="MR13643" s="11"/>
      <c r="MS13643" s="11"/>
      <c r="MT13643" s="11"/>
      <c r="MU13643" s="11"/>
      <c r="MV13643" s="11"/>
      <c r="MW13643" s="11"/>
      <c r="MX13643" s="11"/>
      <c r="MY13643" s="11"/>
      <c r="MZ13643" s="11"/>
      <c r="NA13643" s="11"/>
      <c r="NB13643" s="11"/>
      <c r="NC13643" s="11"/>
      <c r="ND13643" s="11"/>
      <c r="NE13643" s="11"/>
      <c r="NF13643" s="11"/>
      <c r="NG13643" s="11"/>
      <c r="NH13643" s="11"/>
      <c r="NI13643" s="11"/>
      <c r="NJ13643" s="11"/>
      <c r="NK13643" s="11"/>
      <c r="NL13643" s="11"/>
      <c r="NM13643" s="11"/>
    </row>
    <row r="13644" spans="1:377" ht="25.8" x14ac:dyDescent="0.5">
      <c r="A13644" s="230"/>
      <c r="B13644" s="279"/>
      <c r="C13644" s="280"/>
      <c r="IK13644" s="10"/>
      <c r="IL13644" s="11"/>
      <c r="IM13644" s="11"/>
      <c r="IN13644" s="11"/>
      <c r="IO13644" s="11"/>
      <c r="IP13644" s="11"/>
      <c r="IQ13644" s="11"/>
      <c r="IR13644" s="11"/>
      <c r="IS13644" s="11"/>
      <c r="IT13644" s="11"/>
      <c r="IU13644" s="11"/>
      <c r="IV13644" s="11"/>
      <c r="IW13644" s="11"/>
      <c r="IX13644" s="11"/>
      <c r="IY13644" s="11"/>
      <c r="IZ13644" s="11"/>
      <c r="JA13644" s="11"/>
      <c r="JB13644" s="11"/>
      <c r="JC13644" s="11"/>
      <c r="JD13644" s="11"/>
      <c r="JE13644" s="11"/>
      <c r="JF13644" s="11"/>
      <c r="JG13644" s="11"/>
      <c r="JH13644" s="11"/>
      <c r="JI13644" s="11"/>
      <c r="JJ13644" s="11"/>
      <c r="JK13644" s="11"/>
      <c r="JL13644" s="11"/>
      <c r="JM13644" s="11"/>
      <c r="JN13644" s="11"/>
      <c r="JO13644" s="11"/>
      <c r="JP13644" s="11"/>
      <c r="JQ13644" s="11"/>
      <c r="JR13644" s="11"/>
      <c r="JS13644" s="11"/>
      <c r="JT13644" s="11"/>
      <c r="JU13644" s="11"/>
      <c r="JV13644" s="11"/>
      <c r="JW13644" s="11"/>
      <c r="JX13644" s="11"/>
      <c r="JY13644" s="11"/>
      <c r="JZ13644" s="11"/>
      <c r="KA13644" s="11"/>
      <c r="KB13644" s="11"/>
      <c r="KC13644" s="11"/>
      <c r="KD13644" s="11"/>
      <c r="KE13644" s="11"/>
      <c r="KF13644" s="11"/>
      <c r="KG13644" s="11"/>
      <c r="KH13644" s="11"/>
      <c r="KI13644" s="11"/>
      <c r="KJ13644" s="11"/>
      <c r="KK13644" s="11"/>
      <c r="KL13644" s="11"/>
      <c r="KM13644" s="11"/>
      <c r="KN13644" s="11"/>
      <c r="KO13644" s="11"/>
      <c r="KP13644" s="11"/>
      <c r="KQ13644" s="11"/>
      <c r="KR13644" s="11"/>
      <c r="KS13644" s="11"/>
      <c r="KT13644" s="11"/>
      <c r="KU13644" s="11"/>
      <c r="KV13644" s="11"/>
      <c r="KW13644" s="11"/>
      <c r="KX13644" s="11"/>
      <c r="KY13644" s="11"/>
      <c r="KZ13644" s="11"/>
      <c r="LA13644" s="11"/>
      <c r="LB13644" s="11"/>
      <c r="LC13644" s="11"/>
      <c r="LD13644" s="11"/>
      <c r="LE13644" s="11"/>
      <c r="LF13644" s="11"/>
      <c r="LG13644" s="11"/>
      <c r="LH13644" s="11"/>
      <c r="LI13644" s="11"/>
      <c r="LJ13644" s="11"/>
      <c r="LK13644" s="11"/>
      <c r="LL13644" s="11"/>
      <c r="LM13644" s="11"/>
      <c r="LN13644" s="11"/>
      <c r="LO13644" s="11"/>
      <c r="LP13644" s="11"/>
      <c r="LQ13644" s="11"/>
      <c r="LR13644" s="11"/>
      <c r="LS13644" s="11"/>
      <c r="LT13644" s="11"/>
      <c r="LU13644" s="11"/>
      <c r="LV13644" s="11"/>
      <c r="LW13644" s="11"/>
      <c r="LX13644" s="11"/>
      <c r="LY13644" s="11"/>
      <c r="LZ13644" s="11"/>
      <c r="MA13644" s="11"/>
      <c r="MB13644" s="11"/>
      <c r="MC13644" s="11"/>
      <c r="MD13644" s="11"/>
      <c r="ME13644" s="11"/>
      <c r="MF13644" s="11"/>
      <c r="MG13644" s="11"/>
      <c r="MH13644" s="11"/>
      <c r="MI13644" s="11"/>
      <c r="MJ13644" s="11"/>
      <c r="MK13644" s="11"/>
      <c r="ML13644" s="11"/>
      <c r="MM13644" s="11"/>
      <c r="MN13644" s="11"/>
      <c r="MO13644" s="11"/>
      <c r="MP13644" s="11"/>
      <c r="MQ13644" s="11"/>
      <c r="MR13644" s="11"/>
      <c r="MS13644" s="11"/>
      <c r="MT13644" s="11"/>
      <c r="MU13644" s="11"/>
      <c r="MV13644" s="11"/>
      <c r="MW13644" s="11"/>
      <c r="MX13644" s="11"/>
      <c r="MY13644" s="11"/>
      <c r="MZ13644" s="11"/>
      <c r="NA13644" s="11"/>
      <c r="NB13644" s="11"/>
      <c r="NC13644" s="11"/>
      <c r="ND13644" s="11"/>
      <c r="NE13644" s="11"/>
      <c r="NF13644" s="11"/>
      <c r="NG13644" s="11"/>
      <c r="NH13644" s="11"/>
      <c r="NI13644" s="11"/>
      <c r="NJ13644" s="11"/>
      <c r="NK13644" s="11"/>
      <c r="NL13644" s="11"/>
      <c r="NM13644" s="11"/>
    </row>
    <row r="13645" spans="1:377" ht="25.8" x14ac:dyDescent="0.5">
      <c r="A13645" s="230"/>
      <c r="B13645" s="279"/>
      <c r="C13645" s="280"/>
      <c r="IK13645" s="10"/>
      <c r="IL13645" s="11"/>
      <c r="IM13645" s="11"/>
      <c r="IN13645" s="11"/>
      <c r="IO13645" s="11"/>
      <c r="IP13645" s="11"/>
      <c r="IQ13645" s="11"/>
      <c r="IR13645" s="11"/>
      <c r="IS13645" s="11"/>
      <c r="IT13645" s="11"/>
      <c r="IU13645" s="11"/>
      <c r="IV13645" s="11"/>
      <c r="IW13645" s="11"/>
      <c r="IX13645" s="11"/>
      <c r="IY13645" s="11"/>
      <c r="IZ13645" s="11"/>
      <c r="JA13645" s="11"/>
      <c r="JB13645" s="11"/>
      <c r="JC13645" s="11"/>
      <c r="JD13645" s="11"/>
      <c r="JE13645" s="11"/>
      <c r="JF13645" s="11"/>
      <c r="JG13645" s="11"/>
      <c r="JH13645" s="11"/>
      <c r="JI13645" s="11"/>
      <c r="JJ13645" s="11"/>
      <c r="JK13645" s="11"/>
      <c r="JL13645" s="11"/>
      <c r="JM13645" s="11"/>
      <c r="JN13645" s="11"/>
      <c r="JO13645" s="11"/>
      <c r="JP13645" s="11"/>
      <c r="JQ13645" s="11"/>
      <c r="JR13645" s="11"/>
      <c r="JS13645" s="11"/>
      <c r="JT13645" s="11"/>
      <c r="JU13645" s="11"/>
      <c r="JV13645" s="11"/>
      <c r="JW13645" s="11"/>
      <c r="JX13645" s="11"/>
      <c r="JY13645" s="11"/>
      <c r="JZ13645" s="11"/>
      <c r="KA13645" s="11"/>
      <c r="KB13645" s="11"/>
      <c r="KC13645" s="11"/>
      <c r="KD13645" s="11"/>
      <c r="KE13645" s="11"/>
      <c r="KF13645" s="11"/>
      <c r="KG13645" s="11"/>
      <c r="KH13645" s="11"/>
      <c r="KI13645" s="11"/>
      <c r="KJ13645" s="11"/>
      <c r="KK13645" s="11"/>
      <c r="KL13645" s="11"/>
      <c r="KM13645" s="11"/>
      <c r="KN13645" s="11"/>
      <c r="KO13645" s="11"/>
      <c r="KP13645" s="11"/>
      <c r="KQ13645" s="11"/>
      <c r="KR13645" s="11"/>
      <c r="KS13645" s="11"/>
      <c r="KT13645" s="11"/>
      <c r="KU13645" s="11"/>
      <c r="KV13645" s="11"/>
      <c r="KW13645" s="11"/>
      <c r="KX13645" s="11"/>
      <c r="KY13645" s="11"/>
      <c r="KZ13645" s="11"/>
      <c r="LA13645" s="11"/>
      <c r="LB13645" s="11"/>
      <c r="LC13645" s="11"/>
      <c r="LD13645" s="11"/>
      <c r="LE13645" s="11"/>
      <c r="LF13645" s="11"/>
      <c r="LG13645" s="11"/>
      <c r="LH13645" s="11"/>
      <c r="LI13645" s="11"/>
      <c r="LJ13645" s="11"/>
      <c r="LK13645" s="11"/>
      <c r="LL13645" s="11"/>
      <c r="LM13645" s="11"/>
      <c r="LN13645" s="11"/>
      <c r="LO13645" s="11"/>
      <c r="LP13645" s="11"/>
      <c r="LQ13645" s="11"/>
      <c r="LR13645" s="11"/>
      <c r="LS13645" s="11"/>
      <c r="LT13645" s="11"/>
      <c r="LU13645" s="11"/>
      <c r="LV13645" s="11"/>
      <c r="LW13645" s="11"/>
      <c r="LX13645" s="11"/>
      <c r="LY13645" s="11"/>
      <c r="LZ13645" s="11"/>
      <c r="MA13645" s="11"/>
      <c r="MB13645" s="11"/>
      <c r="MC13645" s="11"/>
      <c r="MD13645" s="11"/>
      <c r="ME13645" s="11"/>
      <c r="MF13645" s="11"/>
      <c r="MG13645" s="11"/>
      <c r="MH13645" s="11"/>
      <c r="MI13645" s="11"/>
      <c r="MJ13645" s="11"/>
      <c r="MK13645" s="11"/>
      <c r="ML13645" s="11"/>
      <c r="MM13645" s="11"/>
      <c r="MN13645" s="11"/>
      <c r="MO13645" s="11"/>
      <c r="MP13645" s="11"/>
      <c r="MQ13645" s="11"/>
      <c r="MR13645" s="11"/>
      <c r="MS13645" s="11"/>
      <c r="MT13645" s="11"/>
      <c r="MU13645" s="11"/>
      <c r="MV13645" s="11"/>
      <c r="MW13645" s="11"/>
      <c r="MX13645" s="11"/>
      <c r="MY13645" s="11"/>
      <c r="MZ13645" s="11"/>
      <c r="NA13645" s="11"/>
      <c r="NB13645" s="11"/>
      <c r="NC13645" s="11"/>
      <c r="ND13645" s="11"/>
      <c r="NE13645" s="11"/>
      <c r="NF13645" s="11"/>
      <c r="NG13645" s="11"/>
      <c r="NH13645" s="11"/>
      <c r="NI13645" s="11"/>
      <c r="NJ13645" s="11"/>
      <c r="NK13645" s="11"/>
      <c r="NL13645" s="11"/>
      <c r="NM13645" s="11"/>
    </row>
    <row r="13646" spans="1:377" ht="25.8" x14ac:dyDescent="0.5">
      <c r="A13646" s="230"/>
      <c r="B13646" s="279"/>
      <c r="C13646" s="280"/>
      <c r="IK13646" s="10"/>
      <c r="IL13646" s="11"/>
      <c r="IM13646" s="11"/>
      <c r="IN13646" s="11"/>
      <c r="IO13646" s="11"/>
      <c r="IP13646" s="11"/>
      <c r="IQ13646" s="11"/>
      <c r="IR13646" s="11"/>
      <c r="IS13646" s="11"/>
      <c r="IT13646" s="11"/>
      <c r="IU13646" s="11"/>
      <c r="IV13646" s="11"/>
      <c r="IW13646" s="11"/>
      <c r="IX13646" s="11"/>
      <c r="IY13646" s="11"/>
      <c r="IZ13646" s="11"/>
      <c r="JA13646" s="11"/>
      <c r="JB13646" s="11"/>
      <c r="JC13646" s="11"/>
      <c r="JD13646" s="11"/>
      <c r="JE13646" s="11"/>
      <c r="JF13646" s="11"/>
      <c r="JG13646" s="11"/>
      <c r="JH13646" s="11"/>
      <c r="JI13646" s="11"/>
      <c r="JJ13646" s="11"/>
      <c r="JK13646" s="11"/>
      <c r="JL13646" s="11"/>
      <c r="JM13646" s="11"/>
      <c r="JN13646" s="11"/>
      <c r="JO13646" s="11"/>
      <c r="JP13646" s="11"/>
      <c r="JQ13646" s="11"/>
      <c r="JR13646" s="11"/>
      <c r="JS13646" s="11"/>
      <c r="JT13646" s="11"/>
      <c r="JU13646" s="11"/>
      <c r="JV13646" s="11"/>
      <c r="JW13646" s="11"/>
      <c r="JX13646" s="11"/>
      <c r="JY13646" s="11"/>
      <c r="JZ13646" s="11"/>
      <c r="KA13646" s="11"/>
      <c r="KB13646" s="11"/>
      <c r="KC13646" s="11"/>
      <c r="KD13646" s="11"/>
      <c r="KE13646" s="11"/>
      <c r="KF13646" s="11"/>
      <c r="KG13646" s="11"/>
      <c r="KH13646" s="11"/>
      <c r="KI13646" s="11"/>
      <c r="KJ13646" s="11"/>
      <c r="KK13646" s="11"/>
      <c r="KL13646" s="11"/>
      <c r="KM13646" s="11"/>
      <c r="KN13646" s="11"/>
      <c r="KO13646" s="11"/>
      <c r="KP13646" s="11"/>
      <c r="KQ13646" s="11"/>
      <c r="KR13646" s="11"/>
      <c r="KS13646" s="11"/>
      <c r="KT13646" s="11"/>
      <c r="KU13646" s="11"/>
      <c r="KV13646" s="11"/>
      <c r="KW13646" s="11"/>
      <c r="KX13646" s="11"/>
      <c r="KY13646" s="11"/>
      <c r="KZ13646" s="11"/>
      <c r="LA13646" s="11"/>
      <c r="LB13646" s="11"/>
      <c r="LC13646" s="11"/>
      <c r="LD13646" s="11"/>
      <c r="LE13646" s="11"/>
      <c r="LF13646" s="11"/>
      <c r="LG13646" s="11"/>
      <c r="LH13646" s="11"/>
      <c r="LI13646" s="11"/>
      <c r="LJ13646" s="11"/>
      <c r="LK13646" s="11"/>
      <c r="LL13646" s="11"/>
      <c r="LM13646" s="11"/>
      <c r="LN13646" s="11"/>
      <c r="LO13646" s="11"/>
      <c r="LP13646" s="11"/>
      <c r="LQ13646" s="11"/>
      <c r="LR13646" s="11"/>
      <c r="LS13646" s="11"/>
      <c r="LT13646" s="11"/>
      <c r="LU13646" s="11"/>
      <c r="LV13646" s="11"/>
      <c r="LW13646" s="11"/>
      <c r="LX13646" s="11"/>
      <c r="LY13646" s="11"/>
      <c r="LZ13646" s="11"/>
      <c r="MA13646" s="11"/>
      <c r="MB13646" s="11"/>
      <c r="MC13646" s="11"/>
      <c r="MD13646" s="11"/>
      <c r="ME13646" s="11"/>
      <c r="MF13646" s="11"/>
      <c r="MG13646" s="11"/>
      <c r="MH13646" s="11"/>
      <c r="MI13646" s="11"/>
      <c r="MJ13646" s="11"/>
      <c r="MK13646" s="11"/>
      <c r="ML13646" s="11"/>
      <c r="MM13646" s="11"/>
      <c r="MN13646" s="11"/>
      <c r="MO13646" s="11"/>
      <c r="MP13646" s="11"/>
      <c r="MQ13646" s="11"/>
      <c r="MR13646" s="11"/>
      <c r="MS13646" s="11"/>
      <c r="MT13646" s="11"/>
      <c r="MU13646" s="11"/>
      <c r="MV13646" s="11"/>
      <c r="MW13646" s="11"/>
      <c r="MX13646" s="11"/>
      <c r="MY13646" s="11"/>
      <c r="MZ13646" s="11"/>
      <c r="NA13646" s="11"/>
      <c r="NB13646" s="11"/>
      <c r="NC13646" s="11"/>
      <c r="ND13646" s="11"/>
      <c r="NE13646" s="11"/>
      <c r="NF13646" s="11"/>
      <c r="NG13646" s="11"/>
      <c r="NH13646" s="11"/>
      <c r="NI13646" s="11"/>
      <c r="NJ13646" s="11"/>
      <c r="NK13646" s="11"/>
      <c r="NL13646" s="11"/>
      <c r="NM13646" s="11"/>
    </row>
    <row r="13647" spans="1:377" ht="25.8" x14ac:dyDescent="0.5">
      <c r="A13647" s="230"/>
      <c r="B13647" s="279"/>
      <c r="C13647" s="280"/>
      <c r="IK13647" s="10"/>
      <c r="IL13647" s="11"/>
      <c r="IM13647" s="11"/>
      <c r="IN13647" s="11"/>
      <c r="IO13647" s="11"/>
      <c r="IP13647" s="11"/>
      <c r="IQ13647" s="11"/>
      <c r="IR13647" s="11"/>
      <c r="IS13647" s="11"/>
      <c r="IT13647" s="11"/>
      <c r="IU13647" s="11"/>
      <c r="IV13647" s="11"/>
      <c r="IW13647" s="11"/>
      <c r="IX13647" s="11"/>
      <c r="IY13647" s="11"/>
      <c r="IZ13647" s="11"/>
      <c r="JA13647" s="11"/>
      <c r="JB13647" s="11"/>
      <c r="JC13647" s="11"/>
      <c r="JD13647" s="11"/>
      <c r="JE13647" s="11"/>
      <c r="JF13647" s="11"/>
      <c r="JG13647" s="11"/>
      <c r="JH13647" s="11"/>
      <c r="JI13647" s="11"/>
      <c r="JJ13647" s="11"/>
      <c r="JK13647" s="11"/>
      <c r="JL13647" s="11"/>
      <c r="JM13647" s="11"/>
      <c r="JN13647" s="11"/>
      <c r="JO13647" s="11"/>
      <c r="JP13647" s="11"/>
      <c r="JQ13647" s="11"/>
      <c r="JR13647" s="11"/>
      <c r="JS13647" s="11"/>
      <c r="JT13647" s="11"/>
      <c r="JU13647" s="11"/>
      <c r="JV13647" s="11"/>
      <c r="JW13647" s="11"/>
      <c r="JX13647" s="11"/>
      <c r="JY13647" s="11"/>
      <c r="JZ13647" s="11"/>
      <c r="KA13647" s="11"/>
      <c r="KB13647" s="11"/>
      <c r="KC13647" s="11"/>
      <c r="KD13647" s="11"/>
      <c r="KE13647" s="11"/>
      <c r="KF13647" s="11"/>
      <c r="KG13647" s="11"/>
      <c r="KH13647" s="11"/>
      <c r="KI13647" s="11"/>
      <c r="KJ13647" s="11"/>
      <c r="KK13647" s="11"/>
      <c r="KL13647" s="11"/>
      <c r="KM13647" s="11"/>
      <c r="KN13647" s="11"/>
      <c r="KO13647" s="11"/>
      <c r="KP13647" s="11"/>
      <c r="KQ13647" s="11"/>
      <c r="KR13647" s="11"/>
      <c r="KS13647" s="11"/>
      <c r="KT13647" s="11"/>
      <c r="KU13647" s="11"/>
      <c r="KV13647" s="11"/>
      <c r="KW13647" s="11"/>
      <c r="KX13647" s="11"/>
      <c r="KY13647" s="11"/>
      <c r="KZ13647" s="11"/>
      <c r="LA13647" s="11"/>
      <c r="LB13647" s="11"/>
      <c r="LC13647" s="11"/>
      <c r="LD13647" s="11"/>
      <c r="LE13647" s="11"/>
      <c r="LF13647" s="11"/>
      <c r="LG13647" s="11"/>
      <c r="LH13647" s="11"/>
      <c r="LI13647" s="11"/>
      <c r="LJ13647" s="11"/>
      <c r="LK13647" s="11"/>
      <c r="LL13647" s="11"/>
      <c r="LM13647" s="11"/>
      <c r="LN13647" s="11"/>
      <c r="LO13647" s="11"/>
      <c r="LP13647" s="11"/>
      <c r="LQ13647" s="11"/>
      <c r="LR13647" s="11"/>
      <c r="LS13647" s="11"/>
      <c r="LT13647" s="11"/>
      <c r="LU13647" s="11"/>
      <c r="LV13647" s="11"/>
      <c r="LW13647" s="11"/>
      <c r="LX13647" s="11"/>
      <c r="LY13647" s="11"/>
      <c r="LZ13647" s="11"/>
      <c r="MA13647" s="11"/>
      <c r="MB13647" s="11"/>
      <c r="MC13647" s="11"/>
      <c r="MD13647" s="11"/>
      <c r="ME13647" s="11"/>
      <c r="MF13647" s="11"/>
      <c r="MG13647" s="11"/>
      <c r="MH13647" s="11"/>
      <c r="MI13647" s="11"/>
      <c r="MJ13647" s="11"/>
      <c r="MK13647" s="11"/>
      <c r="ML13647" s="11"/>
      <c r="MM13647" s="11"/>
      <c r="MN13647" s="11"/>
      <c r="MO13647" s="11"/>
      <c r="MP13647" s="11"/>
      <c r="MQ13647" s="11"/>
      <c r="MR13647" s="11"/>
      <c r="MS13647" s="11"/>
      <c r="MT13647" s="11"/>
      <c r="MU13647" s="11"/>
      <c r="MV13647" s="11"/>
      <c r="MW13647" s="11"/>
      <c r="MX13647" s="11"/>
      <c r="MY13647" s="11"/>
      <c r="MZ13647" s="11"/>
      <c r="NA13647" s="11"/>
      <c r="NB13647" s="11"/>
      <c r="NC13647" s="11"/>
      <c r="ND13647" s="11"/>
      <c r="NE13647" s="11"/>
      <c r="NF13647" s="11"/>
      <c r="NG13647" s="11"/>
      <c r="NH13647" s="11"/>
      <c r="NI13647" s="11"/>
      <c r="NJ13647" s="11"/>
      <c r="NK13647" s="11"/>
      <c r="NL13647" s="11"/>
      <c r="NM13647" s="11"/>
    </row>
    <row r="13648" spans="1:377" ht="25.8" x14ac:dyDescent="0.5">
      <c r="A13648" s="230"/>
      <c r="B13648" s="279"/>
      <c r="C13648" s="280"/>
      <c r="IK13648" s="10"/>
      <c r="IL13648" s="11"/>
      <c r="IM13648" s="11"/>
      <c r="IN13648" s="11"/>
      <c r="IO13648" s="11"/>
      <c r="IP13648" s="11"/>
      <c r="IQ13648" s="11"/>
      <c r="IR13648" s="11"/>
      <c r="IS13648" s="11"/>
      <c r="IT13648" s="11"/>
      <c r="IU13648" s="11"/>
      <c r="IV13648" s="11"/>
      <c r="IW13648" s="11"/>
      <c r="IX13648" s="11"/>
      <c r="IY13648" s="11"/>
      <c r="IZ13648" s="11"/>
      <c r="JA13648" s="11"/>
      <c r="JB13648" s="11"/>
      <c r="JC13648" s="11"/>
      <c r="JD13648" s="11"/>
      <c r="JE13648" s="11"/>
      <c r="JF13648" s="11"/>
      <c r="JG13648" s="11"/>
      <c r="JH13648" s="11"/>
      <c r="JI13648" s="11"/>
      <c r="JJ13648" s="11"/>
      <c r="JK13648" s="11"/>
      <c r="JL13648" s="11"/>
      <c r="JM13648" s="11"/>
      <c r="JN13648" s="11"/>
      <c r="JO13648" s="11"/>
      <c r="JP13648" s="11"/>
      <c r="JQ13648" s="11"/>
      <c r="JR13648" s="11"/>
      <c r="JS13648" s="11"/>
      <c r="JT13648" s="11"/>
      <c r="JU13648" s="11"/>
      <c r="JV13648" s="11"/>
      <c r="JW13648" s="11"/>
      <c r="JX13648" s="11"/>
      <c r="JY13648" s="11"/>
      <c r="JZ13648" s="11"/>
      <c r="KA13648" s="11"/>
      <c r="KB13648" s="11"/>
      <c r="KC13648" s="11"/>
      <c r="KD13648" s="11"/>
      <c r="KE13648" s="11"/>
      <c r="KF13648" s="11"/>
      <c r="KG13648" s="11"/>
      <c r="KH13648" s="11"/>
      <c r="KI13648" s="11"/>
      <c r="KJ13648" s="11"/>
      <c r="KK13648" s="11"/>
      <c r="KL13648" s="11"/>
      <c r="KM13648" s="11"/>
      <c r="KN13648" s="11"/>
      <c r="KO13648" s="11"/>
      <c r="KP13648" s="11"/>
      <c r="KQ13648" s="11"/>
      <c r="KR13648" s="11"/>
      <c r="KS13648" s="11"/>
      <c r="KT13648" s="11"/>
      <c r="KU13648" s="11"/>
      <c r="KV13648" s="11"/>
      <c r="KW13648" s="11"/>
      <c r="KX13648" s="11"/>
      <c r="KY13648" s="11"/>
      <c r="KZ13648" s="11"/>
      <c r="LA13648" s="11"/>
      <c r="LB13648" s="11"/>
      <c r="LC13648" s="11"/>
      <c r="LD13648" s="11"/>
      <c r="LE13648" s="11"/>
      <c r="LF13648" s="11"/>
      <c r="LG13648" s="11"/>
      <c r="LH13648" s="11"/>
      <c r="LI13648" s="11"/>
      <c r="LJ13648" s="11"/>
      <c r="LK13648" s="11"/>
      <c r="LL13648" s="11"/>
      <c r="LM13648" s="11"/>
      <c r="LN13648" s="11"/>
      <c r="LO13648" s="11"/>
      <c r="LP13648" s="11"/>
      <c r="LQ13648" s="11"/>
      <c r="LR13648" s="11"/>
      <c r="LS13648" s="11"/>
      <c r="LT13648" s="11"/>
      <c r="LU13648" s="11"/>
      <c r="LV13648" s="11"/>
      <c r="LW13648" s="11"/>
      <c r="LX13648" s="11"/>
      <c r="LY13648" s="11"/>
      <c r="LZ13648" s="11"/>
      <c r="MA13648" s="11"/>
      <c r="MB13648" s="11"/>
      <c r="MC13648" s="11"/>
      <c r="MD13648" s="11"/>
      <c r="ME13648" s="11"/>
      <c r="MF13648" s="11"/>
      <c r="MG13648" s="11"/>
      <c r="MH13648" s="11"/>
      <c r="MI13648" s="11"/>
      <c r="MJ13648" s="11"/>
      <c r="MK13648" s="11"/>
      <c r="ML13648" s="11"/>
      <c r="MM13648" s="11"/>
      <c r="MN13648" s="11"/>
      <c r="MO13648" s="11"/>
      <c r="MP13648" s="11"/>
      <c r="MQ13648" s="11"/>
      <c r="MR13648" s="11"/>
      <c r="MS13648" s="11"/>
      <c r="MT13648" s="11"/>
      <c r="MU13648" s="11"/>
      <c r="MV13648" s="11"/>
      <c r="MW13648" s="11"/>
      <c r="MX13648" s="11"/>
      <c r="MY13648" s="11"/>
      <c r="MZ13648" s="11"/>
      <c r="NA13648" s="11"/>
      <c r="NB13648" s="11"/>
      <c r="NC13648" s="11"/>
      <c r="ND13648" s="11"/>
      <c r="NE13648" s="11"/>
      <c r="NF13648" s="11"/>
      <c r="NG13648" s="11"/>
      <c r="NH13648" s="11"/>
      <c r="NI13648" s="11"/>
      <c r="NJ13648" s="11"/>
      <c r="NK13648" s="11"/>
      <c r="NL13648" s="11"/>
      <c r="NM13648" s="11"/>
    </row>
    <row r="13649" spans="1:377" ht="25.8" x14ac:dyDescent="0.5">
      <c r="A13649" s="230"/>
      <c r="B13649" s="279"/>
      <c r="C13649" s="280"/>
      <c r="IK13649" s="10"/>
      <c r="IL13649" s="11"/>
      <c r="IM13649" s="11"/>
      <c r="IN13649" s="11"/>
      <c r="IO13649" s="11"/>
      <c r="IP13649" s="11"/>
      <c r="IQ13649" s="11"/>
      <c r="IR13649" s="11"/>
      <c r="IS13649" s="11"/>
      <c r="IT13649" s="11"/>
      <c r="IU13649" s="11"/>
      <c r="IV13649" s="11"/>
      <c r="IW13649" s="11"/>
      <c r="IX13649" s="11"/>
      <c r="IY13649" s="11"/>
      <c r="IZ13649" s="11"/>
      <c r="JA13649" s="11"/>
      <c r="JB13649" s="11"/>
      <c r="JC13649" s="11"/>
      <c r="JD13649" s="11"/>
      <c r="JE13649" s="11"/>
      <c r="JF13649" s="11"/>
      <c r="JG13649" s="11"/>
      <c r="JH13649" s="11"/>
      <c r="JI13649" s="11"/>
      <c r="JJ13649" s="11"/>
      <c r="JK13649" s="11"/>
      <c r="JL13649" s="11"/>
      <c r="JM13649" s="11"/>
      <c r="JN13649" s="11"/>
      <c r="JO13649" s="11"/>
      <c r="JP13649" s="11"/>
      <c r="JQ13649" s="11"/>
      <c r="JR13649" s="11"/>
      <c r="JS13649" s="11"/>
      <c r="JT13649" s="11"/>
      <c r="JU13649" s="11"/>
      <c r="JV13649" s="11"/>
      <c r="JW13649" s="11"/>
      <c r="JX13649" s="11"/>
      <c r="JY13649" s="11"/>
      <c r="JZ13649" s="11"/>
      <c r="KA13649" s="11"/>
      <c r="KB13649" s="11"/>
      <c r="KC13649" s="11"/>
      <c r="KD13649" s="11"/>
      <c r="KE13649" s="11"/>
      <c r="KF13649" s="11"/>
      <c r="KG13649" s="11"/>
      <c r="KH13649" s="11"/>
      <c r="KI13649" s="11"/>
      <c r="KJ13649" s="11"/>
      <c r="KK13649" s="11"/>
      <c r="KL13649" s="11"/>
      <c r="KM13649" s="11"/>
      <c r="KN13649" s="11"/>
      <c r="KO13649" s="11"/>
      <c r="KP13649" s="11"/>
      <c r="KQ13649" s="11"/>
      <c r="KR13649" s="11"/>
      <c r="KS13649" s="11"/>
      <c r="KT13649" s="11"/>
      <c r="KU13649" s="11"/>
      <c r="KV13649" s="11"/>
      <c r="KW13649" s="11"/>
      <c r="KX13649" s="11"/>
      <c r="KY13649" s="11"/>
      <c r="KZ13649" s="11"/>
      <c r="LA13649" s="11"/>
      <c r="LB13649" s="11"/>
      <c r="LC13649" s="11"/>
      <c r="LD13649" s="11"/>
      <c r="LE13649" s="11"/>
      <c r="LF13649" s="11"/>
      <c r="LG13649" s="11"/>
      <c r="LH13649" s="11"/>
      <c r="LI13649" s="11"/>
      <c r="LJ13649" s="11"/>
      <c r="LK13649" s="11"/>
      <c r="LL13649" s="11"/>
      <c r="LM13649" s="11"/>
      <c r="LN13649" s="11"/>
      <c r="LO13649" s="11"/>
      <c r="LP13649" s="11"/>
      <c r="LQ13649" s="11"/>
      <c r="LR13649" s="11"/>
      <c r="LS13649" s="11"/>
      <c r="LT13649" s="11"/>
      <c r="LU13649" s="11"/>
      <c r="LV13649" s="11"/>
      <c r="LW13649" s="11"/>
      <c r="LX13649" s="11"/>
      <c r="LY13649" s="11"/>
      <c r="LZ13649" s="11"/>
      <c r="MA13649" s="11"/>
      <c r="MB13649" s="11"/>
      <c r="MC13649" s="11"/>
      <c r="MD13649" s="11"/>
      <c r="ME13649" s="11"/>
      <c r="MF13649" s="11"/>
      <c r="MG13649" s="11"/>
      <c r="MH13649" s="11"/>
      <c r="MI13649" s="11"/>
      <c r="MJ13649" s="11"/>
      <c r="MK13649" s="11"/>
      <c r="ML13649" s="11"/>
      <c r="MM13649" s="11"/>
      <c r="MN13649" s="11"/>
      <c r="MO13649" s="11"/>
      <c r="MP13649" s="11"/>
      <c r="MQ13649" s="11"/>
      <c r="MR13649" s="11"/>
      <c r="MS13649" s="11"/>
      <c r="MT13649" s="11"/>
      <c r="MU13649" s="11"/>
      <c r="MV13649" s="11"/>
      <c r="MW13649" s="11"/>
      <c r="MX13649" s="11"/>
      <c r="MY13649" s="11"/>
      <c r="MZ13649" s="11"/>
      <c r="NA13649" s="11"/>
      <c r="NB13649" s="11"/>
      <c r="NC13649" s="11"/>
      <c r="ND13649" s="11"/>
      <c r="NE13649" s="11"/>
      <c r="NF13649" s="11"/>
      <c r="NG13649" s="11"/>
      <c r="NH13649" s="11"/>
      <c r="NI13649" s="11"/>
      <c r="NJ13649" s="11"/>
      <c r="NK13649" s="11"/>
      <c r="NL13649" s="11"/>
      <c r="NM13649" s="11"/>
    </row>
    <row r="13650" spans="1:377" ht="25.8" x14ac:dyDescent="0.5">
      <c r="A13650" s="230"/>
      <c r="B13650" s="279"/>
      <c r="C13650" s="280"/>
      <c r="IK13650" s="10"/>
      <c r="IL13650" s="11"/>
      <c r="IM13650" s="11"/>
      <c r="IN13650" s="11"/>
      <c r="IO13650" s="11"/>
      <c r="IP13650" s="11"/>
      <c r="IQ13650" s="11"/>
      <c r="IR13650" s="11"/>
      <c r="IS13650" s="11"/>
      <c r="IT13650" s="11"/>
      <c r="IU13650" s="11"/>
      <c r="IV13650" s="11"/>
      <c r="IW13650" s="11"/>
      <c r="IX13650" s="11"/>
      <c r="IY13650" s="11"/>
      <c r="IZ13650" s="11"/>
      <c r="JA13650" s="11"/>
      <c r="JB13650" s="11"/>
      <c r="JC13650" s="11"/>
      <c r="JD13650" s="11"/>
      <c r="JE13650" s="11"/>
      <c r="JF13650" s="11"/>
      <c r="JG13650" s="11"/>
      <c r="JH13650" s="11"/>
      <c r="JI13650" s="11"/>
      <c r="JJ13650" s="11"/>
      <c r="JK13650" s="11"/>
      <c r="JL13650" s="11"/>
      <c r="JM13650" s="11"/>
      <c r="JN13650" s="11"/>
      <c r="JO13650" s="11"/>
      <c r="JP13650" s="11"/>
      <c r="JQ13650" s="11"/>
      <c r="JR13650" s="11"/>
      <c r="JS13650" s="11"/>
      <c r="JT13650" s="11"/>
      <c r="JU13650" s="11"/>
      <c r="JV13650" s="11"/>
      <c r="JW13650" s="11"/>
      <c r="JX13650" s="11"/>
      <c r="JY13650" s="11"/>
      <c r="JZ13650" s="11"/>
      <c r="KA13650" s="11"/>
      <c r="KB13650" s="11"/>
      <c r="KC13650" s="11"/>
      <c r="KD13650" s="11"/>
      <c r="KE13650" s="11"/>
      <c r="KF13650" s="11"/>
      <c r="KG13650" s="11"/>
      <c r="KH13650" s="11"/>
      <c r="KI13650" s="11"/>
      <c r="KJ13650" s="11"/>
      <c r="KK13650" s="11"/>
      <c r="KL13650" s="11"/>
      <c r="KM13650" s="11"/>
      <c r="KN13650" s="11"/>
      <c r="KO13650" s="11"/>
      <c r="KP13650" s="11"/>
      <c r="KQ13650" s="11"/>
      <c r="KR13650" s="11"/>
      <c r="KS13650" s="11"/>
      <c r="KT13650" s="11"/>
      <c r="KU13650" s="11"/>
      <c r="KV13650" s="11"/>
      <c r="KW13650" s="11"/>
      <c r="KX13650" s="11"/>
      <c r="KY13650" s="11"/>
      <c r="KZ13650" s="11"/>
      <c r="LA13650" s="11"/>
      <c r="LB13650" s="11"/>
      <c r="LC13650" s="11"/>
      <c r="LD13650" s="11"/>
      <c r="LE13650" s="11"/>
      <c r="LF13650" s="11"/>
      <c r="LG13650" s="11"/>
      <c r="LH13650" s="11"/>
      <c r="LI13650" s="11"/>
      <c r="LJ13650" s="11"/>
      <c r="LK13650" s="11"/>
      <c r="LL13650" s="11"/>
      <c r="LM13650" s="11"/>
      <c r="LN13650" s="11"/>
      <c r="LO13650" s="11"/>
      <c r="LP13650" s="11"/>
      <c r="LQ13650" s="11"/>
      <c r="LR13650" s="11"/>
      <c r="LS13650" s="11"/>
      <c r="LT13650" s="11"/>
      <c r="LU13650" s="11"/>
      <c r="LV13650" s="11"/>
      <c r="LW13650" s="11"/>
      <c r="LX13650" s="11"/>
      <c r="LY13650" s="11"/>
      <c r="LZ13650" s="11"/>
      <c r="MA13650" s="11"/>
      <c r="MB13650" s="11"/>
      <c r="MC13650" s="11"/>
      <c r="MD13650" s="11"/>
      <c r="ME13650" s="11"/>
      <c r="MF13650" s="11"/>
      <c r="MG13650" s="11"/>
      <c r="MH13650" s="11"/>
      <c r="MI13650" s="11"/>
      <c r="MJ13650" s="11"/>
      <c r="MK13650" s="11"/>
      <c r="ML13650" s="11"/>
      <c r="MM13650" s="11"/>
      <c r="MN13650" s="11"/>
      <c r="MO13650" s="11"/>
      <c r="MP13650" s="11"/>
      <c r="MQ13650" s="11"/>
      <c r="MR13650" s="11"/>
      <c r="MS13650" s="11"/>
      <c r="MT13650" s="11"/>
      <c r="MU13650" s="11"/>
      <c r="MV13650" s="11"/>
      <c r="MW13650" s="11"/>
      <c r="MX13650" s="11"/>
      <c r="MY13650" s="11"/>
      <c r="MZ13650" s="11"/>
      <c r="NA13650" s="11"/>
      <c r="NB13650" s="11"/>
      <c r="NC13650" s="11"/>
      <c r="ND13650" s="11"/>
      <c r="NE13650" s="11"/>
      <c r="NF13650" s="11"/>
      <c r="NG13650" s="11"/>
      <c r="NH13650" s="11"/>
      <c r="NI13650" s="11"/>
      <c r="NJ13650" s="11"/>
      <c r="NK13650" s="11"/>
      <c r="NL13650" s="11"/>
      <c r="NM13650" s="11"/>
    </row>
    <row r="13651" spans="1:377" ht="25.8" x14ac:dyDescent="0.5">
      <c r="A13651" s="230"/>
      <c r="B13651" s="279"/>
      <c r="C13651" s="280"/>
      <c r="IK13651" s="10"/>
      <c r="IL13651" s="11"/>
      <c r="IM13651" s="11"/>
      <c r="IN13651" s="11"/>
      <c r="IO13651" s="11"/>
      <c r="IP13651" s="11"/>
      <c r="IQ13651" s="11"/>
      <c r="IR13651" s="11"/>
      <c r="IS13651" s="11"/>
      <c r="IT13651" s="11"/>
      <c r="IU13651" s="11"/>
      <c r="IV13651" s="11"/>
      <c r="IW13651" s="11"/>
      <c r="IX13651" s="11"/>
      <c r="IY13651" s="11"/>
      <c r="IZ13651" s="11"/>
      <c r="JA13651" s="11"/>
      <c r="JB13651" s="11"/>
      <c r="JC13651" s="11"/>
      <c r="JD13651" s="11"/>
      <c r="JE13651" s="11"/>
      <c r="JF13651" s="11"/>
      <c r="JG13651" s="11"/>
      <c r="JH13651" s="11"/>
      <c r="JI13651" s="11"/>
      <c r="JJ13651" s="11"/>
      <c r="JK13651" s="11"/>
      <c r="JL13651" s="11"/>
      <c r="JM13651" s="11"/>
      <c r="JN13651" s="11"/>
      <c r="JO13651" s="11"/>
      <c r="JP13651" s="11"/>
      <c r="JQ13651" s="11"/>
      <c r="JR13651" s="11"/>
      <c r="JS13651" s="11"/>
      <c r="JT13651" s="11"/>
      <c r="JU13651" s="11"/>
      <c r="JV13651" s="11"/>
      <c r="JW13651" s="11"/>
      <c r="JX13651" s="11"/>
      <c r="JY13651" s="11"/>
      <c r="JZ13651" s="11"/>
      <c r="KA13651" s="11"/>
      <c r="KB13651" s="11"/>
      <c r="KC13651" s="11"/>
      <c r="KD13651" s="11"/>
      <c r="KE13651" s="11"/>
      <c r="KF13651" s="11"/>
      <c r="KG13651" s="11"/>
      <c r="KH13651" s="11"/>
      <c r="KI13651" s="11"/>
      <c r="KJ13651" s="11"/>
      <c r="KK13651" s="11"/>
      <c r="KL13651" s="11"/>
      <c r="KM13651" s="11"/>
      <c r="KN13651" s="11"/>
      <c r="KO13651" s="11"/>
      <c r="KP13651" s="11"/>
      <c r="KQ13651" s="11"/>
      <c r="KR13651" s="11"/>
      <c r="KS13651" s="11"/>
      <c r="KT13651" s="11"/>
      <c r="KU13651" s="11"/>
      <c r="KV13651" s="11"/>
      <c r="KW13651" s="11"/>
      <c r="KX13651" s="11"/>
      <c r="KY13651" s="11"/>
      <c r="KZ13651" s="11"/>
      <c r="LA13651" s="11"/>
      <c r="LB13651" s="11"/>
      <c r="LC13651" s="11"/>
      <c r="LD13651" s="11"/>
      <c r="LE13651" s="11"/>
      <c r="LF13651" s="11"/>
      <c r="LG13651" s="11"/>
      <c r="LH13651" s="11"/>
      <c r="LI13651" s="11"/>
      <c r="LJ13651" s="11"/>
      <c r="LK13651" s="11"/>
      <c r="LL13651" s="11"/>
      <c r="LM13651" s="11"/>
      <c r="LN13651" s="11"/>
      <c r="LO13651" s="11"/>
      <c r="LP13651" s="11"/>
      <c r="LQ13651" s="11"/>
      <c r="LR13651" s="11"/>
      <c r="LS13651" s="11"/>
      <c r="LT13651" s="11"/>
      <c r="LU13651" s="11"/>
      <c r="LV13651" s="11"/>
      <c r="LW13651" s="11"/>
      <c r="LX13651" s="11"/>
      <c r="LY13651" s="11"/>
      <c r="LZ13651" s="11"/>
      <c r="MA13651" s="11"/>
      <c r="MB13651" s="11"/>
      <c r="MC13651" s="11"/>
      <c r="MD13651" s="11"/>
      <c r="ME13651" s="11"/>
      <c r="MF13651" s="11"/>
      <c r="MG13651" s="11"/>
      <c r="MH13651" s="11"/>
      <c r="MI13651" s="11"/>
      <c r="MJ13651" s="11"/>
      <c r="MK13651" s="11"/>
      <c r="ML13651" s="11"/>
      <c r="MM13651" s="11"/>
      <c r="MN13651" s="11"/>
      <c r="MO13651" s="11"/>
      <c r="MP13651" s="11"/>
      <c r="MQ13651" s="11"/>
      <c r="MR13651" s="11"/>
      <c r="MS13651" s="11"/>
      <c r="MT13651" s="11"/>
      <c r="MU13651" s="11"/>
      <c r="MV13651" s="11"/>
      <c r="MW13651" s="11"/>
      <c r="MX13651" s="11"/>
      <c r="MY13651" s="11"/>
      <c r="MZ13651" s="11"/>
      <c r="NA13651" s="11"/>
      <c r="NB13651" s="11"/>
      <c r="NC13651" s="11"/>
      <c r="ND13651" s="11"/>
      <c r="NE13651" s="11"/>
      <c r="NF13651" s="11"/>
      <c r="NG13651" s="11"/>
      <c r="NH13651" s="11"/>
      <c r="NI13651" s="11"/>
      <c r="NJ13651" s="11"/>
      <c r="NK13651" s="11"/>
      <c r="NL13651" s="11"/>
      <c r="NM13651" s="11"/>
    </row>
    <row r="13652" spans="1:377" ht="25.8" x14ac:dyDescent="0.5">
      <c r="A13652" s="230"/>
      <c r="B13652" s="279"/>
      <c r="C13652" s="280"/>
      <c r="IK13652" s="10"/>
      <c r="IL13652" s="11"/>
      <c r="IM13652" s="11"/>
      <c r="IN13652" s="11"/>
      <c r="IO13652" s="11"/>
      <c r="IP13652" s="11"/>
      <c r="IQ13652" s="11"/>
      <c r="IR13652" s="11"/>
      <c r="IS13652" s="11"/>
      <c r="IT13652" s="11"/>
      <c r="IU13652" s="11"/>
      <c r="IV13652" s="11"/>
      <c r="IW13652" s="11"/>
      <c r="IX13652" s="11"/>
      <c r="IY13652" s="11"/>
      <c r="IZ13652" s="11"/>
      <c r="JA13652" s="11"/>
      <c r="JB13652" s="11"/>
      <c r="JC13652" s="11"/>
      <c r="JD13652" s="11"/>
      <c r="JE13652" s="11"/>
      <c r="JF13652" s="11"/>
      <c r="JG13652" s="11"/>
      <c r="JH13652" s="11"/>
      <c r="JI13652" s="11"/>
      <c r="JJ13652" s="11"/>
      <c r="JK13652" s="11"/>
      <c r="JL13652" s="11"/>
      <c r="JM13652" s="11"/>
      <c r="JN13652" s="11"/>
      <c r="JO13652" s="11"/>
      <c r="JP13652" s="11"/>
      <c r="JQ13652" s="11"/>
      <c r="JR13652" s="11"/>
      <c r="JS13652" s="11"/>
      <c r="JT13652" s="11"/>
      <c r="JU13652" s="11"/>
      <c r="JV13652" s="11"/>
      <c r="JW13652" s="11"/>
      <c r="JX13652" s="11"/>
      <c r="JY13652" s="11"/>
      <c r="JZ13652" s="11"/>
      <c r="KA13652" s="11"/>
      <c r="KB13652" s="11"/>
      <c r="KC13652" s="11"/>
      <c r="KD13652" s="11"/>
      <c r="KE13652" s="11"/>
      <c r="KF13652" s="11"/>
      <c r="KG13652" s="11"/>
      <c r="KH13652" s="11"/>
      <c r="KI13652" s="11"/>
      <c r="KJ13652" s="11"/>
      <c r="KK13652" s="11"/>
      <c r="KL13652" s="11"/>
      <c r="KM13652" s="11"/>
      <c r="KN13652" s="11"/>
      <c r="KO13652" s="11"/>
      <c r="KP13652" s="11"/>
      <c r="KQ13652" s="11"/>
      <c r="KR13652" s="11"/>
      <c r="KS13652" s="11"/>
      <c r="KT13652" s="11"/>
      <c r="KU13652" s="11"/>
      <c r="KV13652" s="11"/>
      <c r="KW13652" s="11"/>
      <c r="KX13652" s="11"/>
      <c r="KY13652" s="11"/>
      <c r="KZ13652" s="11"/>
      <c r="LA13652" s="11"/>
      <c r="LB13652" s="11"/>
      <c r="LC13652" s="11"/>
      <c r="LD13652" s="11"/>
      <c r="LE13652" s="11"/>
      <c r="LF13652" s="11"/>
      <c r="LG13652" s="11"/>
      <c r="LH13652" s="11"/>
      <c r="LI13652" s="11"/>
      <c r="LJ13652" s="11"/>
      <c r="LK13652" s="11"/>
      <c r="LL13652" s="11"/>
      <c r="LM13652" s="11"/>
      <c r="LN13652" s="11"/>
      <c r="LO13652" s="11"/>
      <c r="LP13652" s="11"/>
      <c r="LQ13652" s="11"/>
      <c r="LR13652" s="11"/>
      <c r="LS13652" s="11"/>
      <c r="LT13652" s="11"/>
      <c r="LU13652" s="11"/>
      <c r="LV13652" s="11"/>
      <c r="LW13652" s="11"/>
      <c r="LX13652" s="11"/>
      <c r="LY13652" s="11"/>
      <c r="LZ13652" s="11"/>
      <c r="MA13652" s="11"/>
      <c r="MB13652" s="11"/>
      <c r="MC13652" s="11"/>
      <c r="MD13652" s="11"/>
      <c r="ME13652" s="11"/>
      <c r="MF13652" s="11"/>
      <c r="MG13652" s="11"/>
      <c r="MH13652" s="11"/>
      <c r="MI13652" s="11"/>
      <c r="MJ13652" s="11"/>
      <c r="MK13652" s="11"/>
      <c r="ML13652" s="11"/>
      <c r="MM13652" s="11"/>
      <c r="MN13652" s="11"/>
      <c r="MO13652" s="11"/>
      <c r="MP13652" s="11"/>
      <c r="MQ13652" s="11"/>
      <c r="MR13652" s="11"/>
      <c r="MS13652" s="11"/>
      <c r="MT13652" s="11"/>
      <c r="MU13652" s="11"/>
      <c r="MV13652" s="11"/>
      <c r="MW13652" s="11"/>
      <c r="MX13652" s="11"/>
      <c r="MY13652" s="11"/>
      <c r="MZ13652" s="11"/>
      <c r="NA13652" s="11"/>
      <c r="NB13652" s="11"/>
      <c r="NC13652" s="11"/>
      <c r="ND13652" s="11"/>
      <c r="NE13652" s="11"/>
      <c r="NF13652" s="11"/>
      <c r="NG13652" s="11"/>
      <c r="NH13652" s="11"/>
      <c r="NI13652" s="11"/>
      <c r="NJ13652" s="11"/>
      <c r="NK13652" s="11"/>
      <c r="NL13652" s="11"/>
      <c r="NM13652" s="11"/>
    </row>
    <row r="13653" spans="1:377" ht="25.8" x14ac:dyDescent="0.5">
      <c r="A13653" s="230"/>
      <c r="B13653" s="279"/>
      <c r="C13653" s="280"/>
      <c r="IK13653" s="10"/>
      <c r="IL13653" s="11"/>
      <c r="IM13653" s="11"/>
      <c r="IN13653" s="11"/>
      <c r="IO13653" s="11"/>
      <c r="IP13653" s="11"/>
      <c r="IQ13653" s="11"/>
      <c r="IR13653" s="11"/>
      <c r="IS13653" s="11"/>
      <c r="IT13653" s="11"/>
      <c r="IU13653" s="11"/>
      <c r="IV13653" s="11"/>
      <c r="IW13653" s="11"/>
      <c r="IX13653" s="11"/>
      <c r="IY13653" s="11"/>
      <c r="IZ13653" s="11"/>
      <c r="JA13653" s="11"/>
      <c r="JB13653" s="11"/>
      <c r="JC13653" s="11"/>
      <c r="JD13653" s="11"/>
      <c r="JE13653" s="11"/>
      <c r="JF13653" s="11"/>
      <c r="JG13653" s="11"/>
      <c r="JH13653" s="11"/>
      <c r="JI13653" s="11"/>
      <c r="JJ13653" s="11"/>
      <c r="JK13653" s="11"/>
      <c r="JL13653" s="11"/>
      <c r="JM13653" s="11"/>
      <c r="JN13653" s="11"/>
      <c r="JO13653" s="11"/>
      <c r="JP13653" s="11"/>
      <c r="JQ13653" s="11"/>
      <c r="JR13653" s="11"/>
      <c r="JS13653" s="11"/>
      <c r="JT13653" s="11"/>
      <c r="JU13653" s="11"/>
      <c r="JV13653" s="11"/>
      <c r="JW13653" s="11"/>
      <c r="JX13653" s="11"/>
      <c r="JY13653" s="11"/>
      <c r="JZ13653" s="11"/>
      <c r="KA13653" s="11"/>
      <c r="KB13653" s="11"/>
      <c r="KC13653" s="11"/>
      <c r="KD13653" s="11"/>
      <c r="KE13653" s="11"/>
      <c r="KF13653" s="11"/>
      <c r="KG13653" s="11"/>
      <c r="KH13653" s="11"/>
      <c r="KI13653" s="11"/>
      <c r="KJ13653" s="11"/>
      <c r="KK13653" s="11"/>
      <c r="KL13653" s="11"/>
      <c r="KM13653" s="11"/>
      <c r="KN13653" s="11"/>
      <c r="KO13653" s="11"/>
      <c r="KP13653" s="11"/>
      <c r="KQ13653" s="11"/>
      <c r="KR13653" s="11"/>
      <c r="KS13653" s="11"/>
      <c r="KT13653" s="11"/>
      <c r="KU13653" s="11"/>
      <c r="KV13653" s="11"/>
      <c r="KW13653" s="11"/>
      <c r="KX13653" s="11"/>
      <c r="KY13653" s="11"/>
      <c r="KZ13653" s="11"/>
      <c r="LA13653" s="11"/>
      <c r="LB13653" s="11"/>
      <c r="LC13653" s="11"/>
      <c r="LD13653" s="11"/>
      <c r="LE13653" s="11"/>
      <c r="LF13653" s="11"/>
      <c r="LG13653" s="11"/>
      <c r="LH13653" s="11"/>
      <c r="LI13653" s="11"/>
      <c r="LJ13653" s="11"/>
      <c r="LK13653" s="11"/>
      <c r="LL13653" s="11"/>
      <c r="LM13653" s="11"/>
      <c r="LN13653" s="11"/>
      <c r="LO13653" s="11"/>
      <c r="LP13653" s="11"/>
      <c r="LQ13653" s="11"/>
      <c r="LR13653" s="11"/>
      <c r="LS13653" s="11"/>
      <c r="LT13653" s="11"/>
      <c r="LU13653" s="11"/>
      <c r="LV13653" s="11"/>
      <c r="LW13653" s="11"/>
      <c r="LX13653" s="11"/>
      <c r="LY13653" s="11"/>
      <c r="LZ13653" s="11"/>
      <c r="MA13653" s="11"/>
      <c r="MB13653" s="11"/>
      <c r="MC13653" s="11"/>
      <c r="MD13653" s="11"/>
      <c r="ME13653" s="11"/>
      <c r="MF13653" s="11"/>
      <c r="MG13653" s="11"/>
      <c r="MH13653" s="11"/>
      <c r="MI13653" s="11"/>
      <c r="MJ13653" s="11"/>
      <c r="MK13653" s="11"/>
      <c r="ML13653" s="11"/>
      <c r="MM13653" s="11"/>
      <c r="MN13653" s="11"/>
      <c r="MO13653" s="11"/>
      <c r="MP13653" s="11"/>
      <c r="MQ13653" s="11"/>
      <c r="MR13653" s="11"/>
      <c r="MS13653" s="11"/>
      <c r="MT13653" s="11"/>
      <c r="MU13653" s="11"/>
      <c r="MV13653" s="11"/>
      <c r="MW13653" s="11"/>
      <c r="MX13653" s="11"/>
      <c r="MY13653" s="11"/>
      <c r="MZ13653" s="11"/>
      <c r="NA13653" s="11"/>
      <c r="NB13653" s="11"/>
      <c r="NC13653" s="11"/>
      <c r="ND13653" s="11"/>
      <c r="NE13653" s="11"/>
      <c r="NF13653" s="11"/>
      <c r="NG13653" s="11"/>
      <c r="NH13653" s="11"/>
      <c r="NI13653" s="11"/>
      <c r="NJ13653" s="11"/>
      <c r="NK13653" s="11"/>
      <c r="NL13653" s="11"/>
      <c r="NM13653" s="11"/>
    </row>
    <row r="13654" spans="1:377" ht="25.8" x14ac:dyDescent="0.5">
      <c r="A13654" s="230"/>
      <c r="B13654" s="279"/>
      <c r="C13654" s="280"/>
      <c r="IK13654" s="10"/>
      <c r="IL13654" s="11"/>
      <c r="IM13654" s="11"/>
      <c r="IN13654" s="11"/>
      <c r="IO13654" s="11"/>
      <c r="IP13654" s="11"/>
      <c r="IQ13654" s="11"/>
      <c r="IR13654" s="11"/>
      <c r="IS13654" s="11"/>
      <c r="IT13654" s="11"/>
      <c r="IU13654" s="11"/>
      <c r="IV13654" s="11"/>
      <c r="IW13654" s="11"/>
      <c r="IX13654" s="11"/>
      <c r="IY13654" s="11"/>
      <c r="IZ13654" s="11"/>
      <c r="JA13654" s="11"/>
      <c r="JB13654" s="11"/>
      <c r="JC13654" s="11"/>
      <c r="JD13654" s="11"/>
      <c r="JE13654" s="11"/>
      <c r="JF13654" s="11"/>
      <c r="JG13654" s="11"/>
      <c r="JH13654" s="11"/>
      <c r="JI13654" s="11"/>
      <c r="JJ13654" s="11"/>
      <c r="JK13654" s="11"/>
      <c r="JL13654" s="11"/>
      <c r="JM13654" s="11"/>
      <c r="JN13654" s="11"/>
      <c r="JO13654" s="11"/>
      <c r="JP13654" s="11"/>
      <c r="JQ13654" s="11"/>
      <c r="JR13654" s="11"/>
      <c r="JS13654" s="11"/>
      <c r="JT13654" s="11"/>
      <c r="JU13654" s="11"/>
      <c r="JV13654" s="11"/>
      <c r="JW13654" s="11"/>
      <c r="JX13654" s="11"/>
      <c r="JY13654" s="11"/>
      <c r="JZ13654" s="11"/>
      <c r="KA13654" s="11"/>
      <c r="KB13654" s="11"/>
      <c r="KC13654" s="11"/>
      <c r="KD13654" s="11"/>
      <c r="KE13654" s="11"/>
      <c r="KF13654" s="11"/>
      <c r="KG13654" s="11"/>
      <c r="KH13654" s="11"/>
      <c r="KI13654" s="11"/>
      <c r="KJ13654" s="11"/>
      <c r="KK13654" s="11"/>
      <c r="KL13654" s="11"/>
      <c r="KM13654" s="11"/>
      <c r="KN13654" s="11"/>
      <c r="KO13654" s="11"/>
      <c r="KP13654" s="11"/>
      <c r="KQ13654" s="11"/>
      <c r="KR13654" s="11"/>
      <c r="KS13654" s="11"/>
      <c r="KT13654" s="11"/>
      <c r="KU13654" s="11"/>
      <c r="KV13654" s="11"/>
      <c r="KW13654" s="11"/>
      <c r="KX13654" s="11"/>
      <c r="KY13654" s="11"/>
      <c r="KZ13654" s="11"/>
      <c r="LA13654" s="11"/>
      <c r="LB13654" s="11"/>
      <c r="LC13654" s="11"/>
      <c r="LD13654" s="11"/>
      <c r="LE13654" s="11"/>
      <c r="LF13654" s="11"/>
      <c r="LG13654" s="11"/>
      <c r="LH13654" s="11"/>
      <c r="LI13654" s="11"/>
      <c r="LJ13654" s="11"/>
      <c r="LK13654" s="11"/>
      <c r="LL13654" s="11"/>
      <c r="LM13654" s="11"/>
      <c r="LN13654" s="11"/>
      <c r="LO13654" s="11"/>
      <c r="LP13654" s="11"/>
      <c r="LQ13654" s="11"/>
      <c r="LR13654" s="11"/>
      <c r="LS13654" s="11"/>
      <c r="LT13654" s="11"/>
      <c r="LU13654" s="11"/>
      <c r="LV13654" s="11"/>
      <c r="LW13654" s="11"/>
      <c r="LX13654" s="11"/>
      <c r="LY13654" s="11"/>
      <c r="LZ13654" s="11"/>
      <c r="MA13654" s="11"/>
      <c r="MB13654" s="11"/>
      <c r="MC13654" s="11"/>
      <c r="MD13654" s="11"/>
      <c r="ME13654" s="11"/>
      <c r="MF13654" s="11"/>
      <c r="MG13654" s="11"/>
      <c r="MH13654" s="11"/>
      <c r="MI13654" s="11"/>
      <c r="MJ13654" s="11"/>
      <c r="MK13654" s="11"/>
      <c r="ML13654" s="11"/>
      <c r="MM13654" s="11"/>
      <c r="MN13654" s="11"/>
      <c r="MO13654" s="11"/>
      <c r="MP13654" s="11"/>
      <c r="MQ13654" s="11"/>
      <c r="MR13654" s="11"/>
      <c r="MS13654" s="11"/>
      <c r="MT13654" s="11"/>
      <c r="MU13654" s="11"/>
      <c r="MV13654" s="11"/>
      <c r="MW13654" s="11"/>
      <c r="MX13654" s="11"/>
      <c r="MY13654" s="11"/>
      <c r="MZ13654" s="11"/>
      <c r="NA13654" s="11"/>
      <c r="NB13654" s="11"/>
      <c r="NC13654" s="11"/>
      <c r="ND13654" s="11"/>
      <c r="NE13654" s="11"/>
      <c r="NF13654" s="11"/>
      <c r="NG13654" s="11"/>
      <c r="NH13654" s="11"/>
      <c r="NI13654" s="11"/>
      <c r="NJ13654" s="11"/>
      <c r="NK13654" s="11"/>
      <c r="NL13654" s="11"/>
      <c r="NM13654" s="11"/>
    </row>
    <row r="13655" spans="1:377" ht="25.8" x14ac:dyDescent="0.5">
      <c r="A13655" s="230"/>
      <c r="B13655" s="279"/>
      <c r="C13655" s="280"/>
      <c r="IK13655" s="10"/>
      <c r="IL13655" s="11"/>
      <c r="IM13655" s="11"/>
      <c r="IN13655" s="11"/>
      <c r="IO13655" s="11"/>
      <c r="IP13655" s="11"/>
      <c r="IQ13655" s="11"/>
      <c r="IR13655" s="11"/>
      <c r="IS13655" s="11"/>
      <c r="IT13655" s="11"/>
      <c r="IU13655" s="11"/>
      <c r="IV13655" s="11"/>
      <c r="IW13655" s="11"/>
      <c r="IX13655" s="11"/>
      <c r="IY13655" s="11"/>
      <c r="IZ13655" s="11"/>
      <c r="JA13655" s="11"/>
      <c r="JB13655" s="11"/>
      <c r="JC13655" s="11"/>
      <c r="JD13655" s="11"/>
      <c r="JE13655" s="11"/>
      <c r="JF13655" s="11"/>
      <c r="JG13655" s="11"/>
      <c r="JH13655" s="11"/>
      <c r="JI13655" s="11"/>
      <c r="JJ13655" s="11"/>
      <c r="JK13655" s="11"/>
      <c r="JL13655" s="11"/>
      <c r="JM13655" s="11"/>
      <c r="JN13655" s="11"/>
      <c r="JO13655" s="11"/>
      <c r="JP13655" s="11"/>
      <c r="JQ13655" s="11"/>
      <c r="JR13655" s="11"/>
      <c r="JS13655" s="11"/>
      <c r="JT13655" s="11"/>
      <c r="JU13655" s="11"/>
      <c r="JV13655" s="11"/>
      <c r="JW13655" s="11"/>
      <c r="JX13655" s="11"/>
      <c r="JY13655" s="11"/>
      <c r="JZ13655" s="11"/>
      <c r="KA13655" s="11"/>
      <c r="KB13655" s="11"/>
      <c r="KC13655" s="11"/>
      <c r="KD13655" s="11"/>
      <c r="KE13655" s="11"/>
      <c r="KF13655" s="11"/>
      <c r="KG13655" s="11"/>
      <c r="KH13655" s="11"/>
      <c r="KI13655" s="11"/>
      <c r="KJ13655" s="11"/>
      <c r="KK13655" s="11"/>
      <c r="KL13655" s="11"/>
      <c r="KM13655" s="11"/>
      <c r="KN13655" s="11"/>
      <c r="KO13655" s="11"/>
      <c r="KP13655" s="11"/>
      <c r="KQ13655" s="11"/>
      <c r="KR13655" s="11"/>
      <c r="KS13655" s="11"/>
      <c r="KT13655" s="11"/>
      <c r="KU13655" s="11"/>
      <c r="KV13655" s="11"/>
      <c r="KW13655" s="11"/>
      <c r="KX13655" s="11"/>
      <c r="KY13655" s="11"/>
      <c r="KZ13655" s="11"/>
      <c r="LA13655" s="11"/>
      <c r="LB13655" s="11"/>
      <c r="LC13655" s="11"/>
      <c r="LD13655" s="11"/>
      <c r="LE13655" s="11"/>
      <c r="LF13655" s="11"/>
      <c r="LG13655" s="11"/>
      <c r="LH13655" s="11"/>
      <c r="LI13655" s="11"/>
      <c r="LJ13655" s="11"/>
      <c r="LK13655" s="11"/>
      <c r="LL13655" s="11"/>
      <c r="LM13655" s="11"/>
      <c r="LN13655" s="11"/>
      <c r="LO13655" s="11"/>
      <c r="LP13655" s="11"/>
      <c r="LQ13655" s="11"/>
      <c r="LR13655" s="11"/>
      <c r="LS13655" s="11"/>
      <c r="LT13655" s="11"/>
      <c r="LU13655" s="11"/>
      <c r="LV13655" s="11"/>
      <c r="LW13655" s="11"/>
      <c r="LX13655" s="11"/>
      <c r="LY13655" s="11"/>
      <c r="LZ13655" s="11"/>
      <c r="MA13655" s="11"/>
      <c r="MB13655" s="11"/>
      <c r="MC13655" s="11"/>
      <c r="MD13655" s="11"/>
      <c r="ME13655" s="11"/>
      <c r="MF13655" s="11"/>
      <c r="MG13655" s="11"/>
      <c r="MH13655" s="11"/>
      <c r="MI13655" s="11"/>
      <c r="MJ13655" s="11"/>
      <c r="MK13655" s="11"/>
      <c r="ML13655" s="11"/>
      <c r="MM13655" s="11"/>
      <c r="MN13655" s="11"/>
      <c r="MO13655" s="11"/>
      <c r="MP13655" s="11"/>
      <c r="MQ13655" s="11"/>
      <c r="MR13655" s="11"/>
      <c r="MS13655" s="11"/>
      <c r="MT13655" s="11"/>
      <c r="MU13655" s="11"/>
      <c r="MV13655" s="11"/>
      <c r="MW13655" s="11"/>
      <c r="MX13655" s="11"/>
      <c r="MY13655" s="11"/>
      <c r="MZ13655" s="11"/>
      <c r="NA13655" s="11"/>
      <c r="NB13655" s="11"/>
      <c r="NC13655" s="11"/>
      <c r="ND13655" s="11"/>
      <c r="NE13655" s="11"/>
      <c r="NF13655" s="11"/>
      <c r="NG13655" s="11"/>
      <c r="NH13655" s="11"/>
      <c r="NI13655" s="11"/>
      <c r="NJ13655" s="11"/>
      <c r="NK13655" s="11"/>
      <c r="NL13655" s="11"/>
      <c r="NM13655" s="11"/>
    </row>
    <row r="13656" spans="1:377" ht="25.8" x14ac:dyDescent="0.5">
      <c r="A13656" s="230"/>
      <c r="B13656" s="279"/>
      <c r="C13656" s="280"/>
      <c r="IK13656" s="10"/>
      <c r="IL13656" s="11"/>
      <c r="IM13656" s="11"/>
      <c r="IN13656" s="11"/>
      <c r="IO13656" s="11"/>
      <c r="IP13656" s="11"/>
      <c r="IQ13656" s="11"/>
      <c r="IR13656" s="11"/>
      <c r="IS13656" s="11"/>
      <c r="IT13656" s="11"/>
      <c r="IU13656" s="11"/>
      <c r="IV13656" s="11"/>
      <c r="IW13656" s="11"/>
      <c r="IX13656" s="11"/>
      <c r="IY13656" s="11"/>
      <c r="IZ13656" s="11"/>
      <c r="JA13656" s="11"/>
      <c r="JB13656" s="11"/>
      <c r="JC13656" s="11"/>
      <c r="JD13656" s="11"/>
      <c r="JE13656" s="11"/>
      <c r="JF13656" s="11"/>
      <c r="JG13656" s="11"/>
      <c r="JH13656" s="11"/>
      <c r="JI13656" s="11"/>
      <c r="JJ13656" s="11"/>
      <c r="JK13656" s="11"/>
      <c r="JL13656" s="11"/>
      <c r="JM13656" s="11"/>
      <c r="JN13656" s="11"/>
      <c r="JO13656" s="11"/>
      <c r="JP13656" s="11"/>
      <c r="JQ13656" s="11"/>
      <c r="JR13656" s="11"/>
      <c r="JS13656" s="11"/>
      <c r="JT13656" s="11"/>
      <c r="JU13656" s="11"/>
      <c r="JV13656" s="11"/>
      <c r="JW13656" s="11"/>
      <c r="JX13656" s="11"/>
      <c r="JY13656" s="11"/>
      <c r="JZ13656" s="11"/>
      <c r="KA13656" s="11"/>
      <c r="KB13656" s="11"/>
      <c r="KC13656" s="11"/>
      <c r="KD13656" s="11"/>
      <c r="KE13656" s="11"/>
      <c r="KF13656" s="11"/>
      <c r="KG13656" s="11"/>
      <c r="KH13656" s="11"/>
      <c r="KI13656" s="11"/>
      <c r="KJ13656" s="11"/>
      <c r="KK13656" s="11"/>
      <c r="KL13656" s="11"/>
      <c r="KM13656" s="11"/>
      <c r="KN13656" s="11"/>
      <c r="KO13656" s="11"/>
      <c r="KP13656" s="11"/>
      <c r="KQ13656" s="11"/>
      <c r="KR13656" s="11"/>
      <c r="KS13656" s="11"/>
      <c r="KT13656" s="11"/>
      <c r="KU13656" s="11"/>
      <c r="KV13656" s="11"/>
      <c r="KW13656" s="11"/>
      <c r="KX13656" s="11"/>
      <c r="KY13656" s="11"/>
      <c r="KZ13656" s="11"/>
      <c r="LA13656" s="11"/>
      <c r="LB13656" s="11"/>
      <c r="LC13656" s="11"/>
      <c r="LD13656" s="11"/>
      <c r="LE13656" s="11"/>
      <c r="LF13656" s="11"/>
      <c r="LG13656" s="11"/>
      <c r="LH13656" s="11"/>
      <c r="LI13656" s="11"/>
      <c r="LJ13656" s="11"/>
      <c r="LK13656" s="11"/>
      <c r="LL13656" s="11"/>
      <c r="LM13656" s="11"/>
      <c r="LN13656" s="11"/>
      <c r="LO13656" s="11"/>
      <c r="LP13656" s="11"/>
      <c r="LQ13656" s="11"/>
      <c r="LR13656" s="11"/>
      <c r="LS13656" s="11"/>
      <c r="LT13656" s="11"/>
      <c r="LU13656" s="11"/>
      <c r="LV13656" s="11"/>
      <c r="LW13656" s="11"/>
      <c r="LX13656" s="11"/>
      <c r="LY13656" s="11"/>
      <c r="LZ13656" s="11"/>
      <c r="MA13656" s="11"/>
      <c r="MB13656" s="11"/>
      <c r="MC13656" s="11"/>
      <c r="MD13656" s="11"/>
      <c r="ME13656" s="11"/>
      <c r="MF13656" s="11"/>
      <c r="MG13656" s="11"/>
      <c r="MH13656" s="11"/>
      <c r="MI13656" s="11"/>
      <c r="MJ13656" s="11"/>
      <c r="MK13656" s="11"/>
      <c r="ML13656" s="11"/>
      <c r="MM13656" s="11"/>
      <c r="MN13656" s="11"/>
      <c r="MO13656" s="11"/>
      <c r="MP13656" s="11"/>
      <c r="MQ13656" s="11"/>
      <c r="MR13656" s="11"/>
      <c r="MS13656" s="11"/>
      <c r="MT13656" s="11"/>
      <c r="MU13656" s="11"/>
      <c r="MV13656" s="11"/>
      <c r="MW13656" s="11"/>
      <c r="MX13656" s="11"/>
      <c r="MY13656" s="11"/>
      <c r="MZ13656" s="11"/>
      <c r="NA13656" s="11"/>
      <c r="NB13656" s="11"/>
      <c r="NC13656" s="11"/>
      <c r="ND13656" s="11"/>
      <c r="NE13656" s="11"/>
      <c r="NF13656" s="11"/>
      <c r="NG13656" s="11"/>
      <c r="NH13656" s="11"/>
      <c r="NI13656" s="11"/>
      <c r="NJ13656" s="11"/>
      <c r="NK13656" s="11"/>
      <c r="NL13656" s="11"/>
      <c r="NM13656" s="11"/>
    </row>
    <row r="13657" spans="1:377" ht="25.8" x14ac:dyDescent="0.5">
      <c r="A13657" s="230"/>
      <c r="B13657" s="279"/>
      <c r="C13657" s="280"/>
      <c r="IK13657" s="10"/>
      <c r="IL13657" s="11"/>
      <c r="IM13657" s="11"/>
      <c r="IN13657" s="11"/>
      <c r="IO13657" s="11"/>
      <c r="IP13657" s="11"/>
      <c r="IQ13657" s="11"/>
      <c r="IR13657" s="11"/>
      <c r="IS13657" s="11"/>
      <c r="IT13657" s="11"/>
      <c r="IU13657" s="11"/>
      <c r="IV13657" s="11"/>
      <c r="IW13657" s="11"/>
      <c r="IX13657" s="11"/>
      <c r="IY13657" s="11"/>
      <c r="IZ13657" s="11"/>
      <c r="JA13657" s="11"/>
      <c r="JB13657" s="11"/>
      <c r="JC13657" s="11"/>
      <c r="JD13657" s="11"/>
      <c r="JE13657" s="11"/>
      <c r="JF13657" s="11"/>
      <c r="JG13657" s="11"/>
      <c r="JH13657" s="11"/>
      <c r="JI13657" s="11"/>
      <c r="JJ13657" s="11"/>
      <c r="JK13657" s="11"/>
      <c r="JL13657" s="11"/>
      <c r="JM13657" s="11"/>
      <c r="JN13657" s="11"/>
      <c r="JO13657" s="11"/>
      <c r="JP13657" s="11"/>
      <c r="JQ13657" s="11"/>
      <c r="JR13657" s="11"/>
      <c r="JS13657" s="11"/>
      <c r="JT13657" s="11"/>
      <c r="JU13657" s="11"/>
      <c r="JV13657" s="11"/>
      <c r="JW13657" s="11"/>
      <c r="JX13657" s="11"/>
      <c r="JY13657" s="11"/>
      <c r="JZ13657" s="11"/>
      <c r="KA13657" s="11"/>
      <c r="KB13657" s="11"/>
      <c r="KC13657" s="11"/>
      <c r="KD13657" s="11"/>
      <c r="KE13657" s="11"/>
      <c r="KF13657" s="11"/>
      <c r="KG13657" s="11"/>
      <c r="KH13657" s="11"/>
      <c r="KI13657" s="11"/>
      <c r="KJ13657" s="11"/>
      <c r="KK13657" s="11"/>
      <c r="KL13657" s="11"/>
      <c r="KM13657" s="11"/>
      <c r="KN13657" s="11"/>
      <c r="KO13657" s="11"/>
      <c r="KP13657" s="11"/>
      <c r="KQ13657" s="11"/>
      <c r="KR13657" s="11"/>
      <c r="KS13657" s="11"/>
      <c r="KT13657" s="11"/>
      <c r="KU13657" s="11"/>
      <c r="KV13657" s="11"/>
      <c r="KW13657" s="11"/>
      <c r="KX13657" s="11"/>
      <c r="KY13657" s="11"/>
      <c r="KZ13657" s="11"/>
      <c r="LA13657" s="11"/>
      <c r="LB13657" s="11"/>
      <c r="LC13657" s="11"/>
      <c r="LD13657" s="11"/>
      <c r="LE13657" s="11"/>
      <c r="LF13657" s="11"/>
      <c r="LG13657" s="11"/>
      <c r="LH13657" s="11"/>
      <c r="LI13657" s="11"/>
      <c r="LJ13657" s="11"/>
      <c r="LK13657" s="11"/>
      <c r="LL13657" s="11"/>
      <c r="LM13657" s="11"/>
      <c r="LN13657" s="11"/>
      <c r="LO13657" s="11"/>
      <c r="LP13657" s="11"/>
      <c r="LQ13657" s="11"/>
      <c r="LR13657" s="11"/>
      <c r="LS13657" s="11"/>
      <c r="LT13657" s="11"/>
      <c r="LU13657" s="11"/>
      <c r="LV13657" s="11"/>
      <c r="LW13657" s="11"/>
      <c r="LX13657" s="11"/>
      <c r="LY13657" s="11"/>
      <c r="LZ13657" s="11"/>
      <c r="MA13657" s="11"/>
      <c r="MB13657" s="11"/>
      <c r="MC13657" s="11"/>
      <c r="MD13657" s="11"/>
      <c r="ME13657" s="11"/>
      <c r="MF13657" s="11"/>
      <c r="MG13657" s="11"/>
      <c r="MH13657" s="11"/>
      <c r="MI13657" s="11"/>
      <c r="MJ13657" s="11"/>
      <c r="MK13657" s="11"/>
      <c r="ML13657" s="11"/>
      <c r="MM13657" s="11"/>
      <c r="MN13657" s="11"/>
      <c r="MO13657" s="11"/>
      <c r="MP13657" s="11"/>
      <c r="MQ13657" s="11"/>
      <c r="MR13657" s="11"/>
      <c r="MS13657" s="11"/>
      <c r="MT13657" s="11"/>
      <c r="MU13657" s="11"/>
      <c r="MV13657" s="11"/>
      <c r="MW13657" s="11"/>
      <c r="MX13657" s="11"/>
      <c r="MY13657" s="11"/>
      <c r="MZ13657" s="11"/>
      <c r="NA13657" s="11"/>
      <c r="NB13657" s="11"/>
      <c r="NC13657" s="11"/>
      <c r="ND13657" s="11"/>
      <c r="NE13657" s="11"/>
      <c r="NF13657" s="11"/>
      <c r="NG13657" s="11"/>
      <c r="NH13657" s="11"/>
      <c r="NI13657" s="11"/>
      <c r="NJ13657" s="11"/>
      <c r="NK13657" s="11"/>
      <c r="NL13657" s="11"/>
      <c r="NM13657" s="11"/>
    </row>
    <row r="13658" spans="1:377" ht="25.8" x14ac:dyDescent="0.5">
      <c r="A13658" s="230"/>
      <c r="B13658" s="279"/>
      <c r="C13658" s="280"/>
      <c r="IK13658" s="10"/>
      <c r="IL13658" s="11"/>
      <c r="IM13658" s="11"/>
      <c r="IN13658" s="11"/>
      <c r="IO13658" s="11"/>
      <c r="IP13658" s="11"/>
      <c r="IQ13658" s="11"/>
      <c r="IR13658" s="11"/>
      <c r="IS13658" s="11"/>
      <c r="IT13658" s="11"/>
      <c r="IU13658" s="11"/>
      <c r="IV13658" s="11"/>
      <c r="IW13658" s="11"/>
      <c r="IX13658" s="11"/>
      <c r="IY13658" s="11"/>
      <c r="IZ13658" s="11"/>
      <c r="JA13658" s="11"/>
      <c r="JB13658" s="11"/>
      <c r="JC13658" s="11"/>
      <c r="JD13658" s="11"/>
      <c r="JE13658" s="11"/>
      <c r="JF13658" s="11"/>
      <c r="JG13658" s="11"/>
      <c r="JH13658" s="11"/>
      <c r="JI13658" s="11"/>
      <c r="JJ13658" s="11"/>
      <c r="JK13658" s="11"/>
      <c r="JL13658" s="11"/>
      <c r="JM13658" s="11"/>
      <c r="JN13658" s="11"/>
      <c r="JO13658" s="11"/>
      <c r="JP13658" s="11"/>
      <c r="JQ13658" s="11"/>
      <c r="JR13658" s="11"/>
      <c r="JS13658" s="11"/>
      <c r="JT13658" s="11"/>
      <c r="JU13658" s="11"/>
      <c r="JV13658" s="11"/>
      <c r="JW13658" s="11"/>
      <c r="JX13658" s="11"/>
      <c r="JY13658" s="11"/>
      <c r="JZ13658" s="11"/>
      <c r="KA13658" s="11"/>
      <c r="KB13658" s="11"/>
      <c r="KC13658" s="11"/>
      <c r="KD13658" s="11"/>
      <c r="KE13658" s="11"/>
      <c r="KF13658" s="11"/>
      <c r="KG13658" s="11"/>
      <c r="KH13658" s="11"/>
      <c r="KI13658" s="11"/>
      <c r="KJ13658" s="11"/>
      <c r="KK13658" s="11"/>
      <c r="KL13658" s="11"/>
      <c r="KM13658" s="11"/>
      <c r="KN13658" s="11"/>
      <c r="KO13658" s="11"/>
      <c r="KP13658" s="11"/>
      <c r="KQ13658" s="11"/>
      <c r="KR13658" s="11"/>
      <c r="KS13658" s="11"/>
      <c r="KT13658" s="11"/>
      <c r="KU13658" s="11"/>
      <c r="KV13658" s="11"/>
      <c r="KW13658" s="11"/>
      <c r="KX13658" s="11"/>
      <c r="KY13658" s="11"/>
      <c r="KZ13658" s="11"/>
      <c r="LA13658" s="11"/>
      <c r="LB13658" s="11"/>
      <c r="LC13658" s="11"/>
      <c r="LD13658" s="11"/>
      <c r="LE13658" s="11"/>
      <c r="LF13658" s="11"/>
      <c r="LG13658" s="11"/>
      <c r="LH13658" s="11"/>
      <c r="LI13658" s="11"/>
      <c r="LJ13658" s="11"/>
      <c r="LK13658" s="11"/>
      <c r="LL13658" s="11"/>
      <c r="LM13658" s="11"/>
      <c r="LN13658" s="11"/>
      <c r="LO13658" s="11"/>
      <c r="LP13658" s="11"/>
      <c r="LQ13658" s="11"/>
      <c r="LR13658" s="11"/>
      <c r="LS13658" s="11"/>
      <c r="LT13658" s="11"/>
      <c r="LU13658" s="11"/>
      <c r="LV13658" s="11"/>
      <c r="LW13658" s="11"/>
      <c r="LX13658" s="11"/>
      <c r="LY13658" s="11"/>
      <c r="LZ13658" s="11"/>
      <c r="MA13658" s="11"/>
      <c r="MB13658" s="11"/>
      <c r="MC13658" s="11"/>
      <c r="MD13658" s="11"/>
      <c r="ME13658" s="11"/>
      <c r="MF13658" s="11"/>
      <c r="MG13658" s="11"/>
      <c r="MH13658" s="11"/>
      <c r="MI13658" s="11"/>
      <c r="MJ13658" s="11"/>
      <c r="MK13658" s="11"/>
      <c r="ML13658" s="11"/>
      <c r="MM13658" s="11"/>
      <c r="MN13658" s="11"/>
      <c r="MO13658" s="11"/>
      <c r="MP13658" s="11"/>
      <c r="MQ13658" s="11"/>
      <c r="MR13658" s="11"/>
      <c r="MS13658" s="11"/>
      <c r="MT13658" s="11"/>
      <c r="MU13658" s="11"/>
      <c r="MV13658" s="11"/>
      <c r="MW13658" s="11"/>
      <c r="MX13658" s="11"/>
      <c r="MY13658" s="11"/>
      <c r="MZ13658" s="11"/>
      <c r="NA13658" s="11"/>
      <c r="NB13658" s="11"/>
      <c r="NC13658" s="11"/>
      <c r="ND13658" s="11"/>
      <c r="NE13658" s="11"/>
      <c r="NF13658" s="11"/>
      <c r="NG13658" s="11"/>
      <c r="NH13658" s="11"/>
      <c r="NI13658" s="11"/>
      <c r="NJ13658" s="11"/>
      <c r="NK13658" s="11"/>
      <c r="NL13658" s="11"/>
      <c r="NM13658" s="11"/>
    </row>
    <row r="13659" spans="1:377" ht="25.8" x14ac:dyDescent="0.5">
      <c r="A13659" s="230"/>
      <c r="B13659" s="279"/>
      <c r="C13659" s="280"/>
      <c r="IK13659" s="10"/>
      <c r="IL13659" s="11"/>
      <c r="IM13659" s="11"/>
      <c r="IN13659" s="11"/>
      <c r="IO13659" s="11"/>
      <c r="IP13659" s="11"/>
      <c r="IQ13659" s="11"/>
      <c r="IR13659" s="11"/>
      <c r="IS13659" s="11"/>
      <c r="IT13659" s="11"/>
      <c r="IU13659" s="11"/>
      <c r="IV13659" s="11"/>
      <c r="IW13659" s="11"/>
      <c r="IX13659" s="11"/>
      <c r="IY13659" s="11"/>
      <c r="IZ13659" s="11"/>
      <c r="JA13659" s="11"/>
      <c r="JB13659" s="11"/>
      <c r="JC13659" s="11"/>
      <c r="JD13659" s="11"/>
      <c r="JE13659" s="11"/>
      <c r="JF13659" s="11"/>
      <c r="JG13659" s="11"/>
      <c r="JH13659" s="11"/>
      <c r="JI13659" s="11"/>
      <c r="JJ13659" s="11"/>
      <c r="JK13659" s="11"/>
      <c r="JL13659" s="11"/>
      <c r="JM13659" s="11"/>
      <c r="JN13659" s="11"/>
      <c r="JO13659" s="11"/>
      <c r="JP13659" s="11"/>
      <c r="JQ13659" s="11"/>
      <c r="JR13659" s="11"/>
      <c r="JS13659" s="11"/>
      <c r="JT13659" s="11"/>
      <c r="JU13659" s="11"/>
      <c r="JV13659" s="11"/>
      <c r="JW13659" s="11"/>
      <c r="JX13659" s="11"/>
      <c r="JY13659" s="11"/>
      <c r="JZ13659" s="11"/>
      <c r="KA13659" s="11"/>
      <c r="KB13659" s="11"/>
      <c r="KC13659" s="11"/>
      <c r="KD13659" s="11"/>
      <c r="KE13659" s="11"/>
      <c r="KF13659" s="11"/>
      <c r="KG13659" s="11"/>
      <c r="KH13659" s="11"/>
      <c r="KI13659" s="11"/>
      <c r="KJ13659" s="11"/>
      <c r="KK13659" s="11"/>
      <c r="KL13659" s="11"/>
      <c r="KM13659" s="11"/>
      <c r="KN13659" s="11"/>
      <c r="KO13659" s="11"/>
      <c r="KP13659" s="11"/>
      <c r="KQ13659" s="11"/>
      <c r="KR13659" s="11"/>
      <c r="KS13659" s="11"/>
      <c r="KT13659" s="11"/>
      <c r="KU13659" s="11"/>
      <c r="KV13659" s="11"/>
      <c r="KW13659" s="11"/>
      <c r="KX13659" s="11"/>
      <c r="KY13659" s="11"/>
      <c r="KZ13659" s="11"/>
      <c r="LA13659" s="11"/>
      <c r="LB13659" s="11"/>
      <c r="LC13659" s="11"/>
      <c r="LD13659" s="11"/>
      <c r="LE13659" s="11"/>
      <c r="LF13659" s="11"/>
      <c r="LG13659" s="11"/>
      <c r="LH13659" s="11"/>
      <c r="LI13659" s="11"/>
      <c r="LJ13659" s="11"/>
      <c r="LK13659" s="11"/>
      <c r="LL13659" s="11"/>
      <c r="LM13659" s="11"/>
      <c r="LN13659" s="11"/>
      <c r="LO13659" s="11"/>
      <c r="LP13659" s="11"/>
      <c r="LQ13659" s="11"/>
      <c r="LR13659" s="11"/>
      <c r="LS13659" s="11"/>
      <c r="LT13659" s="11"/>
      <c r="LU13659" s="11"/>
      <c r="LV13659" s="11"/>
      <c r="LW13659" s="11"/>
      <c r="LX13659" s="11"/>
      <c r="LY13659" s="11"/>
      <c r="LZ13659" s="11"/>
      <c r="MA13659" s="11"/>
      <c r="MB13659" s="11"/>
      <c r="MC13659" s="11"/>
      <c r="MD13659" s="11"/>
      <c r="ME13659" s="11"/>
      <c r="MF13659" s="11"/>
      <c r="MG13659" s="11"/>
      <c r="MH13659" s="11"/>
      <c r="MI13659" s="11"/>
      <c r="MJ13659" s="11"/>
      <c r="MK13659" s="11"/>
      <c r="ML13659" s="11"/>
      <c r="MM13659" s="11"/>
      <c r="MN13659" s="11"/>
      <c r="MO13659" s="11"/>
      <c r="MP13659" s="11"/>
      <c r="MQ13659" s="11"/>
      <c r="MR13659" s="11"/>
      <c r="MS13659" s="11"/>
      <c r="MT13659" s="11"/>
      <c r="MU13659" s="11"/>
      <c r="MV13659" s="11"/>
      <c r="MW13659" s="11"/>
      <c r="MX13659" s="11"/>
      <c r="MY13659" s="11"/>
      <c r="MZ13659" s="11"/>
      <c r="NA13659" s="11"/>
      <c r="NB13659" s="11"/>
      <c r="NC13659" s="11"/>
      <c r="ND13659" s="11"/>
      <c r="NE13659" s="11"/>
      <c r="NF13659" s="11"/>
      <c r="NG13659" s="11"/>
      <c r="NH13659" s="11"/>
      <c r="NI13659" s="11"/>
      <c r="NJ13659" s="11"/>
      <c r="NK13659" s="11"/>
      <c r="NL13659" s="11"/>
      <c r="NM13659" s="11"/>
    </row>
    <row r="13660" spans="1:377" ht="25.8" x14ac:dyDescent="0.5">
      <c r="A13660" s="230"/>
      <c r="B13660" s="279"/>
      <c r="C13660" s="280"/>
      <c r="IK13660" s="10"/>
      <c r="IL13660" s="11"/>
      <c r="IM13660" s="11"/>
      <c r="IN13660" s="11"/>
      <c r="IO13660" s="11"/>
      <c r="IP13660" s="11"/>
      <c r="IQ13660" s="11"/>
      <c r="IR13660" s="11"/>
      <c r="IS13660" s="11"/>
      <c r="IT13660" s="11"/>
      <c r="IU13660" s="11"/>
      <c r="IV13660" s="11"/>
      <c r="IW13660" s="11"/>
      <c r="IX13660" s="11"/>
      <c r="IY13660" s="11"/>
      <c r="IZ13660" s="11"/>
      <c r="JA13660" s="11"/>
      <c r="JB13660" s="11"/>
      <c r="JC13660" s="11"/>
      <c r="JD13660" s="11"/>
      <c r="JE13660" s="11"/>
      <c r="JF13660" s="11"/>
      <c r="JG13660" s="11"/>
      <c r="JH13660" s="11"/>
      <c r="JI13660" s="11"/>
      <c r="JJ13660" s="11"/>
      <c r="JK13660" s="11"/>
      <c r="JL13660" s="11"/>
      <c r="JM13660" s="11"/>
      <c r="JN13660" s="11"/>
      <c r="JO13660" s="11"/>
      <c r="JP13660" s="11"/>
      <c r="JQ13660" s="11"/>
      <c r="JR13660" s="11"/>
      <c r="JS13660" s="11"/>
      <c r="JT13660" s="11"/>
      <c r="JU13660" s="11"/>
      <c r="JV13660" s="11"/>
      <c r="JW13660" s="11"/>
      <c r="JX13660" s="11"/>
      <c r="JY13660" s="11"/>
      <c r="JZ13660" s="11"/>
      <c r="KA13660" s="11"/>
      <c r="KB13660" s="11"/>
      <c r="KC13660" s="11"/>
      <c r="KD13660" s="11"/>
      <c r="KE13660" s="11"/>
      <c r="KF13660" s="11"/>
      <c r="KG13660" s="11"/>
      <c r="KH13660" s="11"/>
      <c r="KI13660" s="11"/>
      <c r="KJ13660" s="11"/>
      <c r="KK13660" s="11"/>
      <c r="KL13660" s="11"/>
      <c r="KM13660" s="11"/>
      <c r="KN13660" s="11"/>
      <c r="KO13660" s="11"/>
      <c r="KP13660" s="11"/>
      <c r="KQ13660" s="11"/>
      <c r="KR13660" s="11"/>
      <c r="KS13660" s="11"/>
      <c r="KT13660" s="11"/>
      <c r="KU13660" s="11"/>
      <c r="KV13660" s="11"/>
      <c r="KW13660" s="11"/>
      <c r="KX13660" s="11"/>
      <c r="KY13660" s="11"/>
      <c r="KZ13660" s="11"/>
      <c r="LA13660" s="11"/>
      <c r="LB13660" s="11"/>
      <c r="LC13660" s="11"/>
      <c r="LD13660" s="11"/>
      <c r="LE13660" s="11"/>
      <c r="LF13660" s="11"/>
      <c r="LG13660" s="11"/>
      <c r="LH13660" s="11"/>
      <c r="LI13660" s="11"/>
      <c r="LJ13660" s="11"/>
      <c r="LK13660" s="11"/>
      <c r="LL13660" s="11"/>
      <c r="LM13660" s="11"/>
      <c r="LN13660" s="11"/>
      <c r="LO13660" s="11"/>
      <c r="LP13660" s="11"/>
      <c r="LQ13660" s="11"/>
      <c r="LR13660" s="11"/>
      <c r="LS13660" s="11"/>
      <c r="LT13660" s="11"/>
      <c r="LU13660" s="11"/>
      <c r="LV13660" s="11"/>
      <c r="LW13660" s="11"/>
      <c r="LX13660" s="11"/>
      <c r="LY13660" s="11"/>
      <c r="LZ13660" s="11"/>
      <c r="MA13660" s="11"/>
      <c r="MB13660" s="11"/>
      <c r="MC13660" s="11"/>
      <c r="MD13660" s="11"/>
      <c r="ME13660" s="11"/>
      <c r="MF13660" s="11"/>
      <c r="MG13660" s="11"/>
      <c r="MH13660" s="11"/>
      <c r="MI13660" s="11"/>
      <c r="MJ13660" s="11"/>
      <c r="MK13660" s="11"/>
      <c r="ML13660" s="11"/>
      <c r="MM13660" s="11"/>
      <c r="MN13660" s="11"/>
      <c r="MO13660" s="11"/>
      <c r="MP13660" s="11"/>
      <c r="MQ13660" s="11"/>
      <c r="MR13660" s="11"/>
      <c r="MS13660" s="11"/>
      <c r="MT13660" s="11"/>
      <c r="MU13660" s="11"/>
      <c r="MV13660" s="11"/>
      <c r="MW13660" s="11"/>
      <c r="MX13660" s="11"/>
      <c r="MY13660" s="11"/>
      <c r="MZ13660" s="11"/>
      <c r="NA13660" s="11"/>
      <c r="NB13660" s="11"/>
      <c r="NC13660" s="11"/>
      <c r="ND13660" s="11"/>
      <c r="NE13660" s="11"/>
      <c r="NF13660" s="11"/>
      <c r="NG13660" s="11"/>
      <c r="NH13660" s="11"/>
      <c r="NI13660" s="11"/>
      <c r="NJ13660" s="11"/>
      <c r="NK13660" s="11"/>
      <c r="NL13660" s="11"/>
      <c r="NM13660" s="11"/>
    </row>
    <row r="13661" spans="1:377" ht="25.8" x14ac:dyDescent="0.5">
      <c r="A13661" s="230"/>
      <c r="B13661" s="279"/>
      <c r="C13661" s="280"/>
      <c r="IK13661" s="10"/>
      <c r="IL13661" s="11"/>
      <c r="IM13661" s="11"/>
      <c r="IN13661" s="11"/>
      <c r="IO13661" s="11"/>
      <c r="IP13661" s="11"/>
      <c r="IQ13661" s="11"/>
      <c r="IR13661" s="11"/>
      <c r="IS13661" s="11"/>
      <c r="IT13661" s="11"/>
      <c r="IU13661" s="11"/>
      <c r="IV13661" s="11"/>
      <c r="IW13661" s="11"/>
      <c r="IX13661" s="11"/>
      <c r="IY13661" s="11"/>
      <c r="IZ13661" s="11"/>
      <c r="JA13661" s="11"/>
      <c r="JB13661" s="11"/>
      <c r="JC13661" s="11"/>
      <c r="JD13661" s="11"/>
      <c r="JE13661" s="11"/>
      <c r="JF13661" s="11"/>
      <c r="JG13661" s="11"/>
      <c r="JH13661" s="11"/>
      <c r="JI13661" s="11"/>
      <c r="JJ13661" s="11"/>
      <c r="JK13661" s="11"/>
      <c r="JL13661" s="11"/>
      <c r="JM13661" s="11"/>
      <c r="JN13661" s="11"/>
      <c r="JO13661" s="11"/>
      <c r="JP13661" s="11"/>
      <c r="JQ13661" s="11"/>
      <c r="JR13661" s="11"/>
      <c r="JS13661" s="11"/>
      <c r="JT13661" s="11"/>
      <c r="JU13661" s="11"/>
      <c r="JV13661" s="11"/>
      <c r="JW13661" s="11"/>
      <c r="JX13661" s="11"/>
      <c r="JY13661" s="11"/>
      <c r="JZ13661" s="11"/>
      <c r="KA13661" s="11"/>
      <c r="KB13661" s="11"/>
      <c r="KC13661" s="11"/>
      <c r="KD13661" s="11"/>
      <c r="KE13661" s="11"/>
      <c r="KF13661" s="11"/>
      <c r="KG13661" s="11"/>
      <c r="KH13661" s="11"/>
      <c r="KI13661" s="11"/>
      <c r="KJ13661" s="11"/>
      <c r="KK13661" s="11"/>
      <c r="KL13661" s="11"/>
      <c r="KM13661" s="11"/>
      <c r="KN13661" s="11"/>
      <c r="KO13661" s="11"/>
      <c r="KP13661" s="11"/>
      <c r="KQ13661" s="11"/>
      <c r="KR13661" s="11"/>
      <c r="KS13661" s="11"/>
      <c r="KT13661" s="11"/>
      <c r="KU13661" s="11"/>
      <c r="KV13661" s="11"/>
      <c r="KW13661" s="11"/>
      <c r="KX13661" s="11"/>
      <c r="KY13661" s="11"/>
      <c r="KZ13661" s="11"/>
      <c r="LA13661" s="11"/>
      <c r="LB13661" s="11"/>
      <c r="LC13661" s="11"/>
      <c r="LD13661" s="11"/>
      <c r="LE13661" s="11"/>
      <c r="LF13661" s="11"/>
      <c r="LG13661" s="11"/>
      <c r="LH13661" s="11"/>
      <c r="LI13661" s="11"/>
      <c r="LJ13661" s="11"/>
      <c r="LK13661" s="11"/>
      <c r="LL13661" s="11"/>
      <c r="LM13661" s="11"/>
      <c r="LN13661" s="11"/>
      <c r="LO13661" s="11"/>
      <c r="LP13661" s="11"/>
      <c r="LQ13661" s="11"/>
      <c r="LR13661" s="11"/>
      <c r="LS13661" s="11"/>
      <c r="LT13661" s="11"/>
      <c r="LU13661" s="11"/>
      <c r="LV13661" s="11"/>
      <c r="LW13661" s="11"/>
      <c r="LX13661" s="11"/>
      <c r="LY13661" s="11"/>
      <c r="LZ13661" s="11"/>
      <c r="MA13661" s="11"/>
      <c r="MB13661" s="11"/>
      <c r="MC13661" s="11"/>
      <c r="MD13661" s="11"/>
      <c r="ME13661" s="11"/>
      <c r="MF13661" s="11"/>
      <c r="MG13661" s="11"/>
      <c r="MH13661" s="11"/>
      <c r="MI13661" s="11"/>
      <c r="MJ13661" s="11"/>
      <c r="MK13661" s="11"/>
      <c r="ML13661" s="11"/>
      <c r="MM13661" s="11"/>
      <c r="MN13661" s="11"/>
      <c r="MO13661" s="11"/>
      <c r="MP13661" s="11"/>
      <c r="MQ13661" s="11"/>
      <c r="MR13661" s="11"/>
      <c r="MS13661" s="11"/>
      <c r="MT13661" s="11"/>
      <c r="MU13661" s="11"/>
      <c r="MV13661" s="11"/>
      <c r="MW13661" s="11"/>
      <c r="MX13661" s="11"/>
      <c r="MY13661" s="11"/>
      <c r="MZ13661" s="11"/>
      <c r="NA13661" s="11"/>
      <c r="NB13661" s="11"/>
      <c r="NC13661" s="11"/>
      <c r="ND13661" s="11"/>
      <c r="NE13661" s="11"/>
      <c r="NF13661" s="11"/>
      <c r="NG13661" s="11"/>
      <c r="NH13661" s="11"/>
      <c r="NI13661" s="11"/>
      <c r="NJ13661" s="11"/>
      <c r="NK13661" s="11"/>
      <c r="NL13661" s="11"/>
      <c r="NM13661" s="11"/>
    </row>
    <row r="13662" spans="1:377" ht="25.8" x14ac:dyDescent="0.5">
      <c r="A13662" s="230"/>
      <c r="B13662" s="279"/>
      <c r="C13662" s="280"/>
      <c r="IK13662" s="10"/>
      <c r="IL13662" s="11"/>
      <c r="IM13662" s="11"/>
      <c r="IN13662" s="11"/>
      <c r="IO13662" s="11"/>
      <c r="IP13662" s="11"/>
      <c r="IQ13662" s="11"/>
      <c r="IR13662" s="11"/>
      <c r="IS13662" s="11"/>
      <c r="IT13662" s="11"/>
      <c r="IU13662" s="11"/>
      <c r="IV13662" s="11"/>
      <c r="IW13662" s="11"/>
      <c r="IX13662" s="11"/>
      <c r="IY13662" s="11"/>
      <c r="IZ13662" s="11"/>
      <c r="JA13662" s="11"/>
      <c r="JB13662" s="11"/>
      <c r="JC13662" s="11"/>
      <c r="JD13662" s="11"/>
      <c r="JE13662" s="11"/>
      <c r="JF13662" s="11"/>
      <c r="JG13662" s="11"/>
      <c r="JH13662" s="11"/>
      <c r="JI13662" s="11"/>
      <c r="JJ13662" s="11"/>
      <c r="JK13662" s="11"/>
      <c r="JL13662" s="11"/>
      <c r="JM13662" s="11"/>
      <c r="JN13662" s="11"/>
      <c r="JO13662" s="11"/>
      <c r="JP13662" s="11"/>
      <c r="JQ13662" s="11"/>
      <c r="JR13662" s="11"/>
      <c r="JS13662" s="11"/>
      <c r="JT13662" s="11"/>
      <c r="JU13662" s="11"/>
      <c r="JV13662" s="11"/>
      <c r="JW13662" s="11"/>
      <c r="JX13662" s="11"/>
      <c r="JY13662" s="11"/>
      <c r="JZ13662" s="11"/>
      <c r="KA13662" s="11"/>
      <c r="KB13662" s="11"/>
      <c r="KC13662" s="11"/>
      <c r="KD13662" s="11"/>
      <c r="KE13662" s="11"/>
      <c r="KF13662" s="11"/>
      <c r="KG13662" s="11"/>
      <c r="KH13662" s="11"/>
      <c r="KI13662" s="11"/>
      <c r="KJ13662" s="11"/>
      <c r="KK13662" s="11"/>
      <c r="KL13662" s="11"/>
      <c r="KM13662" s="11"/>
      <c r="KN13662" s="11"/>
      <c r="KO13662" s="11"/>
      <c r="KP13662" s="11"/>
      <c r="KQ13662" s="11"/>
      <c r="KR13662" s="11"/>
      <c r="KS13662" s="11"/>
      <c r="KT13662" s="11"/>
      <c r="KU13662" s="11"/>
      <c r="KV13662" s="11"/>
      <c r="KW13662" s="11"/>
      <c r="KX13662" s="11"/>
      <c r="KY13662" s="11"/>
      <c r="KZ13662" s="11"/>
      <c r="LA13662" s="11"/>
      <c r="LB13662" s="11"/>
      <c r="LC13662" s="11"/>
      <c r="LD13662" s="11"/>
      <c r="LE13662" s="11"/>
      <c r="LF13662" s="11"/>
      <c r="LG13662" s="11"/>
      <c r="LH13662" s="11"/>
      <c r="LI13662" s="11"/>
      <c r="LJ13662" s="11"/>
      <c r="LK13662" s="11"/>
      <c r="LL13662" s="11"/>
      <c r="LM13662" s="11"/>
      <c r="LN13662" s="11"/>
      <c r="LO13662" s="11"/>
      <c r="LP13662" s="11"/>
      <c r="LQ13662" s="11"/>
      <c r="LR13662" s="11"/>
      <c r="LS13662" s="11"/>
      <c r="LT13662" s="11"/>
      <c r="LU13662" s="11"/>
      <c r="LV13662" s="11"/>
      <c r="LW13662" s="11"/>
      <c r="LX13662" s="11"/>
      <c r="LY13662" s="11"/>
      <c r="LZ13662" s="11"/>
      <c r="MA13662" s="11"/>
      <c r="MB13662" s="11"/>
      <c r="MC13662" s="11"/>
      <c r="MD13662" s="11"/>
      <c r="ME13662" s="11"/>
      <c r="MF13662" s="11"/>
      <c r="MG13662" s="11"/>
      <c r="MH13662" s="11"/>
      <c r="MI13662" s="11"/>
      <c r="MJ13662" s="11"/>
      <c r="MK13662" s="11"/>
      <c r="ML13662" s="11"/>
      <c r="MM13662" s="11"/>
      <c r="MN13662" s="11"/>
      <c r="MO13662" s="11"/>
      <c r="MP13662" s="11"/>
      <c r="MQ13662" s="11"/>
      <c r="MR13662" s="11"/>
      <c r="MS13662" s="11"/>
      <c r="MT13662" s="11"/>
      <c r="MU13662" s="11"/>
      <c r="MV13662" s="11"/>
      <c r="MW13662" s="11"/>
      <c r="MX13662" s="11"/>
      <c r="MY13662" s="11"/>
      <c r="MZ13662" s="11"/>
      <c r="NA13662" s="11"/>
      <c r="NB13662" s="11"/>
      <c r="NC13662" s="11"/>
      <c r="ND13662" s="11"/>
      <c r="NE13662" s="11"/>
      <c r="NF13662" s="11"/>
      <c r="NG13662" s="11"/>
      <c r="NH13662" s="11"/>
      <c r="NI13662" s="11"/>
      <c r="NJ13662" s="11"/>
      <c r="NK13662" s="11"/>
      <c r="NL13662" s="11"/>
      <c r="NM13662" s="11"/>
    </row>
    <row r="13663" spans="1:377" ht="25.8" x14ac:dyDescent="0.5">
      <c r="A13663" s="230"/>
      <c r="B13663" s="279"/>
      <c r="C13663" s="280"/>
      <c r="IK13663" s="10"/>
      <c r="IL13663" s="11"/>
      <c r="IM13663" s="11"/>
      <c r="IN13663" s="11"/>
      <c r="IO13663" s="11"/>
      <c r="IP13663" s="11"/>
      <c r="IQ13663" s="11"/>
      <c r="IR13663" s="11"/>
      <c r="IS13663" s="11"/>
      <c r="IT13663" s="11"/>
      <c r="IU13663" s="11"/>
      <c r="IV13663" s="11"/>
      <c r="IW13663" s="11"/>
      <c r="IX13663" s="11"/>
      <c r="IY13663" s="11"/>
      <c r="IZ13663" s="11"/>
      <c r="JA13663" s="11"/>
      <c r="JB13663" s="11"/>
      <c r="JC13663" s="11"/>
      <c r="JD13663" s="11"/>
      <c r="JE13663" s="11"/>
      <c r="JF13663" s="11"/>
      <c r="JG13663" s="11"/>
      <c r="JH13663" s="11"/>
      <c r="JI13663" s="11"/>
      <c r="JJ13663" s="11"/>
      <c r="JK13663" s="11"/>
      <c r="JL13663" s="11"/>
      <c r="JM13663" s="11"/>
      <c r="JN13663" s="11"/>
      <c r="JO13663" s="11"/>
      <c r="JP13663" s="11"/>
      <c r="JQ13663" s="11"/>
      <c r="JR13663" s="11"/>
      <c r="JS13663" s="11"/>
      <c r="JT13663" s="11"/>
      <c r="JU13663" s="11"/>
      <c r="JV13663" s="11"/>
      <c r="JW13663" s="11"/>
      <c r="JX13663" s="11"/>
      <c r="JY13663" s="11"/>
      <c r="JZ13663" s="11"/>
      <c r="KA13663" s="11"/>
      <c r="KB13663" s="11"/>
      <c r="KC13663" s="11"/>
      <c r="KD13663" s="11"/>
      <c r="KE13663" s="11"/>
      <c r="KF13663" s="11"/>
      <c r="KG13663" s="11"/>
      <c r="KH13663" s="11"/>
      <c r="KI13663" s="11"/>
      <c r="KJ13663" s="11"/>
      <c r="KK13663" s="11"/>
      <c r="KL13663" s="11"/>
      <c r="KM13663" s="11"/>
      <c r="KN13663" s="11"/>
      <c r="KO13663" s="11"/>
      <c r="KP13663" s="11"/>
      <c r="KQ13663" s="11"/>
      <c r="KR13663" s="11"/>
      <c r="KS13663" s="11"/>
      <c r="KT13663" s="11"/>
      <c r="KU13663" s="11"/>
      <c r="KV13663" s="11"/>
      <c r="KW13663" s="11"/>
      <c r="KX13663" s="11"/>
      <c r="KY13663" s="11"/>
      <c r="KZ13663" s="11"/>
      <c r="LA13663" s="11"/>
      <c r="LB13663" s="11"/>
      <c r="LC13663" s="11"/>
      <c r="LD13663" s="11"/>
      <c r="LE13663" s="11"/>
      <c r="LF13663" s="11"/>
      <c r="LG13663" s="11"/>
      <c r="LH13663" s="11"/>
      <c r="LI13663" s="11"/>
      <c r="LJ13663" s="11"/>
      <c r="LK13663" s="11"/>
      <c r="LL13663" s="11"/>
      <c r="LM13663" s="11"/>
      <c r="LN13663" s="11"/>
      <c r="LO13663" s="11"/>
      <c r="LP13663" s="11"/>
      <c r="LQ13663" s="11"/>
      <c r="LR13663" s="11"/>
      <c r="LS13663" s="11"/>
      <c r="LT13663" s="11"/>
      <c r="LU13663" s="11"/>
      <c r="LV13663" s="11"/>
      <c r="LW13663" s="11"/>
      <c r="LX13663" s="11"/>
      <c r="LY13663" s="11"/>
      <c r="LZ13663" s="11"/>
      <c r="MA13663" s="11"/>
      <c r="MB13663" s="11"/>
      <c r="MC13663" s="11"/>
      <c r="MD13663" s="11"/>
      <c r="ME13663" s="11"/>
      <c r="MF13663" s="11"/>
      <c r="MG13663" s="11"/>
      <c r="MH13663" s="11"/>
      <c r="MI13663" s="11"/>
      <c r="MJ13663" s="11"/>
      <c r="MK13663" s="11"/>
      <c r="ML13663" s="11"/>
      <c r="MM13663" s="11"/>
      <c r="MN13663" s="11"/>
      <c r="MO13663" s="11"/>
      <c r="MP13663" s="11"/>
      <c r="MQ13663" s="11"/>
      <c r="MR13663" s="11"/>
      <c r="MS13663" s="11"/>
      <c r="MT13663" s="11"/>
      <c r="MU13663" s="11"/>
      <c r="MV13663" s="11"/>
      <c r="MW13663" s="11"/>
      <c r="MX13663" s="11"/>
      <c r="MY13663" s="11"/>
      <c r="MZ13663" s="11"/>
      <c r="NA13663" s="11"/>
      <c r="NB13663" s="11"/>
      <c r="NC13663" s="11"/>
      <c r="ND13663" s="11"/>
      <c r="NE13663" s="11"/>
      <c r="NF13663" s="11"/>
      <c r="NG13663" s="11"/>
      <c r="NH13663" s="11"/>
      <c r="NI13663" s="11"/>
      <c r="NJ13663" s="11"/>
      <c r="NK13663" s="11"/>
      <c r="NL13663" s="11"/>
      <c r="NM13663" s="11"/>
    </row>
    <row r="13664" spans="1:377" ht="25.8" x14ac:dyDescent="0.5">
      <c r="A13664" s="230"/>
      <c r="B13664" s="279"/>
      <c r="C13664" s="280"/>
      <c r="IK13664" s="10"/>
      <c r="IL13664" s="11"/>
      <c r="IM13664" s="11"/>
      <c r="IN13664" s="11"/>
      <c r="IO13664" s="11"/>
      <c r="IP13664" s="11"/>
      <c r="IQ13664" s="11"/>
      <c r="IR13664" s="11"/>
      <c r="IS13664" s="11"/>
      <c r="IT13664" s="11"/>
      <c r="IU13664" s="11"/>
      <c r="IV13664" s="11"/>
      <c r="IW13664" s="11"/>
      <c r="IX13664" s="11"/>
      <c r="IY13664" s="11"/>
      <c r="IZ13664" s="11"/>
      <c r="JA13664" s="11"/>
      <c r="JB13664" s="11"/>
      <c r="JC13664" s="11"/>
      <c r="JD13664" s="11"/>
      <c r="JE13664" s="11"/>
      <c r="JF13664" s="11"/>
      <c r="JG13664" s="11"/>
      <c r="JH13664" s="11"/>
      <c r="JI13664" s="11"/>
      <c r="JJ13664" s="11"/>
      <c r="JK13664" s="11"/>
      <c r="JL13664" s="11"/>
      <c r="JM13664" s="11"/>
      <c r="JN13664" s="11"/>
      <c r="JO13664" s="11"/>
      <c r="JP13664" s="11"/>
      <c r="JQ13664" s="11"/>
      <c r="JR13664" s="11"/>
      <c r="JS13664" s="11"/>
      <c r="JT13664" s="11"/>
      <c r="JU13664" s="11"/>
      <c r="JV13664" s="11"/>
      <c r="JW13664" s="11"/>
      <c r="JX13664" s="11"/>
      <c r="JY13664" s="11"/>
      <c r="JZ13664" s="11"/>
      <c r="KA13664" s="11"/>
      <c r="KB13664" s="11"/>
      <c r="KC13664" s="11"/>
      <c r="KD13664" s="11"/>
      <c r="KE13664" s="11"/>
      <c r="KF13664" s="11"/>
      <c r="KG13664" s="11"/>
      <c r="KH13664" s="11"/>
      <c r="KI13664" s="11"/>
      <c r="KJ13664" s="11"/>
      <c r="KK13664" s="11"/>
      <c r="KL13664" s="11"/>
      <c r="KM13664" s="11"/>
      <c r="KN13664" s="11"/>
      <c r="KO13664" s="11"/>
      <c r="KP13664" s="11"/>
      <c r="KQ13664" s="11"/>
      <c r="KR13664" s="11"/>
      <c r="KS13664" s="11"/>
      <c r="KT13664" s="11"/>
      <c r="KU13664" s="11"/>
      <c r="KV13664" s="11"/>
      <c r="KW13664" s="11"/>
      <c r="KX13664" s="11"/>
      <c r="KY13664" s="11"/>
      <c r="KZ13664" s="11"/>
      <c r="LA13664" s="11"/>
      <c r="LB13664" s="11"/>
      <c r="LC13664" s="11"/>
      <c r="LD13664" s="11"/>
      <c r="LE13664" s="11"/>
      <c r="LF13664" s="11"/>
      <c r="LG13664" s="11"/>
      <c r="LH13664" s="11"/>
      <c r="LI13664" s="11"/>
      <c r="LJ13664" s="11"/>
      <c r="LK13664" s="11"/>
      <c r="LL13664" s="11"/>
      <c r="LM13664" s="11"/>
      <c r="LN13664" s="11"/>
      <c r="LO13664" s="11"/>
      <c r="LP13664" s="11"/>
      <c r="LQ13664" s="11"/>
      <c r="LR13664" s="11"/>
      <c r="LS13664" s="11"/>
      <c r="LT13664" s="11"/>
      <c r="LU13664" s="11"/>
      <c r="LV13664" s="11"/>
      <c r="LW13664" s="11"/>
      <c r="LX13664" s="11"/>
      <c r="LY13664" s="11"/>
      <c r="LZ13664" s="11"/>
      <c r="MA13664" s="11"/>
      <c r="MB13664" s="11"/>
      <c r="MC13664" s="11"/>
      <c r="MD13664" s="11"/>
      <c r="ME13664" s="11"/>
      <c r="MF13664" s="11"/>
      <c r="MG13664" s="11"/>
      <c r="MH13664" s="11"/>
      <c r="MI13664" s="11"/>
      <c r="MJ13664" s="11"/>
      <c r="MK13664" s="11"/>
      <c r="ML13664" s="11"/>
      <c r="MM13664" s="11"/>
      <c r="MN13664" s="11"/>
      <c r="MO13664" s="11"/>
      <c r="MP13664" s="11"/>
      <c r="MQ13664" s="11"/>
      <c r="MR13664" s="11"/>
      <c r="MS13664" s="11"/>
      <c r="MT13664" s="11"/>
      <c r="MU13664" s="11"/>
      <c r="MV13664" s="11"/>
      <c r="MW13664" s="11"/>
      <c r="MX13664" s="11"/>
      <c r="MY13664" s="11"/>
      <c r="MZ13664" s="11"/>
      <c r="NA13664" s="11"/>
      <c r="NB13664" s="11"/>
      <c r="NC13664" s="11"/>
      <c r="ND13664" s="11"/>
      <c r="NE13664" s="11"/>
      <c r="NF13664" s="11"/>
      <c r="NG13664" s="11"/>
      <c r="NH13664" s="11"/>
      <c r="NI13664" s="11"/>
      <c r="NJ13664" s="11"/>
      <c r="NK13664" s="11"/>
      <c r="NL13664" s="11"/>
      <c r="NM13664" s="11"/>
    </row>
    <row r="13665" spans="1:377" ht="25.8" x14ac:dyDescent="0.5">
      <c r="A13665" s="230"/>
      <c r="B13665" s="279"/>
      <c r="C13665" s="280"/>
      <c r="IK13665" s="10"/>
      <c r="IL13665" s="11"/>
      <c r="IM13665" s="11"/>
      <c r="IN13665" s="11"/>
      <c r="IO13665" s="11"/>
      <c r="IP13665" s="11"/>
      <c r="IQ13665" s="11"/>
      <c r="IR13665" s="11"/>
      <c r="IS13665" s="11"/>
      <c r="IT13665" s="11"/>
      <c r="IU13665" s="11"/>
      <c r="IV13665" s="11"/>
      <c r="IW13665" s="11"/>
      <c r="IX13665" s="11"/>
      <c r="IY13665" s="11"/>
      <c r="IZ13665" s="11"/>
      <c r="JA13665" s="11"/>
      <c r="JB13665" s="11"/>
      <c r="JC13665" s="11"/>
      <c r="JD13665" s="11"/>
      <c r="JE13665" s="11"/>
      <c r="JF13665" s="11"/>
      <c r="JG13665" s="11"/>
      <c r="JH13665" s="11"/>
      <c r="JI13665" s="11"/>
      <c r="JJ13665" s="11"/>
      <c r="JK13665" s="11"/>
      <c r="JL13665" s="11"/>
      <c r="JM13665" s="11"/>
      <c r="JN13665" s="11"/>
      <c r="JO13665" s="11"/>
      <c r="JP13665" s="11"/>
      <c r="JQ13665" s="11"/>
      <c r="JR13665" s="11"/>
      <c r="JS13665" s="11"/>
      <c r="JT13665" s="11"/>
      <c r="JU13665" s="11"/>
      <c r="JV13665" s="11"/>
      <c r="JW13665" s="11"/>
      <c r="JX13665" s="11"/>
      <c r="JY13665" s="11"/>
      <c r="JZ13665" s="11"/>
      <c r="KA13665" s="11"/>
      <c r="KB13665" s="11"/>
      <c r="KC13665" s="11"/>
      <c r="KD13665" s="11"/>
      <c r="KE13665" s="11"/>
      <c r="KF13665" s="11"/>
      <c r="KG13665" s="11"/>
      <c r="KH13665" s="11"/>
      <c r="KI13665" s="11"/>
      <c r="KJ13665" s="11"/>
      <c r="KK13665" s="11"/>
      <c r="KL13665" s="11"/>
      <c r="KM13665" s="11"/>
      <c r="KN13665" s="11"/>
      <c r="KO13665" s="11"/>
      <c r="KP13665" s="11"/>
      <c r="KQ13665" s="11"/>
      <c r="KR13665" s="11"/>
      <c r="KS13665" s="11"/>
      <c r="KT13665" s="11"/>
      <c r="KU13665" s="11"/>
      <c r="KV13665" s="11"/>
      <c r="KW13665" s="11"/>
      <c r="KX13665" s="11"/>
      <c r="KY13665" s="11"/>
      <c r="KZ13665" s="11"/>
      <c r="LA13665" s="11"/>
      <c r="LB13665" s="11"/>
      <c r="LC13665" s="11"/>
      <c r="LD13665" s="11"/>
      <c r="LE13665" s="11"/>
      <c r="LF13665" s="11"/>
      <c r="LG13665" s="11"/>
      <c r="LH13665" s="11"/>
      <c r="LI13665" s="11"/>
      <c r="LJ13665" s="11"/>
      <c r="LK13665" s="11"/>
      <c r="LL13665" s="11"/>
      <c r="LM13665" s="11"/>
      <c r="LN13665" s="11"/>
      <c r="LO13665" s="11"/>
      <c r="LP13665" s="11"/>
      <c r="LQ13665" s="11"/>
      <c r="LR13665" s="11"/>
      <c r="LS13665" s="11"/>
      <c r="LT13665" s="11"/>
      <c r="LU13665" s="11"/>
      <c r="LV13665" s="11"/>
      <c r="LW13665" s="11"/>
      <c r="LX13665" s="11"/>
      <c r="LY13665" s="11"/>
      <c r="LZ13665" s="11"/>
      <c r="MA13665" s="11"/>
      <c r="MB13665" s="11"/>
      <c r="MC13665" s="11"/>
      <c r="MD13665" s="11"/>
      <c r="ME13665" s="11"/>
      <c r="MF13665" s="11"/>
      <c r="MG13665" s="11"/>
      <c r="MH13665" s="11"/>
      <c r="MI13665" s="11"/>
      <c r="MJ13665" s="11"/>
      <c r="MK13665" s="11"/>
      <c r="ML13665" s="11"/>
      <c r="MM13665" s="11"/>
      <c r="MN13665" s="11"/>
      <c r="MO13665" s="11"/>
      <c r="MP13665" s="11"/>
      <c r="MQ13665" s="11"/>
      <c r="MR13665" s="11"/>
      <c r="MS13665" s="11"/>
      <c r="MT13665" s="11"/>
      <c r="MU13665" s="11"/>
      <c r="MV13665" s="11"/>
      <c r="MW13665" s="11"/>
      <c r="MX13665" s="11"/>
      <c r="MY13665" s="11"/>
      <c r="MZ13665" s="11"/>
      <c r="NA13665" s="11"/>
      <c r="NB13665" s="11"/>
      <c r="NC13665" s="11"/>
      <c r="ND13665" s="11"/>
      <c r="NE13665" s="11"/>
      <c r="NF13665" s="11"/>
      <c r="NG13665" s="11"/>
      <c r="NH13665" s="11"/>
      <c r="NI13665" s="11"/>
      <c r="NJ13665" s="11"/>
      <c r="NK13665" s="11"/>
      <c r="NL13665" s="11"/>
      <c r="NM13665" s="11"/>
    </row>
    <row r="13666" spans="1:377" ht="25.8" x14ac:dyDescent="0.5">
      <c r="A13666" s="230"/>
      <c r="B13666" s="279"/>
      <c r="C13666" s="280"/>
      <c r="IK13666" s="10"/>
      <c r="IL13666" s="11"/>
      <c r="IM13666" s="11"/>
      <c r="IN13666" s="11"/>
      <c r="IO13666" s="11"/>
      <c r="IP13666" s="11"/>
      <c r="IQ13666" s="11"/>
      <c r="IR13666" s="11"/>
      <c r="IS13666" s="11"/>
      <c r="IT13666" s="11"/>
      <c r="IU13666" s="11"/>
      <c r="IV13666" s="11"/>
      <c r="IW13666" s="11"/>
      <c r="IX13666" s="11"/>
      <c r="IY13666" s="11"/>
      <c r="IZ13666" s="11"/>
      <c r="JA13666" s="11"/>
      <c r="JB13666" s="11"/>
      <c r="JC13666" s="11"/>
      <c r="JD13666" s="11"/>
      <c r="JE13666" s="11"/>
      <c r="JF13666" s="11"/>
      <c r="JG13666" s="11"/>
      <c r="JH13666" s="11"/>
      <c r="JI13666" s="11"/>
      <c r="JJ13666" s="11"/>
      <c r="JK13666" s="11"/>
      <c r="JL13666" s="11"/>
      <c r="JM13666" s="11"/>
      <c r="JN13666" s="11"/>
      <c r="JO13666" s="11"/>
      <c r="JP13666" s="11"/>
      <c r="JQ13666" s="11"/>
      <c r="JR13666" s="11"/>
      <c r="JS13666" s="11"/>
      <c r="JT13666" s="11"/>
      <c r="JU13666" s="11"/>
      <c r="JV13666" s="11"/>
      <c r="JW13666" s="11"/>
      <c r="JX13666" s="11"/>
      <c r="JY13666" s="11"/>
      <c r="JZ13666" s="11"/>
      <c r="KA13666" s="11"/>
      <c r="KB13666" s="11"/>
      <c r="KC13666" s="11"/>
      <c r="KD13666" s="11"/>
      <c r="KE13666" s="11"/>
      <c r="KF13666" s="11"/>
      <c r="KG13666" s="11"/>
      <c r="KH13666" s="11"/>
      <c r="KI13666" s="11"/>
      <c r="KJ13666" s="11"/>
      <c r="KK13666" s="11"/>
      <c r="KL13666" s="11"/>
      <c r="KM13666" s="11"/>
      <c r="KN13666" s="11"/>
      <c r="KO13666" s="11"/>
      <c r="KP13666" s="11"/>
      <c r="KQ13666" s="11"/>
      <c r="KR13666" s="11"/>
      <c r="KS13666" s="11"/>
      <c r="KT13666" s="11"/>
      <c r="KU13666" s="11"/>
      <c r="KV13666" s="11"/>
      <c r="KW13666" s="11"/>
      <c r="KX13666" s="11"/>
      <c r="KY13666" s="11"/>
      <c r="KZ13666" s="11"/>
      <c r="LA13666" s="11"/>
      <c r="LB13666" s="11"/>
      <c r="LC13666" s="11"/>
      <c r="LD13666" s="11"/>
      <c r="LE13666" s="11"/>
      <c r="LF13666" s="11"/>
      <c r="LG13666" s="11"/>
      <c r="LH13666" s="11"/>
      <c r="LI13666" s="11"/>
      <c r="LJ13666" s="11"/>
      <c r="LK13666" s="11"/>
      <c r="LL13666" s="11"/>
      <c r="LM13666" s="11"/>
      <c r="LN13666" s="11"/>
      <c r="LO13666" s="11"/>
      <c r="LP13666" s="11"/>
      <c r="LQ13666" s="11"/>
      <c r="LR13666" s="11"/>
      <c r="LS13666" s="11"/>
      <c r="LT13666" s="11"/>
      <c r="LU13666" s="11"/>
      <c r="LV13666" s="11"/>
      <c r="LW13666" s="11"/>
      <c r="LX13666" s="11"/>
      <c r="LY13666" s="11"/>
      <c r="LZ13666" s="11"/>
      <c r="MA13666" s="11"/>
      <c r="MB13666" s="11"/>
      <c r="MC13666" s="11"/>
      <c r="MD13666" s="11"/>
      <c r="ME13666" s="11"/>
      <c r="MF13666" s="11"/>
      <c r="MG13666" s="11"/>
      <c r="MH13666" s="11"/>
      <c r="MI13666" s="11"/>
      <c r="MJ13666" s="11"/>
      <c r="MK13666" s="11"/>
      <c r="ML13666" s="11"/>
      <c r="MM13666" s="11"/>
      <c r="MN13666" s="11"/>
      <c r="MO13666" s="11"/>
      <c r="MP13666" s="11"/>
      <c r="MQ13666" s="11"/>
      <c r="MR13666" s="11"/>
      <c r="MS13666" s="11"/>
      <c r="MT13666" s="11"/>
      <c r="MU13666" s="11"/>
      <c r="MV13666" s="11"/>
      <c r="MW13666" s="11"/>
      <c r="MX13666" s="11"/>
      <c r="MY13666" s="11"/>
      <c r="MZ13666" s="11"/>
      <c r="NA13666" s="11"/>
      <c r="NB13666" s="11"/>
      <c r="NC13666" s="11"/>
      <c r="ND13666" s="11"/>
      <c r="NE13666" s="11"/>
      <c r="NF13666" s="11"/>
      <c r="NG13666" s="11"/>
      <c r="NH13666" s="11"/>
      <c r="NI13666" s="11"/>
      <c r="NJ13666" s="11"/>
      <c r="NK13666" s="11"/>
      <c r="NL13666" s="11"/>
      <c r="NM13666" s="11"/>
    </row>
    <row r="13667" spans="1:377" ht="25.8" x14ac:dyDescent="0.5">
      <c r="A13667" s="230"/>
      <c r="B13667" s="279"/>
      <c r="C13667" s="280"/>
      <c r="IK13667" s="10"/>
      <c r="IL13667" s="11"/>
      <c r="IM13667" s="11"/>
      <c r="IN13667" s="11"/>
      <c r="IO13667" s="11"/>
      <c r="IP13667" s="11"/>
      <c r="IQ13667" s="11"/>
      <c r="IR13667" s="11"/>
      <c r="IS13667" s="11"/>
      <c r="IT13667" s="11"/>
      <c r="IU13667" s="11"/>
      <c r="IV13667" s="11"/>
      <c r="IW13667" s="11"/>
      <c r="IX13667" s="11"/>
      <c r="IY13667" s="11"/>
      <c r="IZ13667" s="11"/>
      <c r="JA13667" s="11"/>
      <c r="JB13667" s="11"/>
      <c r="JC13667" s="11"/>
      <c r="JD13667" s="11"/>
      <c r="JE13667" s="11"/>
      <c r="JF13667" s="11"/>
      <c r="JG13667" s="11"/>
      <c r="JH13667" s="11"/>
      <c r="JI13667" s="11"/>
      <c r="JJ13667" s="11"/>
      <c r="JK13667" s="11"/>
      <c r="JL13667" s="11"/>
      <c r="JM13667" s="11"/>
      <c r="JN13667" s="11"/>
      <c r="JO13667" s="11"/>
      <c r="JP13667" s="11"/>
      <c r="JQ13667" s="11"/>
      <c r="JR13667" s="11"/>
      <c r="JS13667" s="11"/>
      <c r="JT13667" s="11"/>
      <c r="JU13667" s="11"/>
      <c r="JV13667" s="11"/>
      <c r="JW13667" s="11"/>
      <c r="JX13667" s="11"/>
      <c r="JY13667" s="11"/>
      <c r="JZ13667" s="11"/>
      <c r="KA13667" s="11"/>
      <c r="KB13667" s="11"/>
      <c r="KC13667" s="11"/>
      <c r="KD13667" s="11"/>
      <c r="KE13667" s="11"/>
      <c r="KF13667" s="11"/>
      <c r="KG13667" s="11"/>
      <c r="KH13667" s="11"/>
      <c r="KI13667" s="11"/>
      <c r="KJ13667" s="11"/>
      <c r="KK13667" s="11"/>
      <c r="KL13667" s="11"/>
      <c r="KM13667" s="11"/>
      <c r="KN13667" s="11"/>
      <c r="KO13667" s="11"/>
      <c r="KP13667" s="11"/>
      <c r="KQ13667" s="11"/>
      <c r="KR13667" s="11"/>
      <c r="KS13667" s="11"/>
      <c r="KT13667" s="11"/>
      <c r="KU13667" s="11"/>
      <c r="KV13667" s="11"/>
      <c r="KW13667" s="11"/>
      <c r="KX13667" s="11"/>
      <c r="KY13667" s="11"/>
      <c r="KZ13667" s="11"/>
      <c r="LA13667" s="11"/>
      <c r="LB13667" s="11"/>
      <c r="LC13667" s="11"/>
      <c r="LD13667" s="11"/>
      <c r="LE13667" s="11"/>
      <c r="LF13667" s="11"/>
      <c r="LG13667" s="11"/>
      <c r="LH13667" s="11"/>
      <c r="LI13667" s="11"/>
      <c r="LJ13667" s="11"/>
      <c r="LK13667" s="11"/>
      <c r="LL13667" s="11"/>
      <c r="LM13667" s="11"/>
      <c r="LN13667" s="11"/>
      <c r="LO13667" s="11"/>
      <c r="LP13667" s="11"/>
      <c r="LQ13667" s="11"/>
      <c r="LR13667" s="11"/>
      <c r="LS13667" s="11"/>
      <c r="LT13667" s="11"/>
      <c r="LU13667" s="11"/>
      <c r="LV13667" s="11"/>
      <c r="LW13667" s="11"/>
      <c r="LX13667" s="11"/>
      <c r="LY13667" s="11"/>
      <c r="LZ13667" s="11"/>
      <c r="MA13667" s="11"/>
      <c r="MB13667" s="11"/>
      <c r="MC13667" s="11"/>
      <c r="MD13667" s="11"/>
      <c r="ME13667" s="11"/>
      <c r="MF13667" s="11"/>
      <c r="MG13667" s="11"/>
      <c r="MH13667" s="11"/>
      <c r="MI13667" s="11"/>
      <c r="MJ13667" s="11"/>
      <c r="MK13667" s="11"/>
      <c r="ML13667" s="11"/>
      <c r="MM13667" s="11"/>
      <c r="MN13667" s="11"/>
      <c r="MO13667" s="11"/>
      <c r="MP13667" s="11"/>
      <c r="MQ13667" s="11"/>
      <c r="MR13667" s="11"/>
      <c r="MS13667" s="11"/>
      <c r="MT13667" s="11"/>
      <c r="MU13667" s="11"/>
      <c r="MV13667" s="11"/>
      <c r="MW13667" s="11"/>
      <c r="MX13667" s="11"/>
      <c r="MY13667" s="11"/>
      <c r="MZ13667" s="11"/>
      <c r="NA13667" s="11"/>
      <c r="NB13667" s="11"/>
      <c r="NC13667" s="11"/>
      <c r="ND13667" s="11"/>
      <c r="NE13667" s="11"/>
      <c r="NF13667" s="11"/>
      <c r="NG13667" s="11"/>
      <c r="NH13667" s="11"/>
      <c r="NI13667" s="11"/>
      <c r="NJ13667" s="11"/>
      <c r="NK13667" s="11"/>
      <c r="NL13667" s="11"/>
      <c r="NM13667" s="11"/>
    </row>
    <row r="13668" spans="1:377" ht="25.8" x14ac:dyDescent="0.5">
      <c r="A13668" s="230"/>
      <c r="B13668" s="279"/>
      <c r="C13668" s="280"/>
      <c r="IK13668" s="10"/>
      <c r="IL13668" s="11"/>
      <c r="IM13668" s="11"/>
      <c r="IN13668" s="11"/>
      <c r="IO13668" s="11"/>
      <c r="IP13668" s="11"/>
      <c r="IQ13668" s="11"/>
      <c r="IR13668" s="11"/>
      <c r="IS13668" s="11"/>
      <c r="IT13668" s="11"/>
      <c r="IU13668" s="11"/>
      <c r="IV13668" s="11"/>
      <c r="IW13668" s="11"/>
      <c r="IX13668" s="11"/>
      <c r="IY13668" s="11"/>
      <c r="IZ13668" s="11"/>
      <c r="JA13668" s="11"/>
      <c r="JB13668" s="11"/>
      <c r="JC13668" s="11"/>
      <c r="JD13668" s="11"/>
      <c r="JE13668" s="11"/>
      <c r="JF13668" s="11"/>
      <c r="JG13668" s="11"/>
      <c r="JH13668" s="11"/>
      <c r="JI13668" s="11"/>
      <c r="JJ13668" s="11"/>
      <c r="JK13668" s="11"/>
      <c r="JL13668" s="11"/>
      <c r="JM13668" s="11"/>
      <c r="JN13668" s="11"/>
      <c r="JO13668" s="11"/>
      <c r="JP13668" s="11"/>
      <c r="JQ13668" s="11"/>
      <c r="JR13668" s="11"/>
      <c r="JS13668" s="11"/>
      <c r="JT13668" s="11"/>
      <c r="JU13668" s="11"/>
      <c r="JV13668" s="11"/>
      <c r="JW13668" s="11"/>
      <c r="JX13668" s="11"/>
      <c r="JY13668" s="11"/>
      <c r="JZ13668" s="11"/>
      <c r="KA13668" s="11"/>
      <c r="KB13668" s="11"/>
      <c r="KC13668" s="11"/>
      <c r="KD13668" s="11"/>
      <c r="KE13668" s="11"/>
      <c r="KF13668" s="11"/>
      <c r="KG13668" s="11"/>
      <c r="KH13668" s="11"/>
      <c r="KI13668" s="11"/>
      <c r="KJ13668" s="11"/>
      <c r="KK13668" s="11"/>
      <c r="KL13668" s="11"/>
      <c r="KM13668" s="11"/>
      <c r="KN13668" s="11"/>
      <c r="KO13668" s="11"/>
      <c r="KP13668" s="11"/>
      <c r="KQ13668" s="11"/>
      <c r="KR13668" s="11"/>
      <c r="KS13668" s="11"/>
      <c r="KT13668" s="11"/>
      <c r="KU13668" s="11"/>
      <c r="KV13668" s="11"/>
      <c r="KW13668" s="11"/>
      <c r="KX13668" s="11"/>
      <c r="KY13668" s="11"/>
      <c r="KZ13668" s="11"/>
      <c r="LA13668" s="11"/>
      <c r="LB13668" s="11"/>
      <c r="LC13668" s="11"/>
      <c r="LD13668" s="11"/>
      <c r="LE13668" s="11"/>
      <c r="LF13668" s="11"/>
      <c r="LG13668" s="11"/>
      <c r="LH13668" s="11"/>
      <c r="LI13668" s="11"/>
      <c r="LJ13668" s="11"/>
      <c r="LK13668" s="11"/>
      <c r="LL13668" s="11"/>
      <c r="LM13668" s="11"/>
      <c r="LN13668" s="11"/>
      <c r="LO13668" s="11"/>
      <c r="LP13668" s="11"/>
      <c r="LQ13668" s="11"/>
      <c r="LR13668" s="11"/>
      <c r="LS13668" s="11"/>
      <c r="LT13668" s="11"/>
      <c r="LU13668" s="11"/>
      <c r="LV13668" s="11"/>
      <c r="LW13668" s="11"/>
      <c r="LX13668" s="11"/>
      <c r="LY13668" s="11"/>
      <c r="LZ13668" s="11"/>
      <c r="MA13668" s="11"/>
      <c r="MB13668" s="11"/>
      <c r="MC13668" s="11"/>
      <c r="MD13668" s="11"/>
      <c r="ME13668" s="11"/>
      <c r="MF13668" s="11"/>
      <c r="MG13668" s="11"/>
      <c r="MH13668" s="11"/>
      <c r="MI13668" s="11"/>
      <c r="MJ13668" s="11"/>
      <c r="MK13668" s="11"/>
      <c r="ML13668" s="11"/>
      <c r="MM13668" s="11"/>
      <c r="MN13668" s="11"/>
      <c r="MO13668" s="11"/>
      <c r="MP13668" s="11"/>
      <c r="MQ13668" s="11"/>
      <c r="MR13668" s="11"/>
      <c r="MS13668" s="11"/>
      <c r="MT13668" s="11"/>
      <c r="MU13668" s="11"/>
      <c r="MV13668" s="11"/>
      <c r="MW13668" s="11"/>
      <c r="MX13668" s="11"/>
      <c r="MY13668" s="11"/>
      <c r="MZ13668" s="11"/>
      <c r="NA13668" s="11"/>
      <c r="NB13668" s="11"/>
      <c r="NC13668" s="11"/>
      <c r="ND13668" s="11"/>
      <c r="NE13668" s="11"/>
      <c r="NF13668" s="11"/>
      <c r="NG13668" s="11"/>
      <c r="NH13668" s="11"/>
      <c r="NI13668" s="11"/>
      <c r="NJ13668" s="11"/>
      <c r="NK13668" s="11"/>
      <c r="NL13668" s="11"/>
      <c r="NM13668" s="11"/>
    </row>
    <row r="13669" spans="1:377" ht="25.8" x14ac:dyDescent="0.5">
      <c r="A13669" s="230"/>
      <c r="B13669" s="279"/>
      <c r="C13669" s="280"/>
      <c r="IK13669" s="10"/>
      <c r="IL13669" s="11"/>
      <c r="IM13669" s="11"/>
      <c r="IN13669" s="11"/>
      <c r="IO13669" s="11"/>
      <c r="IP13669" s="11"/>
      <c r="IQ13669" s="11"/>
      <c r="IR13669" s="11"/>
      <c r="IS13669" s="11"/>
      <c r="IT13669" s="11"/>
      <c r="IU13669" s="11"/>
      <c r="IV13669" s="11"/>
      <c r="IW13669" s="11"/>
      <c r="IX13669" s="11"/>
      <c r="IY13669" s="11"/>
      <c r="IZ13669" s="11"/>
      <c r="JA13669" s="11"/>
      <c r="JB13669" s="11"/>
      <c r="JC13669" s="11"/>
      <c r="JD13669" s="11"/>
      <c r="JE13669" s="11"/>
      <c r="JF13669" s="11"/>
      <c r="JG13669" s="11"/>
      <c r="JH13669" s="11"/>
      <c r="JI13669" s="11"/>
      <c r="JJ13669" s="11"/>
      <c r="JK13669" s="11"/>
      <c r="JL13669" s="11"/>
      <c r="JM13669" s="11"/>
      <c r="JN13669" s="11"/>
      <c r="JO13669" s="11"/>
      <c r="JP13669" s="11"/>
      <c r="JQ13669" s="11"/>
      <c r="JR13669" s="11"/>
      <c r="JS13669" s="11"/>
      <c r="JT13669" s="11"/>
      <c r="JU13669" s="11"/>
      <c r="JV13669" s="11"/>
      <c r="JW13669" s="11"/>
      <c r="JX13669" s="11"/>
      <c r="JY13669" s="11"/>
      <c r="JZ13669" s="11"/>
      <c r="KA13669" s="11"/>
      <c r="KB13669" s="11"/>
      <c r="KC13669" s="11"/>
      <c r="KD13669" s="11"/>
      <c r="KE13669" s="11"/>
      <c r="KF13669" s="11"/>
      <c r="KG13669" s="11"/>
      <c r="KH13669" s="11"/>
      <c r="KI13669" s="11"/>
      <c r="KJ13669" s="11"/>
      <c r="KK13669" s="11"/>
      <c r="KL13669" s="11"/>
      <c r="KM13669" s="11"/>
      <c r="KN13669" s="11"/>
      <c r="KO13669" s="11"/>
      <c r="KP13669" s="11"/>
      <c r="KQ13669" s="11"/>
      <c r="KR13669" s="11"/>
      <c r="KS13669" s="11"/>
      <c r="KT13669" s="11"/>
      <c r="KU13669" s="11"/>
      <c r="KV13669" s="11"/>
      <c r="KW13669" s="11"/>
      <c r="KX13669" s="11"/>
      <c r="KY13669" s="11"/>
      <c r="KZ13669" s="11"/>
      <c r="LA13669" s="11"/>
      <c r="LB13669" s="11"/>
      <c r="LC13669" s="11"/>
      <c r="LD13669" s="11"/>
      <c r="LE13669" s="11"/>
      <c r="LF13669" s="11"/>
      <c r="LG13669" s="11"/>
      <c r="LH13669" s="11"/>
      <c r="LI13669" s="11"/>
      <c r="LJ13669" s="11"/>
      <c r="LK13669" s="11"/>
      <c r="LL13669" s="11"/>
      <c r="LM13669" s="11"/>
      <c r="LN13669" s="11"/>
      <c r="LO13669" s="11"/>
      <c r="LP13669" s="11"/>
      <c r="LQ13669" s="11"/>
      <c r="LR13669" s="11"/>
      <c r="LS13669" s="11"/>
      <c r="LT13669" s="11"/>
      <c r="LU13669" s="11"/>
      <c r="LV13669" s="11"/>
      <c r="LW13669" s="11"/>
      <c r="LX13669" s="11"/>
      <c r="LY13669" s="11"/>
      <c r="LZ13669" s="11"/>
      <c r="MA13669" s="11"/>
      <c r="MB13669" s="11"/>
      <c r="MC13669" s="11"/>
      <c r="MD13669" s="11"/>
      <c r="ME13669" s="11"/>
      <c r="MF13669" s="11"/>
      <c r="MG13669" s="11"/>
      <c r="MH13669" s="11"/>
      <c r="MI13669" s="11"/>
      <c r="MJ13669" s="11"/>
      <c r="MK13669" s="11"/>
      <c r="ML13669" s="11"/>
      <c r="MM13669" s="11"/>
      <c r="MN13669" s="11"/>
      <c r="MO13669" s="11"/>
      <c r="MP13669" s="11"/>
      <c r="MQ13669" s="11"/>
      <c r="MR13669" s="11"/>
      <c r="MS13669" s="11"/>
      <c r="MT13669" s="11"/>
      <c r="MU13669" s="11"/>
      <c r="MV13669" s="11"/>
      <c r="MW13669" s="11"/>
      <c r="MX13669" s="11"/>
      <c r="MY13669" s="11"/>
      <c r="MZ13669" s="11"/>
      <c r="NA13669" s="11"/>
      <c r="NB13669" s="11"/>
      <c r="NC13669" s="11"/>
      <c r="ND13669" s="11"/>
      <c r="NE13669" s="11"/>
      <c r="NF13669" s="11"/>
      <c r="NG13669" s="11"/>
      <c r="NH13669" s="11"/>
      <c r="NI13669" s="11"/>
      <c r="NJ13669" s="11"/>
      <c r="NK13669" s="11"/>
      <c r="NL13669" s="11"/>
      <c r="NM13669" s="11"/>
    </row>
    <row r="1048279" spans="1:377" ht="26.25" customHeight="1" x14ac:dyDescent="0.5">
      <c r="A1048279" s="230"/>
      <c r="B1048279" s="279"/>
      <c r="C1048279" s="280"/>
      <c r="IK1048279" s="10"/>
      <c r="IL1048279" s="11"/>
      <c r="IM1048279" s="11"/>
      <c r="IN1048279" s="11"/>
      <c r="IO1048279" s="11"/>
      <c r="IP1048279" s="11"/>
      <c r="IQ1048279" s="11"/>
      <c r="IR1048279" s="11"/>
      <c r="IS1048279" s="11"/>
      <c r="IT1048279" s="11"/>
      <c r="IU1048279" s="11"/>
      <c r="IV1048279" s="11"/>
      <c r="IW1048279" s="11"/>
      <c r="IX1048279" s="11"/>
      <c r="IY1048279" s="11"/>
      <c r="IZ1048279" s="11"/>
      <c r="JA1048279" s="11"/>
      <c r="JB1048279" s="11"/>
      <c r="JC1048279" s="11"/>
      <c r="JD1048279" s="11"/>
      <c r="JE1048279" s="11"/>
      <c r="JF1048279" s="11"/>
      <c r="JG1048279" s="11"/>
      <c r="JH1048279" s="11"/>
      <c r="JI1048279" s="11"/>
      <c r="JJ1048279" s="11"/>
      <c r="JK1048279" s="11"/>
      <c r="JL1048279" s="11"/>
      <c r="JM1048279" s="11"/>
      <c r="JN1048279" s="11"/>
      <c r="JO1048279" s="11"/>
      <c r="JP1048279" s="11"/>
      <c r="JQ1048279" s="11"/>
      <c r="JR1048279" s="11"/>
      <c r="JS1048279" s="11"/>
      <c r="JT1048279" s="11"/>
      <c r="JU1048279" s="11"/>
      <c r="JV1048279" s="11"/>
      <c r="JW1048279" s="11"/>
      <c r="JX1048279" s="11"/>
      <c r="JY1048279" s="11"/>
      <c r="JZ1048279" s="11"/>
      <c r="KA1048279" s="11"/>
      <c r="KB1048279" s="11"/>
      <c r="KC1048279" s="11"/>
      <c r="KD1048279" s="11"/>
      <c r="KE1048279" s="11"/>
      <c r="KF1048279" s="11"/>
      <c r="KG1048279" s="11"/>
      <c r="KH1048279" s="11"/>
      <c r="KI1048279" s="11"/>
      <c r="KJ1048279" s="11"/>
      <c r="KK1048279" s="11"/>
      <c r="KL1048279" s="11"/>
      <c r="KM1048279" s="11"/>
      <c r="KN1048279" s="11"/>
      <c r="KO1048279" s="11"/>
      <c r="KP1048279" s="11"/>
      <c r="KQ1048279" s="11"/>
      <c r="KR1048279" s="11"/>
      <c r="KS1048279" s="11"/>
      <c r="KT1048279" s="11"/>
      <c r="KU1048279" s="11"/>
      <c r="KV1048279" s="11"/>
      <c r="KW1048279" s="11"/>
      <c r="KX1048279" s="11"/>
      <c r="KY1048279" s="11"/>
      <c r="KZ1048279" s="11"/>
      <c r="LA1048279" s="11"/>
      <c r="LB1048279" s="11"/>
      <c r="LC1048279" s="11"/>
      <c r="LD1048279" s="11"/>
      <c r="LE1048279" s="11"/>
      <c r="LF1048279" s="11"/>
      <c r="LG1048279" s="11"/>
      <c r="LH1048279" s="11"/>
      <c r="LI1048279" s="11"/>
      <c r="LJ1048279" s="11"/>
      <c r="LK1048279" s="11"/>
      <c r="LL1048279" s="11"/>
      <c r="LM1048279" s="11"/>
      <c r="LN1048279" s="11"/>
      <c r="LO1048279" s="11"/>
      <c r="LP1048279" s="11"/>
      <c r="LQ1048279" s="11"/>
      <c r="LR1048279" s="11"/>
      <c r="LS1048279" s="11"/>
      <c r="LT1048279" s="11"/>
      <c r="LU1048279" s="11"/>
      <c r="LV1048279" s="11"/>
      <c r="LW1048279" s="11"/>
      <c r="LX1048279" s="11"/>
      <c r="LY1048279" s="11"/>
      <c r="LZ1048279" s="11"/>
      <c r="MA1048279" s="11"/>
      <c r="MB1048279" s="11"/>
      <c r="MC1048279" s="11"/>
      <c r="MD1048279" s="11"/>
      <c r="ME1048279" s="11"/>
      <c r="MF1048279" s="11"/>
      <c r="MG1048279" s="11"/>
      <c r="MH1048279" s="11"/>
      <c r="MI1048279" s="11"/>
      <c r="MJ1048279" s="11"/>
      <c r="MK1048279" s="11"/>
      <c r="ML1048279" s="11"/>
      <c r="MM1048279" s="11"/>
      <c r="MN1048279" s="11"/>
      <c r="MO1048279" s="11"/>
      <c r="MP1048279" s="11"/>
      <c r="MQ1048279" s="11"/>
      <c r="MR1048279" s="11"/>
      <c r="MS1048279" s="11"/>
      <c r="MT1048279" s="11"/>
      <c r="MU1048279" s="11"/>
      <c r="MV1048279" s="11"/>
      <c r="MW1048279" s="11"/>
      <c r="MX1048279" s="11"/>
      <c r="MY1048279" s="11"/>
      <c r="MZ1048279" s="11"/>
      <c r="NA1048279" s="11"/>
      <c r="NB1048279" s="11"/>
      <c r="NC1048279" s="11"/>
      <c r="ND1048279" s="11"/>
      <c r="NE1048279" s="11"/>
      <c r="NF1048279" s="11"/>
      <c r="NG1048279" s="11"/>
      <c r="NH1048279" s="11"/>
      <c r="NI1048279" s="11"/>
      <c r="NJ1048279" s="11"/>
      <c r="NK1048279" s="11"/>
      <c r="NL1048279" s="11"/>
      <c r="NM1048279" s="11"/>
    </row>
    <row r="1048295" spans="1:377" s="12" customFormat="1" ht="15" customHeight="1" x14ac:dyDescent="0.5">
      <c r="A1048295" s="230"/>
      <c r="B1048295" s="279"/>
      <c r="C1048295" s="280"/>
      <c r="D1048295" s="317"/>
      <c r="E1048295" s="34"/>
      <c r="F1048295" s="34"/>
      <c r="G1048295" s="34"/>
      <c r="H1048295" s="9"/>
      <c r="I1048295" s="9"/>
      <c r="J1048295" s="9"/>
      <c r="K1048295" s="9"/>
      <c r="L1048295" s="9"/>
      <c r="M1048295" s="9"/>
      <c r="N1048295" s="9"/>
      <c r="O1048295" s="9"/>
      <c r="P1048295" s="9"/>
      <c r="Q1048295" s="9"/>
      <c r="R1048295" s="9"/>
      <c r="S1048295" s="9"/>
      <c r="T1048295" s="9"/>
      <c r="U1048295" s="9"/>
      <c r="V1048295" s="9"/>
      <c r="W1048295" s="9"/>
      <c r="X1048295" s="9"/>
      <c r="Y1048295" s="9"/>
      <c r="Z1048295" s="334"/>
      <c r="AA1048295" s="34"/>
      <c r="AB1048295" s="34"/>
      <c r="AC1048295" s="34"/>
      <c r="AD1048295" s="34"/>
      <c r="AE1048295" s="34"/>
      <c r="AF1048295" s="34"/>
      <c r="AG1048295" s="34"/>
      <c r="AH1048295" s="34"/>
      <c r="AI1048295" s="334"/>
      <c r="AJ1048295" s="9"/>
      <c r="AK1048295" s="9"/>
      <c r="AL1048295" s="9"/>
      <c r="AM1048295" s="9"/>
      <c r="AN1048295" s="9"/>
      <c r="AO1048295" s="9"/>
      <c r="AP1048295" s="9"/>
      <c r="AQ1048295" s="9"/>
      <c r="AR1048295" s="9"/>
      <c r="AS1048295" s="9"/>
      <c r="AT1048295" s="9"/>
      <c r="AU1048295" s="9"/>
      <c r="AV1048295" s="9"/>
      <c r="AW1048295" s="9"/>
      <c r="AX1048295" s="9"/>
      <c r="AY1048295" s="9"/>
      <c r="AZ1048295" s="9"/>
      <c r="BA1048295" s="9"/>
      <c r="BB1048295" s="9"/>
      <c r="BC1048295" s="9"/>
      <c r="BD1048295" s="9"/>
      <c r="BE1048295" s="9"/>
      <c r="BF1048295" s="9"/>
      <c r="BG1048295" s="9"/>
      <c r="BH1048295" s="9"/>
      <c r="BI1048295" s="9"/>
      <c r="BJ1048295" s="9"/>
      <c r="BK1048295" s="9"/>
      <c r="BL1048295" s="9"/>
      <c r="BM1048295" s="9"/>
      <c r="BN1048295" s="9"/>
      <c r="BO1048295" s="9"/>
      <c r="BP1048295" s="9"/>
      <c r="BQ1048295" s="9"/>
      <c r="BR1048295" s="9"/>
      <c r="BS1048295" s="9"/>
      <c r="BT1048295" s="9"/>
      <c r="BU1048295" s="9"/>
      <c r="BV1048295" s="9"/>
      <c r="BW1048295" s="9"/>
      <c r="BX1048295" s="9"/>
      <c r="BY1048295" s="334"/>
      <c r="BZ1048295" s="34"/>
      <c r="CA1048295" s="34"/>
      <c r="CB1048295" s="34"/>
      <c r="CC1048295" s="34"/>
      <c r="CD1048295" s="34"/>
      <c r="CE1048295" s="34"/>
      <c r="CF1048295" s="34"/>
      <c r="CG1048295" s="34"/>
      <c r="CH1048295" s="34"/>
      <c r="CI1048295" s="34"/>
      <c r="CJ1048295" s="34"/>
      <c r="CK1048295" s="34"/>
      <c r="CL1048295" s="34"/>
      <c r="CM1048295" s="34"/>
      <c r="CN1048295" s="34"/>
      <c r="CO1048295" s="34"/>
      <c r="CP1048295" s="34"/>
      <c r="CQ1048295" s="34"/>
      <c r="CR1048295" s="34"/>
      <c r="CS1048295" s="34"/>
      <c r="CT1048295" s="34"/>
      <c r="CU1048295" s="34"/>
      <c r="CV1048295" s="34"/>
      <c r="CW1048295" s="34"/>
      <c r="CX1048295" s="34"/>
      <c r="CY1048295" s="334"/>
      <c r="CZ1048295" s="9"/>
      <c r="DA1048295" s="9"/>
      <c r="DB1048295" s="9"/>
      <c r="DC1048295" s="9"/>
      <c r="DD1048295" s="9"/>
      <c r="DE1048295" s="9"/>
      <c r="DF1048295" s="9"/>
      <c r="DG1048295" s="9"/>
      <c r="DH1048295" s="9"/>
      <c r="DI1048295" s="9"/>
      <c r="DJ1048295" s="9"/>
      <c r="DK1048295" s="9"/>
      <c r="DL1048295" s="9"/>
      <c r="DM1048295" s="9"/>
      <c r="DN1048295" s="9"/>
      <c r="DO1048295" s="9"/>
      <c r="DP1048295" s="334"/>
      <c r="DQ1048295" s="9"/>
      <c r="DR1048295" s="9"/>
      <c r="DS1048295" s="9"/>
      <c r="DT1048295" s="9"/>
      <c r="DU1048295" s="9"/>
      <c r="DV1048295" s="9"/>
      <c r="DW1048295" s="9"/>
      <c r="DX1048295" s="9"/>
      <c r="DY1048295" s="9"/>
      <c r="DZ1048295" s="9"/>
      <c r="EA1048295" s="9"/>
      <c r="EB1048295" s="9"/>
      <c r="EC1048295" s="9"/>
      <c r="ED1048295" s="9"/>
      <c r="EE1048295" s="9"/>
      <c r="EF1048295" s="9"/>
      <c r="EG1048295" s="9"/>
      <c r="EH1048295" s="9"/>
      <c r="EI1048295" s="9"/>
      <c r="EJ1048295" s="9"/>
      <c r="EK1048295" s="9"/>
      <c r="EL1048295" s="9"/>
      <c r="EM1048295" s="9"/>
      <c r="EN1048295" s="9"/>
      <c r="EO1048295" s="334"/>
      <c r="EP1048295" s="9"/>
      <c r="EQ1048295" s="9"/>
      <c r="ER1048295" s="9"/>
      <c r="ES1048295" s="9"/>
      <c r="ET1048295" s="9"/>
      <c r="EU1048295" s="9"/>
      <c r="EV1048295" s="237"/>
      <c r="EW1048295" s="9"/>
      <c r="EX1048295" s="9"/>
      <c r="EY1048295" s="9"/>
      <c r="EZ1048295" s="9"/>
      <c r="FA1048295" s="410"/>
      <c r="FB1048295" s="9"/>
      <c r="FC1048295" s="9"/>
      <c r="FD1048295" s="9"/>
      <c r="FE1048295" s="9"/>
      <c r="FF1048295" s="9"/>
      <c r="FG1048295" s="9"/>
      <c r="FH1048295" s="9"/>
      <c r="FI1048295" s="9"/>
      <c r="FJ1048295" s="9"/>
      <c r="FK1048295" s="9"/>
      <c r="FL1048295" s="9"/>
      <c r="FM1048295" s="9"/>
      <c r="FN1048295" s="9"/>
      <c r="FO1048295" s="9"/>
      <c r="FP1048295" s="9"/>
      <c r="FQ1048295" s="9"/>
      <c r="FR1048295" s="9"/>
      <c r="FS1048295" s="9"/>
      <c r="FT1048295" s="334"/>
      <c r="FU1048295" s="9"/>
      <c r="FV1048295" s="9"/>
      <c r="FW1048295" s="9"/>
      <c r="FX1048295" s="9"/>
      <c r="FY1048295" s="9"/>
      <c r="FZ1048295" s="9"/>
      <c r="GA1048295" s="9"/>
      <c r="GB1048295" s="9"/>
      <c r="GC1048295" s="9"/>
      <c r="GD1048295" s="9"/>
      <c r="GE1048295" s="9"/>
      <c r="GF1048295" s="9"/>
      <c r="GG1048295" s="9"/>
      <c r="GH1048295" s="9"/>
      <c r="GI1048295" s="9"/>
      <c r="GJ1048295" s="9"/>
      <c r="GK1048295" s="9"/>
      <c r="GL1048295" s="9"/>
      <c r="GM1048295" s="9"/>
      <c r="GN1048295" s="9"/>
      <c r="GO1048295" s="9"/>
      <c r="GP1048295" s="9"/>
      <c r="GQ1048295" s="9"/>
      <c r="GR1048295" s="9"/>
      <c r="GS1048295" s="9"/>
      <c r="GT1048295" s="9"/>
      <c r="GU1048295" s="9"/>
      <c r="GV1048295" s="9"/>
      <c r="GW1048295" s="9"/>
      <c r="GX1048295" s="9"/>
      <c r="GY1048295" s="9"/>
      <c r="GZ1048295" s="9"/>
      <c r="HA1048295" s="9"/>
      <c r="HB1048295" s="9"/>
      <c r="HC1048295" s="9"/>
      <c r="HD1048295" s="9"/>
      <c r="HE1048295" s="9"/>
      <c r="HF1048295" s="9"/>
      <c r="HG1048295" s="9"/>
      <c r="HH1048295" s="9"/>
      <c r="HI1048295" s="9"/>
      <c r="HJ1048295" s="9"/>
      <c r="HK1048295" s="9"/>
      <c r="HL1048295" s="9"/>
      <c r="HM1048295" s="9"/>
      <c r="HN1048295" s="9"/>
      <c r="HO1048295" s="9"/>
      <c r="HP1048295" s="9"/>
      <c r="HQ1048295" s="9"/>
      <c r="HR1048295" s="9"/>
      <c r="HS1048295" s="9"/>
      <c r="HT1048295" s="9"/>
      <c r="HU1048295" s="9"/>
      <c r="HV1048295" s="9"/>
      <c r="HW1048295" s="9"/>
      <c r="HX1048295" s="9"/>
      <c r="HY1048295" s="9"/>
      <c r="HZ1048295" s="9"/>
      <c r="IA1048295" s="9"/>
      <c r="IB1048295" s="9"/>
      <c r="IC1048295" s="9"/>
      <c r="ID1048295" s="9"/>
      <c r="IE1048295" s="9"/>
      <c r="IF1048295" s="9"/>
      <c r="IG1048295" s="9"/>
      <c r="IH1048295" s="9"/>
      <c r="II1048295" s="9"/>
      <c r="IJ1048295" s="9"/>
      <c r="IK1048295" s="10"/>
      <c r="IL1048295" s="11"/>
      <c r="IM1048295" s="11"/>
      <c r="IN1048295" s="11"/>
      <c r="IO1048295" s="11"/>
      <c r="IP1048295" s="11"/>
      <c r="IQ1048295" s="11"/>
      <c r="IR1048295" s="11"/>
      <c r="IS1048295" s="11"/>
      <c r="IT1048295" s="11"/>
      <c r="IU1048295" s="11"/>
      <c r="IV1048295" s="11"/>
      <c r="IW1048295" s="11"/>
      <c r="IX1048295" s="11"/>
      <c r="IY1048295" s="11"/>
      <c r="IZ1048295" s="11"/>
      <c r="JA1048295" s="11"/>
      <c r="JB1048295" s="11"/>
      <c r="JC1048295" s="11"/>
      <c r="JD1048295" s="11"/>
      <c r="JE1048295" s="11"/>
      <c r="JF1048295" s="11"/>
      <c r="JG1048295" s="11"/>
      <c r="JH1048295" s="11"/>
      <c r="JI1048295" s="11"/>
      <c r="JJ1048295" s="11"/>
      <c r="JK1048295" s="11"/>
      <c r="JL1048295" s="11"/>
      <c r="JM1048295" s="11"/>
      <c r="JN1048295" s="11"/>
      <c r="JO1048295" s="11"/>
      <c r="JP1048295" s="11"/>
      <c r="JQ1048295" s="11"/>
      <c r="JR1048295" s="11"/>
      <c r="JS1048295" s="11"/>
      <c r="JT1048295" s="11"/>
      <c r="JU1048295" s="11"/>
      <c r="JV1048295" s="11"/>
      <c r="JW1048295" s="11"/>
      <c r="JX1048295" s="11"/>
      <c r="JY1048295" s="11"/>
      <c r="JZ1048295" s="11"/>
      <c r="KA1048295" s="11"/>
      <c r="KB1048295" s="11"/>
      <c r="KC1048295" s="11"/>
      <c r="KD1048295" s="11"/>
      <c r="KE1048295" s="11"/>
      <c r="KF1048295" s="11"/>
      <c r="KG1048295" s="11"/>
      <c r="KH1048295" s="11"/>
      <c r="KI1048295" s="11"/>
      <c r="KJ1048295" s="11"/>
      <c r="KK1048295" s="11"/>
      <c r="KL1048295" s="11"/>
      <c r="KM1048295" s="11"/>
      <c r="KN1048295" s="11"/>
      <c r="KO1048295" s="11"/>
      <c r="KP1048295" s="11"/>
      <c r="KQ1048295" s="11"/>
      <c r="KR1048295" s="11"/>
      <c r="KS1048295" s="11"/>
      <c r="KT1048295" s="11"/>
      <c r="KU1048295" s="11"/>
      <c r="KV1048295" s="11"/>
      <c r="KW1048295" s="11"/>
      <c r="KX1048295" s="11"/>
      <c r="KY1048295" s="11"/>
      <c r="KZ1048295" s="11"/>
      <c r="LA1048295" s="11"/>
      <c r="LB1048295" s="11"/>
      <c r="LC1048295" s="11"/>
      <c r="LD1048295" s="11"/>
      <c r="LE1048295" s="11"/>
      <c r="LF1048295" s="11"/>
      <c r="LG1048295" s="11"/>
      <c r="LH1048295" s="11"/>
      <c r="LI1048295" s="11"/>
      <c r="LJ1048295" s="11"/>
      <c r="LK1048295" s="11"/>
      <c r="LL1048295" s="11"/>
      <c r="LM1048295" s="11"/>
      <c r="LN1048295" s="11"/>
      <c r="LO1048295" s="11"/>
      <c r="LP1048295" s="11"/>
      <c r="LQ1048295" s="11"/>
      <c r="LR1048295" s="11"/>
      <c r="LS1048295" s="11"/>
      <c r="LT1048295" s="11"/>
      <c r="LU1048295" s="11"/>
      <c r="LV1048295" s="11"/>
      <c r="LW1048295" s="11"/>
      <c r="LX1048295" s="11"/>
      <c r="LY1048295" s="11"/>
      <c r="LZ1048295" s="11"/>
      <c r="MA1048295" s="11"/>
      <c r="MB1048295" s="11"/>
      <c r="MC1048295" s="11"/>
      <c r="MD1048295" s="11"/>
      <c r="ME1048295" s="11"/>
      <c r="MF1048295" s="11"/>
      <c r="MG1048295" s="11"/>
      <c r="MH1048295" s="11"/>
      <c r="MI1048295" s="11"/>
      <c r="MJ1048295" s="11"/>
      <c r="MK1048295" s="11"/>
      <c r="ML1048295" s="11"/>
      <c r="MM1048295" s="11"/>
      <c r="MN1048295" s="11"/>
      <c r="MO1048295" s="11"/>
      <c r="MP1048295" s="11"/>
      <c r="MQ1048295" s="11"/>
      <c r="MR1048295" s="11"/>
      <c r="MS1048295" s="11"/>
      <c r="MT1048295" s="11"/>
      <c r="MU1048295" s="11"/>
      <c r="MV1048295" s="11"/>
      <c r="MW1048295" s="11"/>
      <c r="MX1048295" s="11"/>
      <c r="MY1048295" s="11"/>
      <c r="MZ1048295" s="11"/>
      <c r="NA1048295" s="11"/>
      <c r="NB1048295" s="11"/>
      <c r="NC1048295" s="11"/>
      <c r="ND1048295" s="11"/>
      <c r="NE1048295" s="11"/>
      <c r="NF1048295" s="11"/>
      <c r="NG1048295" s="11"/>
      <c r="NH1048295" s="11"/>
      <c r="NI1048295" s="11"/>
      <c r="NJ1048295" s="11"/>
      <c r="NK1048295" s="11"/>
      <c r="NL1048295" s="11"/>
      <c r="NM1048295" s="11"/>
    </row>
    <row r="1048341" spans="1:377" ht="26.25" customHeight="1" x14ac:dyDescent="0.5">
      <c r="A1048341" s="230"/>
      <c r="B1048341" s="279"/>
      <c r="C1048341" s="280"/>
      <c r="IK1048341" s="10"/>
      <c r="IL1048341" s="11"/>
      <c r="IM1048341" s="11"/>
      <c r="IN1048341" s="11"/>
      <c r="IO1048341" s="11"/>
      <c r="IP1048341" s="11"/>
      <c r="IQ1048341" s="11"/>
      <c r="IR1048341" s="11"/>
      <c r="IS1048341" s="11"/>
      <c r="IT1048341" s="11"/>
      <c r="IU1048341" s="11"/>
      <c r="IV1048341" s="11"/>
      <c r="IW1048341" s="11"/>
      <c r="IX1048341" s="11"/>
      <c r="IY1048341" s="11"/>
      <c r="IZ1048341" s="11"/>
      <c r="JA1048341" s="11"/>
      <c r="JB1048341" s="11"/>
      <c r="JC1048341" s="11"/>
      <c r="JD1048341" s="11"/>
      <c r="JE1048341" s="11"/>
      <c r="JF1048341" s="11"/>
      <c r="JG1048341" s="11"/>
      <c r="JH1048341" s="11"/>
      <c r="JI1048341" s="11"/>
      <c r="JJ1048341" s="11"/>
      <c r="JK1048341" s="11"/>
      <c r="JL1048341" s="11"/>
      <c r="JM1048341" s="11"/>
      <c r="JN1048341" s="11"/>
      <c r="JO1048341" s="11"/>
      <c r="JP1048341" s="11"/>
      <c r="JQ1048341" s="11"/>
      <c r="JR1048341" s="11"/>
      <c r="JS1048341" s="11"/>
      <c r="JT1048341" s="11"/>
      <c r="JU1048341" s="11"/>
      <c r="JV1048341" s="11"/>
      <c r="JW1048341" s="11"/>
      <c r="JX1048341" s="11"/>
      <c r="JY1048341" s="11"/>
      <c r="JZ1048341" s="11"/>
      <c r="KA1048341" s="11"/>
      <c r="KB1048341" s="11"/>
      <c r="KC1048341" s="11"/>
      <c r="KD1048341" s="11"/>
      <c r="KE1048341" s="11"/>
      <c r="KF1048341" s="11"/>
      <c r="KG1048341" s="11"/>
      <c r="KH1048341" s="11"/>
      <c r="KI1048341" s="11"/>
      <c r="KJ1048341" s="11"/>
      <c r="KK1048341" s="11"/>
      <c r="KL1048341" s="11"/>
      <c r="KM1048341" s="11"/>
      <c r="KN1048341" s="11"/>
      <c r="KO1048341" s="11"/>
      <c r="KP1048341" s="11"/>
      <c r="KQ1048341" s="11"/>
      <c r="KR1048341" s="11"/>
      <c r="KS1048341" s="11"/>
      <c r="KT1048341" s="11"/>
      <c r="KU1048341" s="11"/>
      <c r="KV1048341" s="11"/>
      <c r="KW1048341" s="11"/>
      <c r="KX1048341" s="11"/>
      <c r="KY1048341" s="11"/>
      <c r="KZ1048341" s="11"/>
      <c r="LA1048341" s="11"/>
      <c r="LB1048341" s="11"/>
      <c r="LC1048341" s="11"/>
      <c r="LD1048341" s="11"/>
      <c r="LE1048341" s="11"/>
      <c r="LF1048341" s="11"/>
      <c r="LG1048341" s="11"/>
      <c r="LH1048341" s="11"/>
      <c r="LI1048341" s="11"/>
      <c r="LJ1048341" s="11"/>
      <c r="LK1048341" s="11"/>
      <c r="LL1048341" s="11"/>
      <c r="LM1048341" s="11"/>
      <c r="LN1048341" s="11"/>
      <c r="LO1048341" s="11"/>
      <c r="LP1048341" s="11"/>
      <c r="LQ1048341" s="11"/>
      <c r="LR1048341" s="11"/>
      <c r="LS1048341" s="11"/>
      <c r="LT1048341" s="11"/>
      <c r="LU1048341" s="11"/>
      <c r="LV1048341" s="11"/>
      <c r="LW1048341" s="11"/>
      <c r="LX1048341" s="11"/>
      <c r="LY1048341" s="11"/>
      <c r="LZ1048341" s="11"/>
      <c r="MA1048341" s="11"/>
      <c r="MB1048341" s="11"/>
      <c r="MC1048341" s="11"/>
      <c r="MD1048341" s="11"/>
      <c r="ME1048341" s="11"/>
      <c r="MF1048341" s="11"/>
      <c r="MG1048341" s="11"/>
      <c r="MH1048341" s="11"/>
      <c r="MI1048341" s="11"/>
      <c r="MJ1048341" s="11"/>
      <c r="MK1048341" s="11"/>
      <c r="ML1048341" s="11"/>
      <c r="MM1048341" s="11"/>
      <c r="MN1048341" s="11"/>
      <c r="MO1048341" s="11"/>
      <c r="MP1048341" s="11"/>
      <c r="MQ1048341" s="11"/>
      <c r="MR1048341" s="11"/>
      <c r="MS1048341" s="11"/>
      <c r="MT1048341" s="11"/>
      <c r="MU1048341" s="11"/>
      <c r="MV1048341" s="11"/>
      <c r="MW1048341" s="11"/>
      <c r="MX1048341" s="11"/>
      <c r="MY1048341" s="11"/>
      <c r="MZ1048341" s="11"/>
      <c r="NA1048341" s="11"/>
      <c r="NB1048341" s="11"/>
      <c r="NC1048341" s="11"/>
      <c r="ND1048341" s="11"/>
      <c r="NE1048341" s="11"/>
      <c r="NF1048341" s="11"/>
      <c r="NG1048341" s="11"/>
      <c r="NH1048341" s="11"/>
      <c r="NI1048341" s="11"/>
      <c r="NJ1048341" s="11"/>
      <c r="NK1048341" s="11"/>
      <c r="NL1048341" s="11"/>
      <c r="NM1048341" s="11"/>
    </row>
    <row r="1048357" spans="1:377" ht="25.8" x14ac:dyDescent="0.5">
      <c r="A1048357" s="230"/>
      <c r="B1048357" s="279"/>
      <c r="C1048357" s="280"/>
      <c r="IK1048357" s="10"/>
      <c r="IL1048357" s="11"/>
      <c r="IM1048357" s="11"/>
      <c r="IN1048357" s="11"/>
      <c r="IO1048357" s="11"/>
      <c r="IP1048357" s="11"/>
      <c r="IQ1048357" s="11"/>
      <c r="IR1048357" s="11"/>
      <c r="IS1048357" s="11"/>
      <c r="IT1048357" s="11"/>
      <c r="IU1048357" s="11"/>
      <c r="IV1048357" s="11"/>
      <c r="IW1048357" s="11"/>
      <c r="IX1048357" s="11"/>
      <c r="IY1048357" s="11"/>
      <c r="IZ1048357" s="11"/>
      <c r="JA1048357" s="11"/>
      <c r="JB1048357" s="11"/>
      <c r="JC1048357" s="11"/>
      <c r="JD1048357" s="11"/>
      <c r="JE1048357" s="11"/>
      <c r="JF1048357" s="11"/>
      <c r="JG1048357" s="11"/>
      <c r="JH1048357" s="11"/>
      <c r="JI1048357" s="11"/>
      <c r="JJ1048357" s="11"/>
      <c r="JK1048357" s="11"/>
      <c r="JL1048357" s="11"/>
      <c r="JM1048357" s="11"/>
      <c r="JN1048357" s="11"/>
      <c r="JO1048357" s="11"/>
      <c r="JP1048357" s="11"/>
      <c r="JQ1048357" s="11"/>
      <c r="JR1048357" s="11"/>
      <c r="JS1048357" s="11"/>
      <c r="JT1048357" s="11"/>
      <c r="JU1048357" s="11"/>
      <c r="JV1048357" s="11"/>
      <c r="JW1048357" s="11"/>
      <c r="JX1048357" s="11"/>
      <c r="JY1048357" s="11"/>
      <c r="JZ1048357" s="11"/>
      <c r="KA1048357" s="11"/>
      <c r="KB1048357" s="11"/>
      <c r="KC1048357" s="11"/>
      <c r="KD1048357" s="11"/>
      <c r="KE1048357" s="11"/>
      <c r="KF1048357" s="11"/>
      <c r="KG1048357" s="11"/>
      <c r="KH1048357" s="11"/>
      <c r="KI1048357" s="11"/>
      <c r="KJ1048357" s="11"/>
      <c r="KK1048357" s="11"/>
      <c r="KL1048357" s="11"/>
      <c r="KM1048357" s="11"/>
      <c r="KN1048357" s="11"/>
      <c r="KO1048357" s="11"/>
      <c r="KP1048357" s="11"/>
      <c r="KQ1048357" s="11"/>
      <c r="KR1048357" s="11"/>
      <c r="KS1048357" s="11"/>
      <c r="KT1048357" s="11"/>
      <c r="KU1048357" s="11"/>
      <c r="KV1048357" s="11"/>
      <c r="KW1048357" s="11"/>
      <c r="KX1048357" s="11"/>
      <c r="KY1048357" s="11"/>
      <c r="KZ1048357" s="11"/>
      <c r="LA1048357" s="11"/>
      <c r="LB1048357" s="11"/>
      <c r="LC1048357" s="11"/>
      <c r="LD1048357" s="11"/>
      <c r="LE1048357" s="11"/>
      <c r="LF1048357" s="11"/>
      <c r="LG1048357" s="11"/>
      <c r="LH1048357" s="11"/>
      <c r="LI1048357" s="11"/>
      <c r="LJ1048357" s="11"/>
      <c r="LK1048357" s="11"/>
      <c r="LL1048357" s="11"/>
      <c r="LM1048357" s="11"/>
      <c r="LN1048357" s="11"/>
      <c r="LO1048357" s="11"/>
      <c r="LP1048357" s="11"/>
      <c r="LQ1048357" s="11"/>
      <c r="LR1048357" s="11"/>
      <c r="LS1048357" s="11"/>
      <c r="LT1048357" s="11"/>
      <c r="LU1048357" s="11"/>
      <c r="LV1048357" s="11"/>
      <c r="LW1048357" s="11"/>
      <c r="LX1048357" s="11"/>
      <c r="LY1048357" s="11"/>
      <c r="LZ1048357" s="11"/>
      <c r="MA1048357" s="11"/>
      <c r="MB1048357" s="11"/>
      <c r="MC1048357" s="11"/>
      <c r="MD1048357" s="11"/>
      <c r="ME1048357" s="11"/>
      <c r="MF1048357" s="11"/>
      <c r="MG1048357" s="11"/>
      <c r="MH1048357" s="11"/>
      <c r="MI1048357" s="11"/>
      <c r="MJ1048357" s="11"/>
      <c r="MK1048357" s="11"/>
      <c r="ML1048357" s="11"/>
      <c r="MM1048357" s="11"/>
      <c r="MN1048357" s="11"/>
      <c r="MO1048357" s="11"/>
      <c r="MP1048357" s="11"/>
      <c r="MQ1048357" s="11"/>
      <c r="MR1048357" s="11"/>
      <c r="MS1048357" s="11"/>
      <c r="MT1048357" s="11"/>
      <c r="MU1048357" s="11"/>
      <c r="MV1048357" s="11"/>
      <c r="MW1048357" s="11"/>
      <c r="MX1048357" s="11"/>
      <c r="MY1048357" s="11"/>
      <c r="MZ1048357" s="11"/>
      <c r="NA1048357" s="11"/>
      <c r="NB1048357" s="11"/>
      <c r="NC1048357" s="11"/>
      <c r="ND1048357" s="11"/>
      <c r="NE1048357" s="11"/>
      <c r="NF1048357" s="11"/>
      <c r="NG1048357" s="11"/>
      <c r="NH1048357" s="11"/>
      <c r="NI1048357" s="11"/>
      <c r="NJ1048357" s="11"/>
      <c r="NK1048357" s="11"/>
      <c r="NL1048357" s="11"/>
      <c r="NM1048357" s="11"/>
    </row>
    <row r="1048371" spans="1:377" ht="26.25" customHeight="1" x14ac:dyDescent="0.5">
      <c r="A1048371" s="230"/>
      <c r="B1048371" s="279"/>
      <c r="C1048371" s="280"/>
      <c r="IK1048371" s="10"/>
      <c r="IL1048371" s="11"/>
      <c r="IM1048371" s="11"/>
      <c r="IN1048371" s="11"/>
      <c r="IO1048371" s="11"/>
      <c r="IP1048371" s="11"/>
      <c r="IQ1048371" s="11"/>
      <c r="IR1048371" s="11"/>
      <c r="IS1048371" s="11"/>
      <c r="IT1048371" s="11"/>
      <c r="IU1048371" s="11"/>
      <c r="IV1048371" s="11"/>
      <c r="IW1048371" s="11"/>
      <c r="IX1048371" s="11"/>
      <c r="IY1048371" s="11"/>
      <c r="IZ1048371" s="11"/>
      <c r="JA1048371" s="11"/>
      <c r="JB1048371" s="11"/>
      <c r="JC1048371" s="11"/>
      <c r="JD1048371" s="11"/>
      <c r="JE1048371" s="11"/>
      <c r="JF1048371" s="11"/>
      <c r="JG1048371" s="11"/>
      <c r="JH1048371" s="11"/>
      <c r="JI1048371" s="11"/>
      <c r="JJ1048371" s="11"/>
      <c r="JK1048371" s="11"/>
      <c r="JL1048371" s="11"/>
      <c r="JM1048371" s="11"/>
      <c r="JN1048371" s="11"/>
      <c r="JO1048371" s="11"/>
      <c r="JP1048371" s="11"/>
      <c r="JQ1048371" s="11"/>
      <c r="JR1048371" s="11"/>
      <c r="JS1048371" s="11"/>
      <c r="JT1048371" s="11"/>
      <c r="JU1048371" s="11"/>
      <c r="JV1048371" s="11"/>
      <c r="JW1048371" s="11"/>
      <c r="JX1048371" s="11"/>
      <c r="JY1048371" s="11"/>
      <c r="JZ1048371" s="11"/>
      <c r="KA1048371" s="11"/>
      <c r="KB1048371" s="11"/>
      <c r="KC1048371" s="11"/>
      <c r="KD1048371" s="11"/>
      <c r="KE1048371" s="11"/>
      <c r="KF1048371" s="11"/>
      <c r="KG1048371" s="11"/>
      <c r="KH1048371" s="11"/>
      <c r="KI1048371" s="11"/>
      <c r="KJ1048371" s="11"/>
      <c r="KK1048371" s="11"/>
      <c r="KL1048371" s="11"/>
      <c r="KM1048371" s="11"/>
      <c r="KN1048371" s="11"/>
      <c r="KO1048371" s="11"/>
      <c r="KP1048371" s="11"/>
      <c r="KQ1048371" s="11"/>
      <c r="KR1048371" s="11"/>
      <c r="KS1048371" s="11"/>
      <c r="KT1048371" s="11"/>
      <c r="KU1048371" s="11"/>
      <c r="KV1048371" s="11"/>
      <c r="KW1048371" s="11"/>
      <c r="KX1048371" s="11"/>
      <c r="KY1048371" s="11"/>
      <c r="KZ1048371" s="11"/>
      <c r="LA1048371" s="11"/>
      <c r="LB1048371" s="11"/>
      <c r="LC1048371" s="11"/>
      <c r="LD1048371" s="11"/>
      <c r="LE1048371" s="11"/>
      <c r="LF1048371" s="11"/>
      <c r="LG1048371" s="11"/>
      <c r="LH1048371" s="11"/>
      <c r="LI1048371" s="11"/>
      <c r="LJ1048371" s="11"/>
      <c r="LK1048371" s="11"/>
      <c r="LL1048371" s="11"/>
      <c r="LM1048371" s="11"/>
      <c r="LN1048371" s="11"/>
      <c r="LO1048371" s="11"/>
      <c r="LP1048371" s="11"/>
      <c r="LQ1048371" s="11"/>
      <c r="LR1048371" s="11"/>
      <c r="LS1048371" s="11"/>
      <c r="LT1048371" s="11"/>
      <c r="LU1048371" s="11"/>
      <c r="LV1048371" s="11"/>
      <c r="LW1048371" s="11"/>
      <c r="LX1048371" s="11"/>
      <c r="LY1048371" s="11"/>
      <c r="LZ1048371" s="11"/>
      <c r="MA1048371" s="11"/>
      <c r="MB1048371" s="11"/>
      <c r="MC1048371" s="11"/>
      <c r="MD1048371" s="11"/>
      <c r="ME1048371" s="11"/>
      <c r="MF1048371" s="11"/>
      <c r="MG1048371" s="11"/>
      <c r="MH1048371" s="11"/>
      <c r="MI1048371" s="11"/>
      <c r="MJ1048371" s="11"/>
      <c r="MK1048371" s="11"/>
      <c r="ML1048371" s="11"/>
      <c r="MM1048371" s="11"/>
      <c r="MN1048371" s="11"/>
      <c r="MO1048371" s="11"/>
      <c r="MP1048371" s="11"/>
      <c r="MQ1048371" s="11"/>
      <c r="MR1048371" s="11"/>
      <c r="MS1048371" s="11"/>
      <c r="MT1048371" s="11"/>
      <c r="MU1048371" s="11"/>
      <c r="MV1048371" s="11"/>
      <c r="MW1048371" s="11"/>
      <c r="MX1048371" s="11"/>
      <c r="MY1048371" s="11"/>
      <c r="MZ1048371" s="11"/>
      <c r="NA1048371" s="11"/>
      <c r="NB1048371" s="11"/>
      <c r="NC1048371" s="11"/>
      <c r="ND1048371" s="11"/>
      <c r="NE1048371" s="11"/>
      <c r="NF1048371" s="11"/>
      <c r="NG1048371" s="11"/>
      <c r="NH1048371" s="11"/>
      <c r="NI1048371" s="11"/>
      <c r="NJ1048371" s="11"/>
      <c r="NK1048371" s="11"/>
      <c r="NL1048371" s="11"/>
      <c r="NM1048371" s="11"/>
    </row>
    <row r="1048387" spans="1:377" s="12" customFormat="1" ht="25.8" x14ac:dyDescent="0.5">
      <c r="A1048387" s="230"/>
      <c r="B1048387" s="279"/>
      <c r="C1048387" s="280"/>
      <c r="D1048387" s="317"/>
      <c r="E1048387" s="34"/>
      <c r="F1048387" s="34"/>
      <c r="G1048387" s="34"/>
      <c r="H1048387" s="9"/>
      <c r="I1048387" s="9"/>
      <c r="J1048387" s="9"/>
      <c r="K1048387" s="9"/>
      <c r="L1048387" s="9"/>
      <c r="M1048387" s="9"/>
      <c r="N1048387" s="9"/>
      <c r="O1048387" s="9"/>
      <c r="P1048387" s="9"/>
      <c r="Q1048387" s="9"/>
      <c r="R1048387" s="9"/>
      <c r="S1048387" s="9"/>
      <c r="T1048387" s="9"/>
      <c r="U1048387" s="9"/>
      <c r="V1048387" s="9"/>
      <c r="W1048387" s="9"/>
      <c r="X1048387" s="9"/>
      <c r="Y1048387" s="9"/>
      <c r="Z1048387" s="334"/>
      <c r="AA1048387" s="34"/>
      <c r="AB1048387" s="34"/>
      <c r="AC1048387" s="34"/>
      <c r="AD1048387" s="34"/>
      <c r="AE1048387" s="34"/>
      <c r="AF1048387" s="34"/>
      <c r="AG1048387" s="34"/>
      <c r="AH1048387" s="34"/>
      <c r="AI1048387" s="334"/>
      <c r="AJ1048387" s="9"/>
      <c r="AK1048387" s="9"/>
      <c r="AL1048387" s="9"/>
      <c r="AM1048387" s="9"/>
      <c r="AN1048387" s="9"/>
      <c r="AO1048387" s="9"/>
      <c r="AP1048387" s="9"/>
      <c r="AQ1048387" s="9"/>
      <c r="AR1048387" s="9"/>
      <c r="AS1048387" s="9"/>
      <c r="AT1048387" s="9"/>
      <c r="AU1048387" s="9"/>
      <c r="AV1048387" s="9"/>
      <c r="AW1048387" s="9"/>
      <c r="AX1048387" s="9"/>
      <c r="AY1048387" s="9"/>
      <c r="AZ1048387" s="9"/>
      <c r="BA1048387" s="9"/>
      <c r="BB1048387" s="9"/>
      <c r="BC1048387" s="9"/>
      <c r="BD1048387" s="9"/>
      <c r="BE1048387" s="9"/>
      <c r="BF1048387" s="9"/>
      <c r="BG1048387" s="9"/>
      <c r="BH1048387" s="9"/>
      <c r="BI1048387" s="9"/>
      <c r="BJ1048387" s="9"/>
      <c r="BK1048387" s="9"/>
      <c r="BL1048387" s="9"/>
      <c r="BM1048387" s="9"/>
      <c r="BN1048387" s="9"/>
      <c r="BO1048387" s="9"/>
      <c r="BP1048387" s="9"/>
      <c r="BQ1048387" s="9"/>
      <c r="BR1048387" s="9"/>
      <c r="BS1048387" s="9"/>
      <c r="BT1048387" s="9"/>
      <c r="BU1048387" s="9"/>
      <c r="BV1048387" s="9"/>
      <c r="BW1048387" s="9"/>
      <c r="BX1048387" s="9"/>
      <c r="BY1048387" s="334"/>
      <c r="BZ1048387" s="34"/>
      <c r="CA1048387" s="34"/>
      <c r="CB1048387" s="34"/>
      <c r="CC1048387" s="34"/>
      <c r="CD1048387" s="34"/>
      <c r="CE1048387" s="34"/>
      <c r="CF1048387" s="34"/>
      <c r="CG1048387" s="34"/>
      <c r="CH1048387" s="34"/>
      <c r="CI1048387" s="34"/>
      <c r="CJ1048387" s="34"/>
      <c r="CK1048387" s="34"/>
      <c r="CL1048387" s="34"/>
      <c r="CM1048387" s="34"/>
      <c r="CN1048387" s="34"/>
      <c r="CO1048387" s="34"/>
      <c r="CP1048387" s="34"/>
      <c r="CQ1048387" s="34"/>
      <c r="CR1048387" s="34"/>
      <c r="CS1048387" s="34"/>
      <c r="CT1048387" s="34"/>
      <c r="CU1048387" s="34"/>
      <c r="CV1048387" s="34"/>
      <c r="CW1048387" s="34"/>
      <c r="CX1048387" s="34"/>
      <c r="CY1048387" s="334"/>
      <c r="CZ1048387" s="9"/>
      <c r="DA1048387" s="9"/>
      <c r="DB1048387" s="9"/>
      <c r="DC1048387" s="9"/>
      <c r="DD1048387" s="9"/>
      <c r="DE1048387" s="9"/>
      <c r="DF1048387" s="9"/>
      <c r="DG1048387" s="9"/>
      <c r="DH1048387" s="9"/>
      <c r="DI1048387" s="9"/>
      <c r="DJ1048387" s="9"/>
      <c r="DK1048387" s="9"/>
      <c r="DL1048387" s="9"/>
      <c r="DM1048387" s="9"/>
      <c r="DN1048387" s="9"/>
      <c r="DO1048387" s="9"/>
      <c r="DP1048387" s="334"/>
      <c r="DQ1048387" s="9"/>
      <c r="DR1048387" s="9"/>
      <c r="DS1048387" s="9"/>
      <c r="DT1048387" s="9"/>
      <c r="DU1048387" s="9"/>
      <c r="DV1048387" s="9"/>
      <c r="DW1048387" s="9"/>
      <c r="DX1048387" s="9"/>
      <c r="DY1048387" s="9"/>
      <c r="DZ1048387" s="9"/>
      <c r="EA1048387" s="9"/>
      <c r="EB1048387" s="9"/>
      <c r="EC1048387" s="9"/>
      <c r="ED1048387" s="9"/>
      <c r="EE1048387" s="9"/>
      <c r="EF1048387" s="9"/>
      <c r="EG1048387" s="9"/>
      <c r="EH1048387" s="9"/>
      <c r="EI1048387" s="9"/>
      <c r="EJ1048387" s="9"/>
      <c r="EK1048387" s="9"/>
      <c r="EL1048387" s="9"/>
      <c r="EM1048387" s="9"/>
      <c r="EN1048387" s="9"/>
      <c r="EO1048387" s="334"/>
      <c r="EP1048387" s="9"/>
      <c r="EQ1048387" s="9"/>
      <c r="ER1048387" s="9"/>
      <c r="ES1048387" s="9"/>
      <c r="ET1048387" s="9"/>
      <c r="EU1048387" s="9"/>
      <c r="EV1048387" s="237"/>
      <c r="EW1048387" s="9"/>
      <c r="EX1048387" s="9"/>
      <c r="EY1048387" s="9"/>
      <c r="EZ1048387" s="9"/>
      <c r="FA1048387" s="410"/>
      <c r="FB1048387" s="9"/>
      <c r="FC1048387" s="9"/>
      <c r="FD1048387" s="9"/>
      <c r="FE1048387" s="9"/>
      <c r="FF1048387" s="9"/>
      <c r="FG1048387" s="9"/>
      <c r="FH1048387" s="9"/>
      <c r="FI1048387" s="9"/>
      <c r="FJ1048387" s="9"/>
      <c r="FK1048387" s="9"/>
      <c r="FL1048387" s="9"/>
      <c r="FM1048387" s="9"/>
      <c r="FN1048387" s="9"/>
      <c r="FO1048387" s="9"/>
      <c r="FP1048387" s="9"/>
      <c r="FQ1048387" s="9"/>
      <c r="FR1048387" s="9"/>
      <c r="FS1048387" s="9"/>
      <c r="FT1048387" s="334"/>
      <c r="FU1048387" s="9"/>
      <c r="FV1048387" s="9"/>
      <c r="FW1048387" s="9"/>
      <c r="FX1048387" s="9"/>
      <c r="FY1048387" s="9"/>
      <c r="FZ1048387" s="9"/>
      <c r="GA1048387" s="9"/>
      <c r="GB1048387" s="9"/>
      <c r="GC1048387" s="9"/>
      <c r="GD1048387" s="9"/>
      <c r="GE1048387" s="9"/>
      <c r="GF1048387" s="9"/>
      <c r="GG1048387" s="9"/>
      <c r="GH1048387" s="9"/>
      <c r="GI1048387" s="9"/>
      <c r="GJ1048387" s="9"/>
      <c r="GK1048387" s="9"/>
      <c r="GL1048387" s="9"/>
      <c r="GM1048387" s="9"/>
      <c r="GN1048387" s="9"/>
      <c r="GO1048387" s="9"/>
      <c r="GP1048387" s="9"/>
      <c r="GQ1048387" s="9"/>
      <c r="GR1048387" s="9"/>
      <c r="GS1048387" s="9"/>
      <c r="GT1048387" s="9"/>
      <c r="GU1048387" s="9"/>
      <c r="GV1048387" s="9"/>
      <c r="GW1048387" s="9"/>
      <c r="GX1048387" s="9"/>
      <c r="GY1048387" s="9"/>
      <c r="GZ1048387" s="9"/>
      <c r="HA1048387" s="9"/>
      <c r="HB1048387" s="9"/>
      <c r="HC1048387" s="9"/>
      <c r="HD1048387" s="9"/>
      <c r="HE1048387" s="9"/>
      <c r="HF1048387" s="9"/>
      <c r="HG1048387" s="9"/>
      <c r="HH1048387" s="9"/>
      <c r="HI1048387" s="9"/>
      <c r="HJ1048387" s="9"/>
      <c r="HK1048387" s="9"/>
      <c r="HL1048387" s="9"/>
      <c r="HM1048387" s="9"/>
      <c r="HN1048387" s="9"/>
      <c r="HO1048387" s="9"/>
      <c r="HP1048387" s="9"/>
      <c r="HQ1048387" s="9"/>
      <c r="HR1048387" s="9"/>
      <c r="HS1048387" s="9"/>
      <c r="HT1048387" s="9"/>
      <c r="HU1048387" s="9"/>
      <c r="HV1048387" s="9"/>
      <c r="HW1048387" s="9"/>
      <c r="HX1048387" s="9"/>
      <c r="HY1048387" s="9"/>
      <c r="HZ1048387" s="9"/>
      <c r="IA1048387" s="9"/>
      <c r="IB1048387" s="9"/>
      <c r="IC1048387" s="9"/>
      <c r="ID1048387" s="9"/>
      <c r="IE1048387" s="9"/>
      <c r="IF1048387" s="9"/>
      <c r="IG1048387" s="9"/>
      <c r="IH1048387" s="9"/>
      <c r="II1048387" s="9"/>
      <c r="IJ1048387" s="9"/>
      <c r="IK1048387" s="10"/>
      <c r="IL1048387" s="11"/>
      <c r="IM1048387" s="11"/>
      <c r="IN1048387" s="11"/>
      <c r="IO1048387" s="11"/>
      <c r="IP1048387" s="11"/>
      <c r="IQ1048387" s="11"/>
      <c r="IR1048387" s="11"/>
      <c r="IS1048387" s="11"/>
      <c r="IT1048387" s="11"/>
      <c r="IU1048387" s="11"/>
      <c r="IV1048387" s="11"/>
      <c r="IW1048387" s="11"/>
      <c r="IX1048387" s="11"/>
      <c r="IY1048387" s="11"/>
      <c r="IZ1048387" s="11"/>
      <c r="JA1048387" s="11"/>
      <c r="JB1048387" s="11"/>
      <c r="JC1048387" s="11"/>
      <c r="JD1048387" s="11"/>
      <c r="JE1048387" s="11"/>
      <c r="JF1048387" s="11"/>
      <c r="JG1048387" s="11"/>
      <c r="JH1048387" s="11"/>
      <c r="JI1048387" s="11"/>
      <c r="JJ1048387" s="11"/>
      <c r="JK1048387" s="11"/>
      <c r="JL1048387" s="11"/>
      <c r="JM1048387" s="11"/>
      <c r="JN1048387" s="11"/>
      <c r="JO1048387" s="11"/>
      <c r="JP1048387" s="11"/>
      <c r="JQ1048387" s="11"/>
      <c r="JR1048387" s="11"/>
      <c r="JS1048387" s="11"/>
      <c r="JT1048387" s="11"/>
      <c r="JU1048387" s="11"/>
      <c r="JV1048387" s="11"/>
      <c r="JW1048387" s="11"/>
      <c r="JX1048387" s="11"/>
      <c r="JY1048387" s="11"/>
      <c r="JZ1048387" s="11"/>
      <c r="KA1048387" s="11"/>
      <c r="KB1048387" s="11"/>
      <c r="KC1048387" s="11"/>
      <c r="KD1048387" s="11"/>
      <c r="KE1048387" s="11"/>
      <c r="KF1048387" s="11"/>
      <c r="KG1048387" s="11"/>
      <c r="KH1048387" s="11"/>
      <c r="KI1048387" s="11"/>
      <c r="KJ1048387" s="11"/>
      <c r="KK1048387" s="11"/>
      <c r="KL1048387" s="11"/>
      <c r="KM1048387" s="11"/>
      <c r="KN1048387" s="11"/>
      <c r="KO1048387" s="11"/>
      <c r="KP1048387" s="11"/>
      <c r="KQ1048387" s="11"/>
      <c r="KR1048387" s="11"/>
      <c r="KS1048387" s="11"/>
      <c r="KT1048387" s="11"/>
      <c r="KU1048387" s="11"/>
      <c r="KV1048387" s="11"/>
      <c r="KW1048387" s="11"/>
      <c r="KX1048387" s="11"/>
      <c r="KY1048387" s="11"/>
      <c r="KZ1048387" s="11"/>
      <c r="LA1048387" s="11"/>
      <c r="LB1048387" s="11"/>
      <c r="LC1048387" s="11"/>
      <c r="LD1048387" s="11"/>
      <c r="LE1048387" s="11"/>
      <c r="LF1048387" s="11"/>
      <c r="LG1048387" s="11"/>
      <c r="LH1048387" s="11"/>
      <c r="LI1048387" s="11"/>
      <c r="LJ1048387" s="11"/>
      <c r="LK1048387" s="11"/>
      <c r="LL1048387" s="11"/>
      <c r="LM1048387" s="11"/>
      <c r="LN1048387" s="11"/>
      <c r="LO1048387" s="11"/>
      <c r="LP1048387" s="11"/>
      <c r="LQ1048387" s="11"/>
      <c r="LR1048387" s="11"/>
      <c r="LS1048387" s="11"/>
      <c r="LT1048387" s="11"/>
      <c r="LU1048387" s="11"/>
      <c r="LV1048387" s="11"/>
      <c r="LW1048387" s="11"/>
      <c r="LX1048387" s="11"/>
      <c r="LY1048387" s="11"/>
      <c r="LZ1048387" s="11"/>
      <c r="MA1048387" s="11"/>
      <c r="MB1048387" s="11"/>
      <c r="MC1048387" s="11"/>
      <c r="MD1048387" s="11"/>
      <c r="ME1048387" s="11"/>
      <c r="MF1048387" s="11"/>
      <c r="MG1048387" s="11"/>
      <c r="MH1048387" s="11"/>
      <c r="MI1048387" s="11"/>
      <c r="MJ1048387" s="11"/>
      <c r="MK1048387" s="11"/>
      <c r="ML1048387" s="11"/>
      <c r="MM1048387" s="11"/>
      <c r="MN1048387" s="11"/>
      <c r="MO1048387" s="11"/>
      <c r="MP1048387" s="11"/>
      <c r="MQ1048387" s="11"/>
      <c r="MR1048387" s="11"/>
      <c r="MS1048387" s="11"/>
      <c r="MT1048387" s="11"/>
      <c r="MU1048387" s="11"/>
      <c r="MV1048387" s="11"/>
      <c r="MW1048387" s="11"/>
      <c r="MX1048387" s="11"/>
      <c r="MY1048387" s="11"/>
      <c r="MZ1048387" s="11"/>
      <c r="NA1048387" s="11"/>
      <c r="NB1048387" s="11"/>
      <c r="NC1048387" s="11"/>
      <c r="ND1048387" s="11"/>
      <c r="NE1048387" s="11"/>
      <c r="NF1048387" s="11"/>
      <c r="NG1048387" s="11"/>
      <c r="NH1048387" s="11"/>
      <c r="NI1048387" s="11"/>
      <c r="NJ1048387" s="11"/>
      <c r="NK1048387" s="11"/>
      <c r="NL1048387" s="11"/>
      <c r="NM1048387" s="11"/>
    </row>
    <row r="1048401" spans="1:377" ht="26.25" customHeight="1" x14ac:dyDescent="0.5">
      <c r="A1048401" s="230"/>
      <c r="B1048401" s="279"/>
      <c r="C1048401" s="280"/>
      <c r="IK1048401" s="10"/>
      <c r="IL1048401" s="11"/>
      <c r="IM1048401" s="11"/>
      <c r="IN1048401" s="11"/>
      <c r="IO1048401" s="11"/>
      <c r="IP1048401" s="11"/>
      <c r="IQ1048401" s="11"/>
      <c r="IR1048401" s="11"/>
      <c r="IS1048401" s="11"/>
      <c r="IT1048401" s="11"/>
      <c r="IU1048401" s="11"/>
      <c r="IV1048401" s="11"/>
      <c r="IW1048401" s="11"/>
      <c r="IX1048401" s="11"/>
      <c r="IY1048401" s="11"/>
      <c r="IZ1048401" s="11"/>
      <c r="JA1048401" s="11"/>
      <c r="JB1048401" s="11"/>
      <c r="JC1048401" s="11"/>
      <c r="JD1048401" s="11"/>
      <c r="JE1048401" s="11"/>
      <c r="JF1048401" s="11"/>
      <c r="JG1048401" s="11"/>
      <c r="JH1048401" s="11"/>
      <c r="JI1048401" s="11"/>
      <c r="JJ1048401" s="11"/>
      <c r="JK1048401" s="11"/>
      <c r="JL1048401" s="11"/>
      <c r="JM1048401" s="11"/>
      <c r="JN1048401" s="11"/>
      <c r="JO1048401" s="11"/>
      <c r="JP1048401" s="11"/>
      <c r="JQ1048401" s="11"/>
      <c r="JR1048401" s="11"/>
      <c r="JS1048401" s="11"/>
      <c r="JT1048401" s="11"/>
      <c r="JU1048401" s="11"/>
      <c r="JV1048401" s="11"/>
      <c r="JW1048401" s="11"/>
      <c r="JX1048401" s="11"/>
      <c r="JY1048401" s="11"/>
      <c r="JZ1048401" s="11"/>
      <c r="KA1048401" s="11"/>
      <c r="KB1048401" s="11"/>
      <c r="KC1048401" s="11"/>
      <c r="KD1048401" s="11"/>
      <c r="KE1048401" s="11"/>
      <c r="KF1048401" s="11"/>
      <c r="KG1048401" s="11"/>
      <c r="KH1048401" s="11"/>
      <c r="KI1048401" s="11"/>
      <c r="KJ1048401" s="11"/>
      <c r="KK1048401" s="11"/>
      <c r="KL1048401" s="11"/>
      <c r="KM1048401" s="11"/>
      <c r="KN1048401" s="11"/>
      <c r="KO1048401" s="11"/>
      <c r="KP1048401" s="11"/>
      <c r="KQ1048401" s="11"/>
      <c r="KR1048401" s="11"/>
      <c r="KS1048401" s="11"/>
      <c r="KT1048401" s="11"/>
      <c r="KU1048401" s="11"/>
      <c r="KV1048401" s="11"/>
      <c r="KW1048401" s="11"/>
      <c r="KX1048401" s="11"/>
      <c r="KY1048401" s="11"/>
      <c r="KZ1048401" s="11"/>
      <c r="LA1048401" s="11"/>
      <c r="LB1048401" s="11"/>
      <c r="LC1048401" s="11"/>
      <c r="LD1048401" s="11"/>
      <c r="LE1048401" s="11"/>
      <c r="LF1048401" s="11"/>
      <c r="LG1048401" s="11"/>
      <c r="LH1048401" s="11"/>
      <c r="LI1048401" s="11"/>
      <c r="LJ1048401" s="11"/>
      <c r="LK1048401" s="11"/>
      <c r="LL1048401" s="11"/>
      <c r="LM1048401" s="11"/>
      <c r="LN1048401" s="11"/>
      <c r="LO1048401" s="11"/>
      <c r="LP1048401" s="11"/>
      <c r="LQ1048401" s="11"/>
      <c r="LR1048401" s="11"/>
      <c r="LS1048401" s="11"/>
      <c r="LT1048401" s="11"/>
      <c r="LU1048401" s="11"/>
      <c r="LV1048401" s="11"/>
      <c r="LW1048401" s="11"/>
      <c r="LX1048401" s="11"/>
      <c r="LY1048401" s="11"/>
      <c r="LZ1048401" s="11"/>
      <c r="MA1048401" s="11"/>
      <c r="MB1048401" s="11"/>
      <c r="MC1048401" s="11"/>
      <c r="MD1048401" s="11"/>
      <c r="ME1048401" s="11"/>
      <c r="MF1048401" s="11"/>
      <c r="MG1048401" s="11"/>
      <c r="MH1048401" s="11"/>
      <c r="MI1048401" s="11"/>
      <c r="MJ1048401" s="11"/>
      <c r="MK1048401" s="11"/>
      <c r="ML1048401" s="11"/>
      <c r="MM1048401" s="11"/>
      <c r="MN1048401" s="11"/>
      <c r="MO1048401" s="11"/>
      <c r="MP1048401" s="11"/>
      <c r="MQ1048401" s="11"/>
      <c r="MR1048401" s="11"/>
      <c r="MS1048401" s="11"/>
      <c r="MT1048401" s="11"/>
      <c r="MU1048401" s="11"/>
      <c r="MV1048401" s="11"/>
      <c r="MW1048401" s="11"/>
      <c r="MX1048401" s="11"/>
      <c r="MY1048401" s="11"/>
      <c r="MZ1048401" s="11"/>
      <c r="NA1048401" s="11"/>
      <c r="NB1048401" s="11"/>
      <c r="NC1048401" s="11"/>
      <c r="ND1048401" s="11"/>
      <c r="NE1048401" s="11"/>
      <c r="NF1048401" s="11"/>
      <c r="NG1048401" s="11"/>
      <c r="NH1048401" s="11"/>
      <c r="NI1048401" s="11"/>
      <c r="NJ1048401" s="11"/>
      <c r="NK1048401" s="11"/>
      <c r="NL1048401" s="11"/>
      <c r="NM1048401" s="11"/>
    </row>
    <row r="1048417" spans="1:377" s="12" customFormat="1" ht="25.8" x14ac:dyDescent="0.5">
      <c r="A1048417" s="230"/>
      <c r="B1048417" s="279"/>
      <c r="C1048417" s="280"/>
      <c r="D1048417" s="317"/>
      <c r="E1048417" s="34"/>
      <c r="F1048417" s="34"/>
      <c r="G1048417" s="34"/>
      <c r="H1048417" s="9"/>
      <c r="I1048417" s="9"/>
      <c r="J1048417" s="9"/>
      <c r="K1048417" s="9"/>
      <c r="L1048417" s="9"/>
      <c r="M1048417" s="9"/>
      <c r="N1048417" s="9"/>
      <c r="O1048417" s="9"/>
      <c r="P1048417" s="9"/>
      <c r="Q1048417" s="9"/>
      <c r="R1048417" s="9"/>
      <c r="S1048417" s="9"/>
      <c r="T1048417" s="9"/>
      <c r="U1048417" s="9"/>
      <c r="V1048417" s="9"/>
      <c r="W1048417" s="9"/>
      <c r="X1048417" s="9"/>
      <c r="Y1048417" s="9"/>
      <c r="Z1048417" s="334"/>
      <c r="AA1048417" s="34"/>
      <c r="AB1048417" s="34"/>
      <c r="AC1048417" s="34"/>
      <c r="AD1048417" s="34"/>
      <c r="AE1048417" s="34"/>
      <c r="AF1048417" s="34"/>
      <c r="AG1048417" s="34"/>
      <c r="AH1048417" s="34"/>
      <c r="AI1048417" s="334"/>
      <c r="AJ1048417" s="9"/>
      <c r="AK1048417" s="9"/>
      <c r="AL1048417" s="9"/>
      <c r="AM1048417" s="9"/>
      <c r="AN1048417" s="9"/>
      <c r="AO1048417" s="9"/>
      <c r="AP1048417" s="9"/>
      <c r="AQ1048417" s="9"/>
      <c r="AR1048417" s="9"/>
      <c r="AS1048417" s="9"/>
      <c r="AT1048417" s="9"/>
      <c r="AU1048417" s="9"/>
      <c r="AV1048417" s="9"/>
      <c r="AW1048417" s="9"/>
      <c r="AX1048417" s="9"/>
      <c r="AY1048417" s="9"/>
      <c r="AZ1048417" s="9"/>
      <c r="BA1048417" s="9"/>
      <c r="BB1048417" s="9"/>
      <c r="BC1048417" s="9"/>
      <c r="BD1048417" s="9"/>
      <c r="BE1048417" s="9"/>
      <c r="BF1048417" s="9"/>
      <c r="BG1048417" s="9"/>
      <c r="BH1048417" s="9"/>
      <c r="BI1048417" s="9"/>
      <c r="BJ1048417" s="9"/>
      <c r="BK1048417" s="9"/>
      <c r="BL1048417" s="9"/>
      <c r="BM1048417" s="9"/>
      <c r="BN1048417" s="9"/>
      <c r="BO1048417" s="9"/>
      <c r="BP1048417" s="9"/>
      <c r="BQ1048417" s="9"/>
      <c r="BR1048417" s="9"/>
      <c r="BS1048417" s="9"/>
      <c r="BT1048417" s="9"/>
      <c r="BU1048417" s="9"/>
      <c r="BV1048417" s="9"/>
      <c r="BW1048417" s="9"/>
      <c r="BX1048417" s="9"/>
      <c r="BY1048417" s="334"/>
      <c r="BZ1048417" s="34"/>
      <c r="CA1048417" s="34"/>
      <c r="CB1048417" s="34"/>
      <c r="CC1048417" s="34"/>
      <c r="CD1048417" s="34"/>
      <c r="CE1048417" s="34"/>
      <c r="CF1048417" s="34"/>
      <c r="CG1048417" s="34"/>
      <c r="CH1048417" s="34"/>
      <c r="CI1048417" s="34"/>
      <c r="CJ1048417" s="34"/>
      <c r="CK1048417" s="34"/>
      <c r="CL1048417" s="34"/>
      <c r="CM1048417" s="34"/>
      <c r="CN1048417" s="34"/>
      <c r="CO1048417" s="34"/>
      <c r="CP1048417" s="34"/>
      <c r="CQ1048417" s="34"/>
      <c r="CR1048417" s="34"/>
      <c r="CS1048417" s="34"/>
      <c r="CT1048417" s="34"/>
      <c r="CU1048417" s="34"/>
      <c r="CV1048417" s="34"/>
      <c r="CW1048417" s="34"/>
      <c r="CX1048417" s="34"/>
      <c r="CY1048417" s="334"/>
      <c r="CZ1048417" s="9"/>
      <c r="DA1048417" s="9"/>
      <c r="DB1048417" s="9"/>
      <c r="DC1048417" s="9"/>
      <c r="DD1048417" s="9"/>
      <c r="DE1048417" s="9"/>
      <c r="DF1048417" s="9"/>
      <c r="DG1048417" s="9"/>
      <c r="DH1048417" s="9"/>
      <c r="DI1048417" s="9"/>
      <c r="DJ1048417" s="9"/>
      <c r="DK1048417" s="9"/>
      <c r="DL1048417" s="9"/>
      <c r="DM1048417" s="9"/>
      <c r="DN1048417" s="9"/>
      <c r="DO1048417" s="9"/>
      <c r="DP1048417" s="334"/>
      <c r="DQ1048417" s="9"/>
      <c r="DR1048417" s="9"/>
      <c r="DS1048417" s="9"/>
      <c r="DT1048417" s="9"/>
      <c r="DU1048417" s="9"/>
      <c r="DV1048417" s="9"/>
      <c r="DW1048417" s="9"/>
      <c r="DX1048417" s="9"/>
      <c r="DY1048417" s="9"/>
      <c r="DZ1048417" s="9"/>
      <c r="EA1048417" s="9"/>
      <c r="EB1048417" s="9"/>
      <c r="EC1048417" s="9"/>
      <c r="ED1048417" s="9"/>
      <c r="EE1048417" s="9"/>
      <c r="EF1048417" s="9"/>
      <c r="EG1048417" s="9"/>
      <c r="EH1048417" s="9"/>
      <c r="EI1048417" s="9"/>
      <c r="EJ1048417" s="9"/>
      <c r="EK1048417" s="9"/>
      <c r="EL1048417" s="9"/>
      <c r="EM1048417" s="9"/>
      <c r="EN1048417" s="9"/>
      <c r="EO1048417" s="334"/>
      <c r="EP1048417" s="9"/>
      <c r="EQ1048417" s="9"/>
      <c r="ER1048417" s="9"/>
      <c r="ES1048417" s="9"/>
      <c r="ET1048417" s="9"/>
      <c r="EU1048417" s="9"/>
      <c r="EV1048417" s="237"/>
      <c r="EW1048417" s="9"/>
      <c r="EX1048417" s="9"/>
      <c r="EY1048417" s="9"/>
      <c r="EZ1048417" s="9"/>
      <c r="FA1048417" s="410"/>
      <c r="FB1048417" s="9"/>
      <c r="FC1048417" s="9"/>
      <c r="FD1048417" s="9"/>
      <c r="FE1048417" s="9"/>
      <c r="FF1048417" s="9"/>
      <c r="FG1048417" s="9"/>
      <c r="FH1048417" s="9"/>
      <c r="FI1048417" s="9"/>
      <c r="FJ1048417" s="9"/>
      <c r="FK1048417" s="9"/>
      <c r="FL1048417" s="9"/>
      <c r="FM1048417" s="9"/>
      <c r="FN1048417" s="9"/>
      <c r="FO1048417" s="9"/>
      <c r="FP1048417" s="9"/>
      <c r="FQ1048417" s="9"/>
      <c r="FR1048417" s="9"/>
      <c r="FS1048417" s="9"/>
      <c r="FT1048417" s="334"/>
      <c r="FU1048417" s="9"/>
      <c r="FV1048417" s="9"/>
      <c r="FW1048417" s="9"/>
      <c r="FX1048417" s="9"/>
      <c r="FY1048417" s="9"/>
      <c r="FZ1048417" s="9"/>
      <c r="GA1048417" s="9"/>
      <c r="GB1048417" s="9"/>
      <c r="GC1048417" s="9"/>
      <c r="GD1048417" s="9"/>
      <c r="GE1048417" s="9"/>
      <c r="GF1048417" s="9"/>
      <c r="GG1048417" s="9"/>
      <c r="GH1048417" s="9"/>
      <c r="GI1048417" s="9"/>
      <c r="GJ1048417" s="9"/>
      <c r="GK1048417" s="9"/>
      <c r="GL1048417" s="9"/>
      <c r="GM1048417" s="9"/>
      <c r="GN1048417" s="9"/>
      <c r="GO1048417" s="9"/>
      <c r="GP1048417" s="9"/>
      <c r="GQ1048417" s="9"/>
      <c r="GR1048417" s="9"/>
      <c r="GS1048417" s="9"/>
      <c r="GT1048417" s="9"/>
      <c r="GU1048417" s="9"/>
      <c r="GV1048417" s="9"/>
      <c r="GW1048417" s="9"/>
      <c r="GX1048417" s="9"/>
      <c r="GY1048417" s="9"/>
      <c r="GZ1048417" s="9"/>
      <c r="HA1048417" s="9"/>
      <c r="HB1048417" s="9"/>
      <c r="HC1048417" s="9"/>
      <c r="HD1048417" s="9"/>
      <c r="HE1048417" s="9"/>
      <c r="HF1048417" s="9"/>
      <c r="HG1048417" s="9"/>
      <c r="HH1048417" s="9"/>
      <c r="HI1048417" s="9"/>
      <c r="HJ1048417" s="9"/>
      <c r="HK1048417" s="9"/>
      <c r="HL1048417" s="9"/>
      <c r="HM1048417" s="9"/>
      <c r="HN1048417" s="9"/>
      <c r="HO1048417" s="9"/>
      <c r="HP1048417" s="9"/>
      <c r="HQ1048417" s="9"/>
      <c r="HR1048417" s="9"/>
      <c r="HS1048417" s="9"/>
      <c r="HT1048417" s="9"/>
      <c r="HU1048417" s="9"/>
      <c r="HV1048417" s="9"/>
      <c r="HW1048417" s="9"/>
      <c r="HX1048417" s="9"/>
      <c r="HY1048417" s="9"/>
      <c r="HZ1048417" s="9"/>
      <c r="IA1048417" s="9"/>
      <c r="IB1048417" s="9"/>
      <c r="IC1048417" s="9"/>
      <c r="ID1048417" s="9"/>
      <c r="IE1048417" s="9"/>
      <c r="IF1048417" s="9"/>
      <c r="IG1048417" s="9"/>
      <c r="IH1048417" s="9"/>
      <c r="II1048417" s="9"/>
      <c r="IJ1048417" s="9"/>
      <c r="IK1048417" s="10"/>
      <c r="IL1048417" s="11"/>
      <c r="IM1048417" s="11"/>
      <c r="IN1048417" s="11"/>
      <c r="IO1048417" s="11"/>
      <c r="IP1048417" s="11"/>
      <c r="IQ1048417" s="11"/>
      <c r="IR1048417" s="11"/>
      <c r="IS1048417" s="11"/>
      <c r="IT1048417" s="11"/>
      <c r="IU1048417" s="11"/>
      <c r="IV1048417" s="11"/>
      <c r="IW1048417" s="11"/>
      <c r="IX1048417" s="11"/>
      <c r="IY1048417" s="11"/>
      <c r="IZ1048417" s="11"/>
      <c r="JA1048417" s="11"/>
      <c r="JB1048417" s="11"/>
      <c r="JC1048417" s="11"/>
      <c r="JD1048417" s="11"/>
      <c r="JE1048417" s="11"/>
      <c r="JF1048417" s="11"/>
      <c r="JG1048417" s="11"/>
      <c r="JH1048417" s="11"/>
      <c r="JI1048417" s="11"/>
      <c r="JJ1048417" s="11"/>
      <c r="JK1048417" s="11"/>
      <c r="JL1048417" s="11"/>
      <c r="JM1048417" s="11"/>
      <c r="JN1048417" s="11"/>
      <c r="JO1048417" s="11"/>
      <c r="JP1048417" s="11"/>
      <c r="JQ1048417" s="11"/>
      <c r="JR1048417" s="11"/>
      <c r="JS1048417" s="11"/>
      <c r="JT1048417" s="11"/>
      <c r="JU1048417" s="11"/>
      <c r="JV1048417" s="11"/>
      <c r="JW1048417" s="11"/>
      <c r="JX1048417" s="11"/>
      <c r="JY1048417" s="11"/>
      <c r="JZ1048417" s="11"/>
      <c r="KA1048417" s="11"/>
      <c r="KB1048417" s="11"/>
      <c r="KC1048417" s="11"/>
      <c r="KD1048417" s="11"/>
      <c r="KE1048417" s="11"/>
      <c r="KF1048417" s="11"/>
      <c r="KG1048417" s="11"/>
      <c r="KH1048417" s="11"/>
      <c r="KI1048417" s="11"/>
      <c r="KJ1048417" s="11"/>
      <c r="KK1048417" s="11"/>
      <c r="KL1048417" s="11"/>
      <c r="KM1048417" s="11"/>
      <c r="KN1048417" s="11"/>
      <c r="KO1048417" s="11"/>
      <c r="KP1048417" s="11"/>
      <c r="KQ1048417" s="11"/>
      <c r="KR1048417" s="11"/>
      <c r="KS1048417" s="11"/>
      <c r="KT1048417" s="11"/>
      <c r="KU1048417" s="11"/>
      <c r="KV1048417" s="11"/>
      <c r="KW1048417" s="11"/>
      <c r="KX1048417" s="11"/>
      <c r="KY1048417" s="11"/>
      <c r="KZ1048417" s="11"/>
      <c r="LA1048417" s="11"/>
      <c r="LB1048417" s="11"/>
      <c r="LC1048417" s="11"/>
      <c r="LD1048417" s="11"/>
      <c r="LE1048417" s="11"/>
      <c r="LF1048417" s="11"/>
      <c r="LG1048417" s="11"/>
      <c r="LH1048417" s="11"/>
      <c r="LI1048417" s="11"/>
      <c r="LJ1048417" s="11"/>
      <c r="LK1048417" s="11"/>
      <c r="LL1048417" s="11"/>
      <c r="LM1048417" s="11"/>
      <c r="LN1048417" s="11"/>
      <c r="LO1048417" s="11"/>
      <c r="LP1048417" s="11"/>
      <c r="LQ1048417" s="11"/>
      <c r="LR1048417" s="11"/>
      <c r="LS1048417" s="11"/>
      <c r="LT1048417" s="11"/>
      <c r="LU1048417" s="11"/>
      <c r="LV1048417" s="11"/>
      <c r="LW1048417" s="11"/>
      <c r="LX1048417" s="11"/>
      <c r="LY1048417" s="11"/>
      <c r="LZ1048417" s="11"/>
      <c r="MA1048417" s="11"/>
      <c r="MB1048417" s="11"/>
      <c r="MC1048417" s="11"/>
      <c r="MD1048417" s="11"/>
      <c r="ME1048417" s="11"/>
      <c r="MF1048417" s="11"/>
      <c r="MG1048417" s="11"/>
      <c r="MH1048417" s="11"/>
      <c r="MI1048417" s="11"/>
      <c r="MJ1048417" s="11"/>
      <c r="MK1048417" s="11"/>
      <c r="ML1048417" s="11"/>
      <c r="MM1048417" s="11"/>
      <c r="MN1048417" s="11"/>
      <c r="MO1048417" s="11"/>
      <c r="MP1048417" s="11"/>
      <c r="MQ1048417" s="11"/>
      <c r="MR1048417" s="11"/>
      <c r="MS1048417" s="11"/>
      <c r="MT1048417" s="11"/>
      <c r="MU1048417" s="11"/>
      <c r="MV1048417" s="11"/>
      <c r="MW1048417" s="11"/>
      <c r="MX1048417" s="11"/>
      <c r="MY1048417" s="11"/>
      <c r="MZ1048417" s="11"/>
      <c r="NA1048417" s="11"/>
      <c r="NB1048417" s="11"/>
      <c r="NC1048417" s="11"/>
      <c r="ND1048417" s="11"/>
      <c r="NE1048417" s="11"/>
      <c r="NF1048417" s="11"/>
      <c r="NG1048417" s="11"/>
      <c r="NH1048417" s="11"/>
      <c r="NI1048417" s="11"/>
      <c r="NJ1048417" s="11"/>
      <c r="NK1048417" s="11"/>
      <c r="NL1048417" s="11"/>
      <c r="NM1048417" s="11"/>
    </row>
    <row r="1048433" spans="1:377" ht="26.25" customHeight="1" x14ac:dyDescent="0.5">
      <c r="A1048433" s="230"/>
      <c r="B1048433" s="279"/>
      <c r="C1048433" s="280"/>
      <c r="IK1048433" s="10"/>
      <c r="IL1048433" s="11"/>
      <c r="IM1048433" s="11"/>
      <c r="IN1048433" s="11"/>
      <c r="IO1048433" s="11"/>
      <c r="IP1048433" s="11"/>
      <c r="IQ1048433" s="11"/>
      <c r="IR1048433" s="11"/>
      <c r="IS1048433" s="11"/>
      <c r="IT1048433" s="11"/>
      <c r="IU1048433" s="11"/>
      <c r="IV1048433" s="11"/>
      <c r="IW1048433" s="11"/>
      <c r="IX1048433" s="11"/>
      <c r="IY1048433" s="11"/>
      <c r="IZ1048433" s="11"/>
      <c r="JA1048433" s="11"/>
      <c r="JB1048433" s="11"/>
      <c r="JC1048433" s="11"/>
      <c r="JD1048433" s="11"/>
      <c r="JE1048433" s="11"/>
      <c r="JF1048433" s="11"/>
      <c r="JG1048433" s="11"/>
      <c r="JH1048433" s="11"/>
      <c r="JI1048433" s="11"/>
      <c r="JJ1048433" s="11"/>
      <c r="JK1048433" s="11"/>
      <c r="JL1048433" s="11"/>
      <c r="JM1048433" s="11"/>
      <c r="JN1048433" s="11"/>
      <c r="JO1048433" s="11"/>
      <c r="JP1048433" s="11"/>
      <c r="JQ1048433" s="11"/>
      <c r="JR1048433" s="11"/>
      <c r="JS1048433" s="11"/>
      <c r="JT1048433" s="11"/>
      <c r="JU1048433" s="11"/>
      <c r="JV1048433" s="11"/>
      <c r="JW1048433" s="11"/>
      <c r="JX1048433" s="11"/>
      <c r="JY1048433" s="11"/>
      <c r="JZ1048433" s="11"/>
      <c r="KA1048433" s="11"/>
      <c r="KB1048433" s="11"/>
      <c r="KC1048433" s="11"/>
      <c r="KD1048433" s="11"/>
      <c r="KE1048433" s="11"/>
      <c r="KF1048433" s="11"/>
      <c r="KG1048433" s="11"/>
      <c r="KH1048433" s="11"/>
      <c r="KI1048433" s="11"/>
      <c r="KJ1048433" s="11"/>
      <c r="KK1048433" s="11"/>
      <c r="KL1048433" s="11"/>
      <c r="KM1048433" s="11"/>
      <c r="KN1048433" s="11"/>
      <c r="KO1048433" s="11"/>
      <c r="KP1048433" s="11"/>
      <c r="KQ1048433" s="11"/>
      <c r="KR1048433" s="11"/>
      <c r="KS1048433" s="11"/>
      <c r="KT1048433" s="11"/>
      <c r="KU1048433" s="11"/>
      <c r="KV1048433" s="11"/>
      <c r="KW1048433" s="11"/>
      <c r="KX1048433" s="11"/>
      <c r="KY1048433" s="11"/>
      <c r="KZ1048433" s="11"/>
      <c r="LA1048433" s="11"/>
      <c r="LB1048433" s="11"/>
      <c r="LC1048433" s="11"/>
      <c r="LD1048433" s="11"/>
      <c r="LE1048433" s="11"/>
      <c r="LF1048433" s="11"/>
      <c r="LG1048433" s="11"/>
      <c r="LH1048433" s="11"/>
      <c r="LI1048433" s="11"/>
      <c r="LJ1048433" s="11"/>
      <c r="LK1048433" s="11"/>
      <c r="LL1048433" s="11"/>
      <c r="LM1048433" s="11"/>
      <c r="LN1048433" s="11"/>
      <c r="LO1048433" s="11"/>
      <c r="LP1048433" s="11"/>
      <c r="LQ1048433" s="11"/>
      <c r="LR1048433" s="11"/>
      <c r="LS1048433" s="11"/>
      <c r="LT1048433" s="11"/>
      <c r="LU1048433" s="11"/>
      <c r="LV1048433" s="11"/>
      <c r="LW1048433" s="11"/>
      <c r="LX1048433" s="11"/>
      <c r="LY1048433" s="11"/>
      <c r="LZ1048433" s="11"/>
      <c r="MA1048433" s="11"/>
      <c r="MB1048433" s="11"/>
      <c r="MC1048433" s="11"/>
      <c r="MD1048433" s="11"/>
      <c r="ME1048433" s="11"/>
      <c r="MF1048433" s="11"/>
      <c r="MG1048433" s="11"/>
      <c r="MH1048433" s="11"/>
      <c r="MI1048433" s="11"/>
      <c r="MJ1048433" s="11"/>
      <c r="MK1048433" s="11"/>
      <c r="ML1048433" s="11"/>
      <c r="MM1048433" s="11"/>
      <c r="MN1048433" s="11"/>
      <c r="MO1048433" s="11"/>
      <c r="MP1048433" s="11"/>
      <c r="MQ1048433" s="11"/>
      <c r="MR1048433" s="11"/>
      <c r="MS1048433" s="11"/>
      <c r="MT1048433" s="11"/>
      <c r="MU1048433" s="11"/>
      <c r="MV1048433" s="11"/>
      <c r="MW1048433" s="11"/>
      <c r="MX1048433" s="11"/>
      <c r="MY1048433" s="11"/>
      <c r="MZ1048433" s="11"/>
      <c r="NA1048433" s="11"/>
      <c r="NB1048433" s="11"/>
      <c r="NC1048433" s="11"/>
      <c r="ND1048433" s="11"/>
      <c r="NE1048433" s="11"/>
      <c r="NF1048433" s="11"/>
      <c r="NG1048433" s="11"/>
      <c r="NH1048433" s="11"/>
      <c r="NI1048433" s="11"/>
      <c r="NJ1048433" s="11"/>
      <c r="NK1048433" s="11"/>
      <c r="NL1048433" s="11"/>
      <c r="NM1048433" s="11"/>
    </row>
    <row r="1048449" spans="1:377" ht="25.8" x14ac:dyDescent="0.5">
      <c r="A1048449" s="230"/>
      <c r="B1048449" s="279"/>
      <c r="C1048449" s="280"/>
      <c r="IK1048449" s="10"/>
      <c r="IL1048449" s="11"/>
      <c r="IM1048449" s="11"/>
      <c r="IN1048449" s="11"/>
      <c r="IO1048449" s="11"/>
      <c r="IP1048449" s="11"/>
      <c r="IQ1048449" s="11"/>
      <c r="IR1048449" s="11"/>
      <c r="IS1048449" s="11"/>
      <c r="IT1048449" s="11"/>
      <c r="IU1048449" s="11"/>
      <c r="IV1048449" s="11"/>
      <c r="IW1048449" s="11"/>
      <c r="IX1048449" s="11"/>
      <c r="IY1048449" s="11"/>
      <c r="IZ1048449" s="11"/>
      <c r="JA1048449" s="11"/>
      <c r="JB1048449" s="11"/>
      <c r="JC1048449" s="11"/>
      <c r="JD1048449" s="11"/>
      <c r="JE1048449" s="11"/>
      <c r="JF1048449" s="11"/>
      <c r="JG1048449" s="11"/>
      <c r="JH1048449" s="11"/>
      <c r="JI1048449" s="11"/>
      <c r="JJ1048449" s="11"/>
      <c r="JK1048449" s="11"/>
      <c r="JL1048449" s="11"/>
      <c r="JM1048449" s="11"/>
      <c r="JN1048449" s="11"/>
      <c r="JO1048449" s="11"/>
      <c r="JP1048449" s="11"/>
      <c r="JQ1048449" s="11"/>
      <c r="JR1048449" s="11"/>
      <c r="JS1048449" s="11"/>
      <c r="JT1048449" s="11"/>
      <c r="JU1048449" s="11"/>
      <c r="JV1048449" s="11"/>
      <c r="JW1048449" s="11"/>
      <c r="JX1048449" s="11"/>
      <c r="JY1048449" s="11"/>
      <c r="JZ1048449" s="11"/>
      <c r="KA1048449" s="11"/>
      <c r="KB1048449" s="11"/>
      <c r="KC1048449" s="11"/>
      <c r="KD1048449" s="11"/>
      <c r="KE1048449" s="11"/>
      <c r="KF1048449" s="11"/>
      <c r="KG1048449" s="11"/>
      <c r="KH1048449" s="11"/>
      <c r="KI1048449" s="11"/>
      <c r="KJ1048449" s="11"/>
      <c r="KK1048449" s="11"/>
      <c r="KL1048449" s="11"/>
      <c r="KM1048449" s="11"/>
      <c r="KN1048449" s="11"/>
      <c r="KO1048449" s="11"/>
      <c r="KP1048449" s="11"/>
      <c r="KQ1048449" s="11"/>
      <c r="KR1048449" s="11"/>
      <c r="KS1048449" s="11"/>
      <c r="KT1048449" s="11"/>
      <c r="KU1048449" s="11"/>
      <c r="KV1048449" s="11"/>
      <c r="KW1048449" s="11"/>
      <c r="KX1048449" s="11"/>
      <c r="KY1048449" s="11"/>
      <c r="KZ1048449" s="11"/>
      <c r="LA1048449" s="11"/>
      <c r="LB1048449" s="11"/>
      <c r="LC1048449" s="11"/>
      <c r="LD1048449" s="11"/>
      <c r="LE1048449" s="11"/>
      <c r="LF1048449" s="11"/>
      <c r="LG1048449" s="11"/>
      <c r="LH1048449" s="11"/>
      <c r="LI1048449" s="11"/>
      <c r="LJ1048449" s="11"/>
      <c r="LK1048449" s="11"/>
      <c r="LL1048449" s="11"/>
      <c r="LM1048449" s="11"/>
      <c r="LN1048449" s="11"/>
      <c r="LO1048449" s="11"/>
      <c r="LP1048449" s="11"/>
      <c r="LQ1048449" s="11"/>
      <c r="LR1048449" s="11"/>
      <c r="LS1048449" s="11"/>
      <c r="LT1048449" s="11"/>
      <c r="LU1048449" s="11"/>
      <c r="LV1048449" s="11"/>
      <c r="LW1048449" s="11"/>
      <c r="LX1048449" s="11"/>
      <c r="LY1048449" s="11"/>
      <c r="LZ1048449" s="11"/>
      <c r="MA1048449" s="11"/>
      <c r="MB1048449" s="11"/>
      <c r="MC1048449" s="11"/>
      <c r="MD1048449" s="11"/>
      <c r="ME1048449" s="11"/>
      <c r="MF1048449" s="11"/>
      <c r="MG1048449" s="11"/>
      <c r="MH1048449" s="11"/>
      <c r="MI1048449" s="11"/>
      <c r="MJ1048449" s="11"/>
      <c r="MK1048449" s="11"/>
      <c r="ML1048449" s="11"/>
      <c r="MM1048449" s="11"/>
      <c r="MN1048449" s="11"/>
      <c r="MO1048449" s="11"/>
      <c r="MP1048449" s="11"/>
      <c r="MQ1048449" s="11"/>
      <c r="MR1048449" s="11"/>
      <c r="MS1048449" s="11"/>
      <c r="MT1048449" s="11"/>
      <c r="MU1048449" s="11"/>
      <c r="MV1048449" s="11"/>
      <c r="MW1048449" s="11"/>
      <c r="MX1048449" s="11"/>
      <c r="MY1048449" s="11"/>
      <c r="MZ1048449" s="11"/>
      <c r="NA1048449" s="11"/>
      <c r="NB1048449" s="11"/>
      <c r="NC1048449" s="11"/>
      <c r="ND1048449" s="11"/>
      <c r="NE1048449" s="11"/>
      <c r="NF1048449" s="11"/>
      <c r="NG1048449" s="11"/>
      <c r="NH1048449" s="11"/>
      <c r="NI1048449" s="11"/>
      <c r="NJ1048449" s="11"/>
      <c r="NK1048449" s="11"/>
      <c r="NL1048449" s="11"/>
      <c r="NM1048449" s="11"/>
    </row>
    <row r="1048479" spans="1:377" ht="25.8" x14ac:dyDescent="0.5">
      <c r="A1048479" s="230"/>
      <c r="B1048479" s="279"/>
      <c r="C1048479" s="280"/>
      <c r="IK1048479" s="10"/>
      <c r="IL1048479" s="11"/>
      <c r="IM1048479" s="11"/>
      <c r="IN1048479" s="11"/>
      <c r="IO1048479" s="11"/>
      <c r="IP1048479" s="11"/>
      <c r="IQ1048479" s="11"/>
      <c r="IR1048479" s="11"/>
      <c r="IS1048479" s="11"/>
      <c r="IT1048479" s="11"/>
      <c r="IU1048479" s="11"/>
      <c r="IV1048479" s="11"/>
      <c r="IW1048479" s="11"/>
      <c r="IX1048479" s="11"/>
      <c r="IY1048479" s="11"/>
      <c r="IZ1048479" s="11"/>
      <c r="JA1048479" s="11"/>
      <c r="JB1048479" s="11"/>
      <c r="JC1048479" s="11"/>
      <c r="JD1048479" s="11"/>
      <c r="JE1048479" s="11"/>
      <c r="JF1048479" s="11"/>
      <c r="JG1048479" s="11"/>
      <c r="JH1048479" s="11"/>
      <c r="JI1048479" s="11"/>
      <c r="JJ1048479" s="11"/>
      <c r="JK1048479" s="11"/>
      <c r="JL1048479" s="11"/>
      <c r="JM1048479" s="11"/>
      <c r="JN1048479" s="11"/>
      <c r="JO1048479" s="11"/>
      <c r="JP1048479" s="11"/>
      <c r="JQ1048479" s="11"/>
      <c r="JR1048479" s="11"/>
      <c r="JS1048479" s="11"/>
      <c r="JT1048479" s="11"/>
      <c r="JU1048479" s="11"/>
      <c r="JV1048479" s="11"/>
      <c r="JW1048479" s="11"/>
      <c r="JX1048479" s="11"/>
      <c r="JY1048479" s="11"/>
      <c r="JZ1048479" s="11"/>
      <c r="KA1048479" s="11"/>
      <c r="KB1048479" s="11"/>
      <c r="KC1048479" s="11"/>
      <c r="KD1048479" s="11"/>
      <c r="KE1048479" s="11"/>
      <c r="KF1048479" s="11"/>
      <c r="KG1048479" s="11"/>
      <c r="KH1048479" s="11"/>
      <c r="KI1048479" s="11"/>
      <c r="KJ1048479" s="11"/>
      <c r="KK1048479" s="11"/>
      <c r="KL1048479" s="11"/>
      <c r="KM1048479" s="11"/>
      <c r="KN1048479" s="11"/>
      <c r="KO1048479" s="11"/>
      <c r="KP1048479" s="11"/>
      <c r="KQ1048479" s="11"/>
      <c r="KR1048479" s="11"/>
      <c r="KS1048479" s="11"/>
      <c r="KT1048479" s="11"/>
      <c r="KU1048479" s="11"/>
      <c r="KV1048479" s="11"/>
      <c r="KW1048479" s="11"/>
      <c r="KX1048479" s="11"/>
      <c r="KY1048479" s="11"/>
      <c r="KZ1048479" s="11"/>
      <c r="LA1048479" s="11"/>
      <c r="LB1048479" s="11"/>
      <c r="LC1048479" s="11"/>
      <c r="LD1048479" s="11"/>
      <c r="LE1048479" s="11"/>
      <c r="LF1048479" s="11"/>
      <c r="LG1048479" s="11"/>
      <c r="LH1048479" s="11"/>
      <c r="LI1048479" s="11"/>
      <c r="LJ1048479" s="11"/>
      <c r="LK1048479" s="11"/>
      <c r="LL1048479" s="11"/>
      <c r="LM1048479" s="11"/>
      <c r="LN1048479" s="11"/>
      <c r="LO1048479" s="11"/>
      <c r="LP1048479" s="11"/>
      <c r="LQ1048479" s="11"/>
      <c r="LR1048479" s="11"/>
      <c r="LS1048479" s="11"/>
      <c r="LT1048479" s="11"/>
      <c r="LU1048479" s="11"/>
      <c r="LV1048479" s="11"/>
      <c r="LW1048479" s="11"/>
      <c r="LX1048479" s="11"/>
      <c r="LY1048479" s="11"/>
      <c r="LZ1048479" s="11"/>
      <c r="MA1048479" s="11"/>
      <c r="MB1048479" s="11"/>
      <c r="MC1048479" s="11"/>
      <c r="MD1048479" s="11"/>
      <c r="ME1048479" s="11"/>
      <c r="MF1048479" s="11"/>
      <c r="MG1048479" s="11"/>
      <c r="MH1048479" s="11"/>
      <c r="MI1048479" s="11"/>
      <c r="MJ1048479" s="11"/>
      <c r="MK1048479" s="11"/>
      <c r="ML1048479" s="11"/>
      <c r="MM1048479" s="11"/>
      <c r="MN1048479" s="11"/>
      <c r="MO1048479" s="11"/>
      <c r="MP1048479" s="11"/>
      <c r="MQ1048479" s="11"/>
      <c r="MR1048479" s="11"/>
      <c r="MS1048479" s="11"/>
      <c r="MT1048479" s="11"/>
      <c r="MU1048479" s="11"/>
      <c r="MV1048479" s="11"/>
      <c r="MW1048479" s="11"/>
      <c r="MX1048479" s="11"/>
      <c r="MY1048479" s="11"/>
      <c r="MZ1048479" s="11"/>
      <c r="NA1048479" s="11"/>
      <c r="NB1048479" s="11"/>
      <c r="NC1048479" s="11"/>
      <c r="ND1048479" s="11"/>
      <c r="NE1048479" s="11"/>
      <c r="NF1048479" s="11"/>
      <c r="NG1048479" s="11"/>
      <c r="NH1048479" s="11"/>
      <c r="NI1048479" s="11"/>
      <c r="NJ1048479" s="11"/>
      <c r="NK1048479" s="11"/>
      <c r="NL1048479" s="11"/>
      <c r="NM1048479" s="11"/>
    </row>
    <row r="1048509" spans="1:377" s="12" customFormat="1" ht="15" customHeight="1" x14ac:dyDescent="0.5">
      <c r="A1048509" s="230"/>
      <c r="B1048509" s="279"/>
      <c r="C1048509" s="280"/>
      <c r="D1048509" s="317"/>
      <c r="E1048509" s="34"/>
      <c r="F1048509" s="34"/>
      <c r="G1048509" s="34"/>
      <c r="H1048509" s="9"/>
      <c r="I1048509" s="9"/>
      <c r="J1048509" s="9"/>
      <c r="K1048509" s="9"/>
      <c r="L1048509" s="9"/>
      <c r="M1048509" s="9"/>
      <c r="N1048509" s="9"/>
      <c r="O1048509" s="9"/>
      <c r="P1048509" s="9"/>
      <c r="Q1048509" s="9"/>
      <c r="R1048509" s="9"/>
      <c r="S1048509" s="9"/>
      <c r="T1048509" s="9"/>
      <c r="U1048509" s="9"/>
      <c r="V1048509" s="9"/>
      <c r="W1048509" s="9"/>
      <c r="X1048509" s="9"/>
      <c r="Y1048509" s="9"/>
      <c r="Z1048509" s="334"/>
      <c r="AA1048509" s="34"/>
      <c r="AB1048509" s="34"/>
      <c r="AC1048509" s="34"/>
      <c r="AD1048509" s="34"/>
      <c r="AE1048509" s="34"/>
      <c r="AF1048509" s="34"/>
      <c r="AG1048509" s="34"/>
      <c r="AH1048509" s="34"/>
      <c r="AI1048509" s="334"/>
      <c r="AJ1048509" s="9"/>
      <c r="AK1048509" s="9"/>
      <c r="AL1048509" s="9"/>
      <c r="AM1048509" s="9"/>
      <c r="AN1048509" s="9"/>
      <c r="AO1048509" s="9"/>
      <c r="AP1048509" s="9"/>
      <c r="AQ1048509" s="9"/>
      <c r="AR1048509" s="9"/>
      <c r="AS1048509" s="9"/>
      <c r="AT1048509" s="9"/>
      <c r="AU1048509" s="9"/>
      <c r="AV1048509" s="9"/>
      <c r="AW1048509" s="9"/>
      <c r="AX1048509" s="9"/>
      <c r="AY1048509" s="9"/>
      <c r="AZ1048509" s="9"/>
      <c r="BA1048509" s="9"/>
      <c r="BB1048509" s="9"/>
      <c r="BC1048509" s="9"/>
      <c r="BD1048509" s="9"/>
      <c r="BE1048509" s="9"/>
      <c r="BF1048509" s="9"/>
      <c r="BG1048509" s="9"/>
      <c r="BH1048509" s="9"/>
      <c r="BI1048509" s="9"/>
      <c r="BJ1048509" s="9"/>
      <c r="BK1048509" s="9"/>
      <c r="BL1048509" s="9"/>
      <c r="BM1048509" s="9"/>
      <c r="BN1048509" s="9"/>
      <c r="BO1048509" s="9"/>
      <c r="BP1048509" s="9"/>
      <c r="BQ1048509" s="9"/>
      <c r="BR1048509" s="9"/>
      <c r="BS1048509" s="9"/>
      <c r="BT1048509" s="9"/>
      <c r="BU1048509" s="9"/>
      <c r="BV1048509" s="9"/>
      <c r="BW1048509" s="9"/>
      <c r="BX1048509" s="9"/>
      <c r="BY1048509" s="334"/>
      <c r="BZ1048509" s="34"/>
      <c r="CA1048509" s="34"/>
      <c r="CB1048509" s="34"/>
      <c r="CC1048509" s="34"/>
      <c r="CD1048509" s="34"/>
      <c r="CE1048509" s="34"/>
      <c r="CF1048509" s="34"/>
      <c r="CG1048509" s="34"/>
      <c r="CH1048509" s="34"/>
      <c r="CI1048509" s="34"/>
      <c r="CJ1048509" s="34"/>
      <c r="CK1048509" s="34"/>
      <c r="CL1048509" s="34"/>
      <c r="CM1048509" s="34"/>
      <c r="CN1048509" s="34"/>
      <c r="CO1048509" s="34"/>
      <c r="CP1048509" s="34"/>
      <c r="CQ1048509" s="34"/>
      <c r="CR1048509" s="34"/>
      <c r="CS1048509" s="34"/>
      <c r="CT1048509" s="34"/>
      <c r="CU1048509" s="34"/>
      <c r="CV1048509" s="34"/>
      <c r="CW1048509" s="34"/>
      <c r="CX1048509" s="34"/>
      <c r="CY1048509" s="334"/>
      <c r="CZ1048509" s="9"/>
      <c r="DA1048509" s="9"/>
      <c r="DB1048509" s="9"/>
      <c r="DC1048509" s="9"/>
      <c r="DD1048509" s="9"/>
      <c r="DE1048509" s="9"/>
      <c r="DF1048509" s="9"/>
      <c r="DG1048509" s="9"/>
      <c r="DH1048509" s="9"/>
      <c r="DI1048509" s="9"/>
      <c r="DJ1048509" s="9"/>
      <c r="DK1048509" s="9"/>
      <c r="DL1048509" s="9"/>
      <c r="DM1048509" s="9"/>
      <c r="DN1048509" s="9"/>
      <c r="DO1048509" s="9"/>
      <c r="DP1048509" s="334"/>
      <c r="DQ1048509" s="9"/>
      <c r="DR1048509" s="9"/>
      <c r="DS1048509" s="9"/>
      <c r="DT1048509" s="9"/>
      <c r="DU1048509" s="9"/>
      <c r="DV1048509" s="9"/>
      <c r="DW1048509" s="9"/>
      <c r="DX1048509" s="9"/>
      <c r="DY1048509" s="9"/>
      <c r="DZ1048509" s="9"/>
      <c r="EA1048509" s="9"/>
      <c r="EB1048509" s="9"/>
      <c r="EC1048509" s="9"/>
      <c r="ED1048509" s="9"/>
      <c r="EE1048509" s="9"/>
      <c r="EF1048509" s="9"/>
      <c r="EG1048509" s="9"/>
      <c r="EH1048509" s="9"/>
      <c r="EI1048509" s="9"/>
      <c r="EJ1048509" s="9"/>
      <c r="EK1048509" s="9"/>
      <c r="EL1048509" s="9"/>
      <c r="EM1048509" s="9"/>
      <c r="EN1048509" s="9"/>
      <c r="EO1048509" s="334"/>
      <c r="EP1048509" s="9"/>
      <c r="EQ1048509" s="9"/>
      <c r="ER1048509" s="9"/>
      <c r="ES1048509" s="9"/>
      <c r="ET1048509" s="9"/>
      <c r="EU1048509" s="9"/>
      <c r="EV1048509" s="237"/>
      <c r="EW1048509" s="9"/>
      <c r="EX1048509" s="9"/>
      <c r="EY1048509" s="9"/>
      <c r="EZ1048509" s="9"/>
      <c r="FA1048509" s="410"/>
      <c r="FB1048509" s="9"/>
      <c r="FC1048509" s="9"/>
      <c r="FD1048509" s="9"/>
      <c r="FE1048509" s="9"/>
      <c r="FF1048509" s="9"/>
      <c r="FG1048509" s="9"/>
      <c r="FH1048509" s="9"/>
      <c r="FI1048509" s="9"/>
      <c r="FJ1048509" s="9"/>
      <c r="FK1048509" s="9"/>
      <c r="FL1048509" s="9"/>
      <c r="FM1048509" s="9"/>
      <c r="FN1048509" s="9"/>
      <c r="FO1048509" s="9"/>
      <c r="FP1048509" s="9"/>
      <c r="FQ1048509" s="9"/>
      <c r="FR1048509" s="9"/>
      <c r="FS1048509" s="9"/>
      <c r="FT1048509" s="334"/>
      <c r="FU1048509" s="9"/>
      <c r="FV1048509" s="9"/>
      <c r="FW1048509" s="9"/>
      <c r="FX1048509" s="9"/>
      <c r="FY1048509" s="9"/>
      <c r="FZ1048509" s="9"/>
      <c r="GA1048509" s="9"/>
      <c r="GB1048509" s="9"/>
      <c r="GC1048509" s="9"/>
      <c r="GD1048509" s="9"/>
      <c r="GE1048509" s="9"/>
      <c r="GF1048509" s="9"/>
      <c r="GG1048509" s="9"/>
      <c r="GH1048509" s="9"/>
      <c r="GI1048509" s="9"/>
      <c r="GJ1048509" s="9"/>
      <c r="GK1048509" s="9"/>
      <c r="GL1048509" s="9"/>
      <c r="GM1048509" s="9"/>
      <c r="GN1048509" s="9"/>
      <c r="GO1048509" s="9"/>
      <c r="GP1048509" s="9"/>
      <c r="GQ1048509" s="9"/>
      <c r="GR1048509" s="9"/>
      <c r="GS1048509" s="9"/>
      <c r="GT1048509" s="9"/>
      <c r="GU1048509" s="9"/>
      <c r="GV1048509" s="9"/>
      <c r="GW1048509" s="9"/>
      <c r="GX1048509" s="9"/>
      <c r="GY1048509" s="9"/>
      <c r="GZ1048509" s="9"/>
      <c r="HA1048509" s="9"/>
      <c r="HB1048509" s="9"/>
      <c r="HC1048509" s="9"/>
      <c r="HD1048509" s="9"/>
      <c r="HE1048509" s="9"/>
      <c r="HF1048509" s="9"/>
      <c r="HG1048509" s="9"/>
      <c r="HH1048509" s="9"/>
      <c r="HI1048509" s="9"/>
      <c r="HJ1048509" s="9"/>
      <c r="HK1048509" s="9"/>
      <c r="HL1048509" s="9"/>
      <c r="HM1048509" s="9"/>
      <c r="HN1048509" s="9"/>
      <c r="HO1048509" s="9"/>
      <c r="HP1048509" s="9"/>
      <c r="HQ1048509" s="9"/>
      <c r="HR1048509" s="9"/>
      <c r="HS1048509" s="9"/>
      <c r="HT1048509" s="9"/>
      <c r="HU1048509" s="9"/>
      <c r="HV1048509" s="9"/>
      <c r="HW1048509" s="9"/>
      <c r="HX1048509" s="9"/>
      <c r="HY1048509" s="9"/>
      <c r="HZ1048509" s="9"/>
      <c r="IA1048509" s="9"/>
      <c r="IB1048509" s="9"/>
      <c r="IC1048509" s="9"/>
      <c r="ID1048509" s="9"/>
      <c r="IE1048509" s="9"/>
      <c r="IF1048509" s="9"/>
      <c r="IG1048509" s="9"/>
      <c r="IH1048509" s="9"/>
      <c r="II1048509" s="9"/>
      <c r="IJ1048509" s="9"/>
      <c r="IK1048509" s="10"/>
      <c r="IL1048509" s="11"/>
      <c r="IM1048509" s="11"/>
      <c r="IN1048509" s="11"/>
      <c r="IO1048509" s="11"/>
      <c r="IP1048509" s="11"/>
      <c r="IQ1048509" s="11"/>
      <c r="IR1048509" s="11"/>
      <c r="IS1048509" s="11"/>
      <c r="IT1048509" s="11"/>
      <c r="IU1048509" s="11"/>
      <c r="IV1048509" s="11"/>
      <c r="IW1048509" s="11"/>
      <c r="IX1048509" s="11"/>
      <c r="IY1048509" s="11"/>
      <c r="IZ1048509" s="11"/>
      <c r="JA1048509" s="11"/>
      <c r="JB1048509" s="11"/>
      <c r="JC1048509" s="11"/>
      <c r="JD1048509" s="11"/>
      <c r="JE1048509" s="11"/>
      <c r="JF1048509" s="11"/>
      <c r="JG1048509" s="11"/>
      <c r="JH1048509" s="11"/>
      <c r="JI1048509" s="11"/>
      <c r="JJ1048509" s="11"/>
      <c r="JK1048509" s="11"/>
      <c r="JL1048509" s="11"/>
      <c r="JM1048509" s="11"/>
      <c r="JN1048509" s="11"/>
      <c r="JO1048509" s="11"/>
      <c r="JP1048509" s="11"/>
      <c r="JQ1048509" s="11"/>
      <c r="JR1048509" s="11"/>
      <c r="JS1048509" s="11"/>
      <c r="JT1048509" s="11"/>
      <c r="JU1048509" s="11"/>
      <c r="JV1048509" s="11"/>
      <c r="JW1048509" s="11"/>
      <c r="JX1048509" s="11"/>
      <c r="JY1048509" s="11"/>
      <c r="JZ1048509" s="11"/>
      <c r="KA1048509" s="11"/>
      <c r="KB1048509" s="11"/>
      <c r="KC1048509" s="11"/>
      <c r="KD1048509" s="11"/>
      <c r="KE1048509" s="11"/>
      <c r="KF1048509" s="11"/>
      <c r="KG1048509" s="11"/>
      <c r="KH1048509" s="11"/>
      <c r="KI1048509" s="11"/>
      <c r="KJ1048509" s="11"/>
      <c r="KK1048509" s="11"/>
      <c r="KL1048509" s="11"/>
      <c r="KM1048509" s="11"/>
      <c r="KN1048509" s="11"/>
      <c r="KO1048509" s="11"/>
      <c r="KP1048509" s="11"/>
      <c r="KQ1048509" s="11"/>
      <c r="KR1048509" s="11"/>
      <c r="KS1048509" s="11"/>
      <c r="KT1048509" s="11"/>
      <c r="KU1048509" s="11"/>
      <c r="KV1048509" s="11"/>
      <c r="KW1048509" s="11"/>
      <c r="KX1048509" s="11"/>
      <c r="KY1048509" s="11"/>
      <c r="KZ1048509" s="11"/>
      <c r="LA1048509" s="11"/>
      <c r="LB1048509" s="11"/>
      <c r="LC1048509" s="11"/>
      <c r="LD1048509" s="11"/>
      <c r="LE1048509" s="11"/>
      <c r="LF1048509" s="11"/>
      <c r="LG1048509" s="11"/>
      <c r="LH1048509" s="11"/>
      <c r="LI1048509" s="11"/>
      <c r="LJ1048509" s="11"/>
      <c r="LK1048509" s="11"/>
      <c r="LL1048509" s="11"/>
      <c r="LM1048509" s="11"/>
      <c r="LN1048509" s="11"/>
      <c r="LO1048509" s="11"/>
      <c r="LP1048509" s="11"/>
      <c r="LQ1048509" s="11"/>
      <c r="LR1048509" s="11"/>
      <c r="LS1048509" s="11"/>
      <c r="LT1048509" s="11"/>
      <c r="LU1048509" s="11"/>
      <c r="LV1048509" s="11"/>
      <c r="LW1048509" s="11"/>
      <c r="LX1048509" s="11"/>
      <c r="LY1048509" s="11"/>
      <c r="LZ1048509" s="11"/>
      <c r="MA1048509" s="11"/>
      <c r="MB1048509" s="11"/>
      <c r="MC1048509" s="11"/>
      <c r="MD1048509" s="11"/>
      <c r="ME1048509" s="11"/>
      <c r="MF1048509" s="11"/>
      <c r="MG1048509" s="11"/>
      <c r="MH1048509" s="11"/>
      <c r="MI1048509" s="11"/>
      <c r="MJ1048509" s="11"/>
      <c r="MK1048509" s="11"/>
      <c r="ML1048509" s="11"/>
      <c r="MM1048509" s="11"/>
      <c r="MN1048509" s="11"/>
      <c r="MO1048509" s="11"/>
      <c r="MP1048509" s="11"/>
      <c r="MQ1048509" s="11"/>
      <c r="MR1048509" s="11"/>
      <c r="MS1048509" s="11"/>
      <c r="MT1048509" s="11"/>
      <c r="MU1048509" s="11"/>
      <c r="MV1048509" s="11"/>
      <c r="MW1048509" s="11"/>
      <c r="MX1048509" s="11"/>
      <c r="MY1048509" s="11"/>
      <c r="MZ1048509" s="11"/>
      <c r="NA1048509" s="11"/>
      <c r="NB1048509" s="11"/>
      <c r="NC1048509" s="11"/>
      <c r="ND1048509" s="11"/>
      <c r="NE1048509" s="11"/>
      <c r="NF1048509" s="11"/>
      <c r="NG1048509" s="11"/>
      <c r="NH1048509" s="11"/>
      <c r="NI1048509" s="11"/>
      <c r="NJ1048509" s="11"/>
      <c r="NK1048509" s="11"/>
      <c r="NL1048509" s="11"/>
      <c r="NM1048509" s="11"/>
    </row>
    <row r="1048561" spans="1:377" ht="26.25" customHeight="1" x14ac:dyDescent="0.5">
      <c r="A1048561" s="230"/>
      <c r="B1048561" s="279"/>
      <c r="C1048561" s="280"/>
      <c r="IK1048561" s="10"/>
      <c r="IL1048561" s="11"/>
      <c r="IM1048561" s="11"/>
      <c r="IN1048561" s="11"/>
      <c r="IO1048561" s="11"/>
      <c r="IP1048561" s="11"/>
      <c r="IQ1048561" s="11"/>
      <c r="IR1048561" s="11"/>
      <c r="IS1048561" s="11"/>
      <c r="IT1048561" s="11"/>
      <c r="IU1048561" s="11"/>
      <c r="IV1048561" s="11"/>
      <c r="IW1048561" s="11"/>
      <c r="IX1048561" s="11"/>
      <c r="IY1048561" s="11"/>
      <c r="IZ1048561" s="11"/>
      <c r="JA1048561" s="11"/>
      <c r="JB1048561" s="11"/>
      <c r="JC1048561" s="11"/>
      <c r="JD1048561" s="11"/>
      <c r="JE1048561" s="11"/>
      <c r="JF1048561" s="11"/>
      <c r="JG1048561" s="11"/>
      <c r="JH1048561" s="11"/>
      <c r="JI1048561" s="11"/>
      <c r="JJ1048561" s="11"/>
      <c r="JK1048561" s="11"/>
      <c r="JL1048561" s="11"/>
      <c r="JM1048561" s="11"/>
      <c r="JN1048561" s="11"/>
      <c r="JO1048561" s="11"/>
      <c r="JP1048561" s="11"/>
      <c r="JQ1048561" s="11"/>
      <c r="JR1048561" s="11"/>
      <c r="JS1048561" s="11"/>
      <c r="JT1048561" s="11"/>
      <c r="JU1048561" s="11"/>
      <c r="JV1048561" s="11"/>
      <c r="JW1048561" s="11"/>
      <c r="JX1048561" s="11"/>
      <c r="JY1048561" s="11"/>
      <c r="JZ1048561" s="11"/>
      <c r="KA1048561" s="11"/>
      <c r="KB1048561" s="11"/>
      <c r="KC1048561" s="11"/>
      <c r="KD1048561" s="11"/>
      <c r="KE1048561" s="11"/>
      <c r="KF1048561" s="11"/>
      <c r="KG1048561" s="11"/>
      <c r="KH1048561" s="11"/>
      <c r="KI1048561" s="11"/>
      <c r="KJ1048561" s="11"/>
      <c r="KK1048561" s="11"/>
      <c r="KL1048561" s="11"/>
      <c r="KM1048561" s="11"/>
      <c r="KN1048561" s="11"/>
      <c r="KO1048561" s="11"/>
      <c r="KP1048561" s="11"/>
      <c r="KQ1048561" s="11"/>
      <c r="KR1048561" s="11"/>
      <c r="KS1048561" s="11"/>
      <c r="KT1048561" s="11"/>
      <c r="KU1048561" s="11"/>
      <c r="KV1048561" s="11"/>
      <c r="KW1048561" s="11"/>
      <c r="KX1048561" s="11"/>
      <c r="KY1048561" s="11"/>
      <c r="KZ1048561" s="11"/>
      <c r="LA1048561" s="11"/>
      <c r="LB1048561" s="11"/>
      <c r="LC1048561" s="11"/>
      <c r="LD1048561" s="11"/>
      <c r="LE1048561" s="11"/>
      <c r="LF1048561" s="11"/>
      <c r="LG1048561" s="11"/>
      <c r="LH1048561" s="11"/>
      <c r="LI1048561" s="11"/>
      <c r="LJ1048561" s="11"/>
      <c r="LK1048561" s="11"/>
      <c r="LL1048561" s="11"/>
      <c r="LM1048561" s="11"/>
      <c r="LN1048561" s="11"/>
      <c r="LO1048561" s="11"/>
      <c r="LP1048561" s="11"/>
      <c r="LQ1048561" s="11"/>
      <c r="LR1048561" s="11"/>
      <c r="LS1048561" s="11"/>
      <c r="LT1048561" s="11"/>
      <c r="LU1048561" s="11"/>
      <c r="LV1048561" s="11"/>
      <c r="LW1048561" s="11"/>
      <c r="LX1048561" s="11"/>
      <c r="LY1048561" s="11"/>
      <c r="LZ1048561" s="11"/>
      <c r="MA1048561" s="11"/>
      <c r="MB1048561" s="11"/>
      <c r="MC1048561" s="11"/>
      <c r="MD1048561" s="11"/>
      <c r="ME1048561" s="11"/>
      <c r="MF1048561" s="11"/>
      <c r="MG1048561" s="11"/>
      <c r="MH1048561" s="11"/>
      <c r="MI1048561" s="11"/>
      <c r="MJ1048561" s="11"/>
      <c r="MK1048561" s="11"/>
      <c r="ML1048561" s="11"/>
      <c r="MM1048561" s="11"/>
      <c r="MN1048561" s="11"/>
      <c r="MO1048561" s="11"/>
      <c r="MP1048561" s="11"/>
      <c r="MQ1048561" s="11"/>
      <c r="MR1048561" s="11"/>
      <c r="MS1048561" s="11"/>
      <c r="MT1048561" s="11"/>
      <c r="MU1048561" s="11"/>
      <c r="MV1048561" s="11"/>
      <c r="MW1048561" s="11"/>
      <c r="MX1048561" s="11"/>
      <c r="MY1048561" s="11"/>
      <c r="MZ1048561" s="11"/>
      <c r="NA1048561" s="11"/>
      <c r="NB1048561" s="11"/>
      <c r="NC1048561" s="11"/>
      <c r="ND1048561" s="11"/>
      <c r="NE1048561" s="11"/>
      <c r="NF1048561" s="11"/>
      <c r="NG1048561" s="11"/>
      <c r="NH1048561" s="11"/>
      <c r="NI1048561" s="11"/>
      <c r="NJ1048561" s="11"/>
      <c r="NK1048561" s="11"/>
      <c r="NL1048561" s="11"/>
      <c r="NM1048561" s="11"/>
    </row>
    <row r="1048562" spans="1:377" ht="26.25" customHeight="1" x14ac:dyDescent="0.5">
      <c r="A1048562" s="230"/>
      <c r="B1048562" s="279"/>
      <c r="C1048562" s="280"/>
      <c r="IK1048562" s="10"/>
      <c r="IL1048562" s="11"/>
      <c r="IM1048562" s="11"/>
      <c r="IN1048562" s="11"/>
      <c r="IO1048562" s="11"/>
      <c r="IP1048562" s="11"/>
      <c r="IQ1048562" s="11"/>
      <c r="IR1048562" s="11"/>
      <c r="IS1048562" s="11"/>
      <c r="IT1048562" s="11"/>
      <c r="IU1048562" s="11"/>
      <c r="IV1048562" s="11"/>
      <c r="IW1048562" s="11"/>
      <c r="IX1048562" s="11"/>
      <c r="IY1048562" s="11"/>
      <c r="IZ1048562" s="11"/>
      <c r="JA1048562" s="11"/>
      <c r="JB1048562" s="11"/>
      <c r="JC1048562" s="11"/>
      <c r="JD1048562" s="11"/>
      <c r="JE1048562" s="11"/>
      <c r="JF1048562" s="11"/>
      <c r="JG1048562" s="11"/>
      <c r="JH1048562" s="11"/>
      <c r="JI1048562" s="11"/>
      <c r="JJ1048562" s="11"/>
      <c r="JK1048562" s="11"/>
      <c r="JL1048562" s="11"/>
      <c r="JM1048562" s="11"/>
      <c r="JN1048562" s="11"/>
      <c r="JO1048562" s="11"/>
      <c r="JP1048562" s="11"/>
      <c r="JQ1048562" s="11"/>
      <c r="JR1048562" s="11"/>
      <c r="JS1048562" s="11"/>
      <c r="JT1048562" s="11"/>
      <c r="JU1048562" s="11"/>
      <c r="JV1048562" s="11"/>
      <c r="JW1048562" s="11"/>
      <c r="JX1048562" s="11"/>
      <c r="JY1048562" s="11"/>
      <c r="JZ1048562" s="11"/>
      <c r="KA1048562" s="11"/>
      <c r="KB1048562" s="11"/>
      <c r="KC1048562" s="11"/>
      <c r="KD1048562" s="11"/>
      <c r="KE1048562" s="11"/>
      <c r="KF1048562" s="11"/>
      <c r="KG1048562" s="11"/>
      <c r="KH1048562" s="11"/>
      <c r="KI1048562" s="11"/>
      <c r="KJ1048562" s="11"/>
      <c r="KK1048562" s="11"/>
      <c r="KL1048562" s="11"/>
      <c r="KM1048562" s="11"/>
      <c r="KN1048562" s="11"/>
      <c r="KO1048562" s="11"/>
      <c r="KP1048562" s="11"/>
      <c r="KQ1048562" s="11"/>
      <c r="KR1048562" s="11"/>
      <c r="KS1048562" s="11"/>
      <c r="KT1048562" s="11"/>
      <c r="KU1048562" s="11"/>
      <c r="KV1048562" s="11"/>
      <c r="KW1048562" s="11"/>
      <c r="KX1048562" s="11"/>
      <c r="KY1048562" s="11"/>
      <c r="KZ1048562" s="11"/>
      <c r="LA1048562" s="11"/>
      <c r="LB1048562" s="11"/>
      <c r="LC1048562" s="11"/>
      <c r="LD1048562" s="11"/>
      <c r="LE1048562" s="11"/>
      <c r="LF1048562" s="11"/>
      <c r="LG1048562" s="11"/>
      <c r="LH1048562" s="11"/>
      <c r="LI1048562" s="11"/>
      <c r="LJ1048562" s="11"/>
      <c r="LK1048562" s="11"/>
      <c r="LL1048562" s="11"/>
      <c r="LM1048562" s="11"/>
      <c r="LN1048562" s="11"/>
      <c r="LO1048562" s="11"/>
      <c r="LP1048562" s="11"/>
      <c r="LQ1048562" s="11"/>
      <c r="LR1048562" s="11"/>
      <c r="LS1048562" s="11"/>
      <c r="LT1048562" s="11"/>
      <c r="LU1048562" s="11"/>
      <c r="LV1048562" s="11"/>
      <c r="LW1048562" s="11"/>
      <c r="LX1048562" s="11"/>
      <c r="LY1048562" s="11"/>
      <c r="LZ1048562" s="11"/>
      <c r="MA1048562" s="11"/>
      <c r="MB1048562" s="11"/>
      <c r="MC1048562" s="11"/>
      <c r="MD1048562" s="11"/>
      <c r="ME1048562" s="11"/>
      <c r="MF1048562" s="11"/>
      <c r="MG1048562" s="11"/>
      <c r="MH1048562" s="11"/>
      <c r="MI1048562" s="11"/>
      <c r="MJ1048562" s="11"/>
      <c r="MK1048562" s="11"/>
      <c r="ML1048562" s="11"/>
      <c r="MM1048562" s="11"/>
      <c r="MN1048562" s="11"/>
      <c r="MO1048562" s="11"/>
      <c r="MP1048562" s="11"/>
      <c r="MQ1048562" s="11"/>
      <c r="MR1048562" s="11"/>
      <c r="MS1048562" s="11"/>
      <c r="MT1048562" s="11"/>
      <c r="MU1048562" s="11"/>
      <c r="MV1048562" s="11"/>
      <c r="MW1048562" s="11"/>
      <c r="MX1048562" s="11"/>
      <c r="MY1048562" s="11"/>
      <c r="MZ1048562" s="11"/>
      <c r="NA1048562" s="11"/>
      <c r="NB1048562" s="11"/>
      <c r="NC1048562" s="11"/>
      <c r="ND1048562" s="11"/>
      <c r="NE1048562" s="11"/>
      <c r="NF1048562" s="11"/>
      <c r="NG1048562" s="11"/>
      <c r="NH1048562" s="11"/>
      <c r="NI1048562" s="11"/>
      <c r="NJ1048562" s="11"/>
      <c r="NK1048562" s="11"/>
      <c r="NL1048562" s="11"/>
      <c r="NM1048562" s="11"/>
    </row>
    <row r="1048563" spans="1:377" ht="26.25" customHeight="1" x14ac:dyDescent="0.5">
      <c r="A1048563" s="230"/>
      <c r="B1048563" s="279"/>
      <c r="C1048563" s="280"/>
      <c r="IK1048563" s="10"/>
      <c r="IL1048563" s="11"/>
      <c r="IM1048563" s="11"/>
      <c r="IN1048563" s="11"/>
      <c r="IO1048563" s="11"/>
      <c r="IP1048563" s="11"/>
      <c r="IQ1048563" s="11"/>
      <c r="IR1048563" s="11"/>
      <c r="IS1048563" s="11"/>
      <c r="IT1048563" s="11"/>
      <c r="IU1048563" s="11"/>
      <c r="IV1048563" s="11"/>
      <c r="IW1048563" s="11"/>
      <c r="IX1048563" s="11"/>
      <c r="IY1048563" s="11"/>
      <c r="IZ1048563" s="11"/>
      <c r="JA1048563" s="11"/>
      <c r="JB1048563" s="11"/>
      <c r="JC1048563" s="11"/>
      <c r="JD1048563" s="11"/>
      <c r="JE1048563" s="11"/>
      <c r="JF1048563" s="11"/>
      <c r="JG1048563" s="11"/>
      <c r="JH1048563" s="11"/>
      <c r="JI1048563" s="11"/>
      <c r="JJ1048563" s="11"/>
      <c r="JK1048563" s="11"/>
      <c r="JL1048563" s="11"/>
      <c r="JM1048563" s="11"/>
      <c r="JN1048563" s="11"/>
      <c r="JO1048563" s="11"/>
      <c r="JP1048563" s="11"/>
      <c r="JQ1048563" s="11"/>
      <c r="JR1048563" s="11"/>
      <c r="JS1048563" s="11"/>
      <c r="JT1048563" s="11"/>
      <c r="JU1048563" s="11"/>
      <c r="JV1048563" s="11"/>
      <c r="JW1048563" s="11"/>
      <c r="JX1048563" s="11"/>
      <c r="JY1048563" s="11"/>
      <c r="JZ1048563" s="11"/>
      <c r="KA1048563" s="11"/>
      <c r="KB1048563" s="11"/>
      <c r="KC1048563" s="11"/>
      <c r="KD1048563" s="11"/>
      <c r="KE1048563" s="11"/>
      <c r="KF1048563" s="11"/>
      <c r="KG1048563" s="11"/>
      <c r="KH1048563" s="11"/>
      <c r="KI1048563" s="11"/>
      <c r="KJ1048563" s="11"/>
      <c r="KK1048563" s="11"/>
      <c r="KL1048563" s="11"/>
      <c r="KM1048563" s="11"/>
      <c r="KN1048563" s="11"/>
      <c r="KO1048563" s="11"/>
      <c r="KP1048563" s="11"/>
      <c r="KQ1048563" s="11"/>
      <c r="KR1048563" s="11"/>
      <c r="KS1048563" s="11"/>
      <c r="KT1048563" s="11"/>
      <c r="KU1048563" s="11"/>
      <c r="KV1048563" s="11"/>
      <c r="KW1048563" s="11"/>
      <c r="KX1048563" s="11"/>
      <c r="KY1048563" s="11"/>
      <c r="KZ1048563" s="11"/>
      <c r="LA1048563" s="11"/>
      <c r="LB1048563" s="11"/>
      <c r="LC1048563" s="11"/>
      <c r="LD1048563" s="11"/>
      <c r="LE1048563" s="11"/>
      <c r="LF1048563" s="11"/>
      <c r="LG1048563" s="11"/>
      <c r="LH1048563" s="11"/>
      <c r="LI1048563" s="11"/>
      <c r="LJ1048563" s="11"/>
      <c r="LK1048563" s="11"/>
      <c r="LL1048563" s="11"/>
      <c r="LM1048563" s="11"/>
      <c r="LN1048563" s="11"/>
      <c r="LO1048563" s="11"/>
      <c r="LP1048563" s="11"/>
      <c r="LQ1048563" s="11"/>
      <c r="LR1048563" s="11"/>
      <c r="LS1048563" s="11"/>
      <c r="LT1048563" s="11"/>
      <c r="LU1048563" s="11"/>
      <c r="LV1048563" s="11"/>
      <c r="LW1048563" s="11"/>
      <c r="LX1048563" s="11"/>
      <c r="LY1048563" s="11"/>
      <c r="LZ1048563" s="11"/>
      <c r="MA1048563" s="11"/>
      <c r="MB1048563" s="11"/>
      <c r="MC1048563" s="11"/>
      <c r="MD1048563" s="11"/>
      <c r="ME1048563" s="11"/>
      <c r="MF1048563" s="11"/>
      <c r="MG1048563" s="11"/>
      <c r="MH1048563" s="11"/>
      <c r="MI1048563" s="11"/>
      <c r="MJ1048563" s="11"/>
      <c r="MK1048563" s="11"/>
      <c r="ML1048563" s="11"/>
      <c r="MM1048563" s="11"/>
      <c r="MN1048563" s="11"/>
      <c r="MO1048563" s="11"/>
      <c r="MP1048563" s="11"/>
      <c r="MQ1048563" s="11"/>
      <c r="MR1048563" s="11"/>
      <c r="MS1048563" s="11"/>
      <c r="MT1048563" s="11"/>
      <c r="MU1048563" s="11"/>
      <c r="MV1048563" s="11"/>
      <c r="MW1048563" s="11"/>
      <c r="MX1048563" s="11"/>
      <c r="MY1048563" s="11"/>
      <c r="MZ1048563" s="11"/>
      <c r="NA1048563" s="11"/>
      <c r="NB1048563" s="11"/>
      <c r="NC1048563" s="11"/>
      <c r="ND1048563" s="11"/>
      <c r="NE1048563" s="11"/>
      <c r="NF1048563" s="11"/>
      <c r="NG1048563" s="11"/>
      <c r="NH1048563" s="11"/>
      <c r="NI1048563" s="11"/>
      <c r="NJ1048563" s="11"/>
      <c r="NK1048563" s="11"/>
      <c r="NL1048563" s="11"/>
      <c r="NM1048563" s="11"/>
    </row>
    <row r="1048564" spans="1:377" ht="26.25" customHeight="1" x14ac:dyDescent="0.5">
      <c r="A1048564" s="230"/>
      <c r="B1048564" s="279"/>
      <c r="C1048564" s="280"/>
      <c r="IK1048564" s="10"/>
      <c r="IL1048564" s="11"/>
      <c r="IM1048564" s="11"/>
      <c r="IN1048564" s="11"/>
      <c r="IO1048564" s="11"/>
      <c r="IP1048564" s="11"/>
      <c r="IQ1048564" s="11"/>
      <c r="IR1048564" s="11"/>
      <c r="IS1048564" s="11"/>
      <c r="IT1048564" s="11"/>
      <c r="IU1048564" s="11"/>
      <c r="IV1048564" s="11"/>
      <c r="IW1048564" s="11"/>
      <c r="IX1048564" s="11"/>
      <c r="IY1048564" s="11"/>
      <c r="IZ1048564" s="11"/>
      <c r="JA1048564" s="11"/>
      <c r="JB1048564" s="11"/>
      <c r="JC1048564" s="11"/>
      <c r="JD1048564" s="11"/>
      <c r="JE1048564" s="11"/>
      <c r="JF1048564" s="11"/>
      <c r="JG1048564" s="11"/>
      <c r="JH1048564" s="11"/>
      <c r="JI1048564" s="11"/>
      <c r="JJ1048564" s="11"/>
      <c r="JK1048564" s="11"/>
      <c r="JL1048564" s="11"/>
      <c r="JM1048564" s="11"/>
      <c r="JN1048564" s="11"/>
      <c r="JO1048564" s="11"/>
      <c r="JP1048564" s="11"/>
      <c r="JQ1048564" s="11"/>
      <c r="JR1048564" s="11"/>
      <c r="JS1048564" s="11"/>
      <c r="JT1048564" s="11"/>
      <c r="JU1048564" s="11"/>
      <c r="JV1048564" s="11"/>
      <c r="JW1048564" s="11"/>
      <c r="JX1048564" s="11"/>
      <c r="JY1048564" s="11"/>
      <c r="JZ1048564" s="11"/>
      <c r="KA1048564" s="11"/>
      <c r="KB1048564" s="11"/>
      <c r="KC1048564" s="11"/>
      <c r="KD1048564" s="11"/>
      <c r="KE1048564" s="11"/>
      <c r="KF1048564" s="11"/>
      <c r="KG1048564" s="11"/>
      <c r="KH1048564" s="11"/>
      <c r="KI1048564" s="11"/>
      <c r="KJ1048564" s="11"/>
      <c r="KK1048564" s="11"/>
      <c r="KL1048564" s="11"/>
      <c r="KM1048564" s="11"/>
      <c r="KN1048564" s="11"/>
      <c r="KO1048564" s="11"/>
      <c r="KP1048564" s="11"/>
      <c r="KQ1048564" s="11"/>
      <c r="KR1048564" s="11"/>
      <c r="KS1048564" s="11"/>
      <c r="KT1048564" s="11"/>
      <c r="KU1048564" s="11"/>
      <c r="KV1048564" s="11"/>
      <c r="KW1048564" s="11"/>
      <c r="KX1048564" s="11"/>
      <c r="KY1048564" s="11"/>
      <c r="KZ1048564" s="11"/>
      <c r="LA1048564" s="11"/>
      <c r="LB1048564" s="11"/>
      <c r="LC1048564" s="11"/>
      <c r="LD1048564" s="11"/>
      <c r="LE1048564" s="11"/>
      <c r="LF1048564" s="11"/>
      <c r="LG1048564" s="11"/>
      <c r="LH1048564" s="11"/>
      <c r="LI1048564" s="11"/>
      <c r="LJ1048564" s="11"/>
      <c r="LK1048564" s="11"/>
      <c r="LL1048564" s="11"/>
      <c r="LM1048564" s="11"/>
      <c r="LN1048564" s="11"/>
      <c r="LO1048564" s="11"/>
      <c r="LP1048564" s="11"/>
      <c r="LQ1048564" s="11"/>
      <c r="LR1048564" s="11"/>
      <c r="LS1048564" s="11"/>
      <c r="LT1048564" s="11"/>
      <c r="LU1048564" s="11"/>
      <c r="LV1048564" s="11"/>
      <c r="LW1048564" s="11"/>
      <c r="LX1048564" s="11"/>
      <c r="LY1048564" s="11"/>
      <c r="LZ1048564" s="11"/>
      <c r="MA1048564" s="11"/>
      <c r="MB1048564" s="11"/>
      <c r="MC1048564" s="11"/>
      <c r="MD1048564" s="11"/>
      <c r="ME1048564" s="11"/>
      <c r="MF1048564" s="11"/>
      <c r="MG1048564" s="11"/>
      <c r="MH1048564" s="11"/>
      <c r="MI1048564" s="11"/>
      <c r="MJ1048564" s="11"/>
      <c r="MK1048564" s="11"/>
      <c r="ML1048564" s="11"/>
      <c r="MM1048564" s="11"/>
      <c r="MN1048564" s="11"/>
      <c r="MO1048564" s="11"/>
      <c r="MP1048564" s="11"/>
      <c r="MQ1048564" s="11"/>
      <c r="MR1048564" s="11"/>
      <c r="MS1048564" s="11"/>
      <c r="MT1048564" s="11"/>
      <c r="MU1048564" s="11"/>
      <c r="MV1048564" s="11"/>
      <c r="MW1048564" s="11"/>
      <c r="MX1048564" s="11"/>
      <c r="MY1048564" s="11"/>
      <c r="MZ1048564" s="11"/>
      <c r="NA1048564" s="11"/>
      <c r="NB1048564" s="11"/>
      <c r="NC1048564" s="11"/>
      <c r="ND1048564" s="11"/>
      <c r="NE1048564" s="11"/>
      <c r="NF1048564" s="11"/>
      <c r="NG1048564" s="11"/>
      <c r="NH1048564" s="11"/>
      <c r="NI1048564" s="11"/>
      <c r="NJ1048564" s="11"/>
      <c r="NK1048564" s="11"/>
      <c r="NL1048564" s="11"/>
      <c r="NM1048564" s="11"/>
    </row>
    <row r="1048565" spans="1:377" ht="26.25" customHeight="1" x14ac:dyDescent="0.5">
      <c r="A1048565" s="230"/>
      <c r="B1048565" s="279"/>
      <c r="C1048565" s="280"/>
      <c r="IK1048565" s="10"/>
      <c r="IL1048565" s="11"/>
      <c r="IM1048565" s="11"/>
      <c r="IN1048565" s="11"/>
      <c r="IO1048565" s="11"/>
      <c r="IP1048565" s="11"/>
      <c r="IQ1048565" s="11"/>
      <c r="IR1048565" s="11"/>
      <c r="IS1048565" s="11"/>
      <c r="IT1048565" s="11"/>
      <c r="IU1048565" s="11"/>
      <c r="IV1048565" s="11"/>
      <c r="IW1048565" s="11"/>
      <c r="IX1048565" s="11"/>
      <c r="IY1048565" s="11"/>
      <c r="IZ1048565" s="11"/>
      <c r="JA1048565" s="11"/>
      <c r="JB1048565" s="11"/>
      <c r="JC1048565" s="11"/>
      <c r="JD1048565" s="11"/>
      <c r="JE1048565" s="11"/>
      <c r="JF1048565" s="11"/>
      <c r="JG1048565" s="11"/>
      <c r="JH1048565" s="11"/>
      <c r="JI1048565" s="11"/>
      <c r="JJ1048565" s="11"/>
      <c r="JK1048565" s="11"/>
      <c r="JL1048565" s="11"/>
      <c r="JM1048565" s="11"/>
      <c r="JN1048565" s="11"/>
      <c r="JO1048565" s="11"/>
      <c r="JP1048565" s="11"/>
      <c r="JQ1048565" s="11"/>
      <c r="JR1048565" s="11"/>
      <c r="JS1048565" s="11"/>
      <c r="JT1048565" s="11"/>
      <c r="JU1048565" s="11"/>
      <c r="JV1048565" s="11"/>
      <c r="JW1048565" s="11"/>
      <c r="JX1048565" s="11"/>
      <c r="JY1048565" s="11"/>
      <c r="JZ1048565" s="11"/>
      <c r="KA1048565" s="11"/>
      <c r="KB1048565" s="11"/>
      <c r="KC1048565" s="11"/>
      <c r="KD1048565" s="11"/>
      <c r="KE1048565" s="11"/>
      <c r="KF1048565" s="11"/>
      <c r="KG1048565" s="11"/>
      <c r="KH1048565" s="11"/>
      <c r="KI1048565" s="11"/>
      <c r="KJ1048565" s="11"/>
      <c r="KK1048565" s="11"/>
      <c r="KL1048565" s="11"/>
      <c r="KM1048565" s="11"/>
      <c r="KN1048565" s="11"/>
      <c r="KO1048565" s="11"/>
      <c r="KP1048565" s="11"/>
      <c r="KQ1048565" s="11"/>
      <c r="KR1048565" s="11"/>
      <c r="KS1048565" s="11"/>
      <c r="KT1048565" s="11"/>
      <c r="KU1048565" s="11"/>
      <c r="KV1048565" s="11"/>
      <c r="KW1048565" s="11"/>
      <c r="KX1048565" s="11"/>
      <c r="KY1048565" s="11"/>
      <c r="KZ1048565" s="11"/>
      <c r="LA1048565" s="11"/>
      <c r="LB1048565" s="11"/>
      <c r="LC1048565" s="11"/>
      <c r="LD1048565" s="11"/>
      <c r="LE1048565" s="11"/>
      <c r="LF1048565" s="11"/>
      <c r="LG1048565" s="11"/>
      <c r="LH1048565" s="11"/>
      <c r="LI1048565" s="11"/>
      <c r="LJ1048565" s="11"/>
      <c r="LK1048565" s="11"/>
      <c r="LL1048565" s="11"/>
      <c r="LM1048565" s="11"/>
      <c r="LN1048565" s="11"/>
      <c r="LO1048565" s="11"/>
      <c r="LP1048565" s="11"/>
      <c r="LQ1048565" s="11"/>
      <c r="LR1048565" s="11"/>
      <c r="LS1048565" s="11"/>
      <c r="LT1048565" s="11"/>
      <c r="LU1048565" s="11"/>
      <c r="LV1048565" s="11"/>
      <c r="LW1048565" s="11"/>
      <c r="LX1048565" s="11"/>
      <c r="LY1048565" s="11"/>
      <c r="LZ1048565" s="11"/>
      <c r="MA1048565" s="11"/>
      <c r="MB1048565" s="11"/>
      <c r="MC1048565" s="11"/>
      <c r="MD1048565" s="11"/>
      <c r="ME1048565" s="11"/>
      <c r="MF1048565" s="11"/>
      <c r="MG1048565" s="11"/>
      <c r="MH1048565" s="11"/>
      <c r="MI1048565" s="11"/>
      <c r="MJ1048565" s="11"/>
      <c r="MK1048565" s="11"/>
      <c r="ML1048565" s="11"/>
      <c r="MM1048565" s="11"/>
      <c r="MN1048565" s="11"/>
      <c r="MO1048565" s="11"/>
      <c r="MP1048565" s="11"/>
      <c r="MQ1048565" s="11"/>
      <c r="MR1048565" s="11"/>
      <c r="MS1048565" s="11"/>
      <c r="MT1048565" s="11"/>
      <c r="MU1048565" s="11"/>
      <c r="MV1048565" s="11"/>
      <c r="MW1048565" s="11"/>
      <c r="MX1048565" s="11"/>
      <c r="MY1048565" s="11"/>
      <c r="MZ1048565" s="11"/>
      <c r="NA1048565" s="11"/>
      <c r="NB1048565" s="11"/>
      <c r="NC1048565" s="11"/>
      <c r="ND1048565" s="11"/>
      <c r="NE1048565" s="11"/>
      <c r="NF1048565" s="11"/>
      <c r="NG1048565" s="11"/>
      <c r="NH1048565" s="11"/>
      <c r="NI1048565" s="11"/>
      <c r="NJ1048565" s="11"/>
      <c r="NK1048565" s="11"/>
      <c r="NL1048565" s="11"/>
      <c r="NM1048565" s="11"/>
    </row>
    <row r="1048566" spans="1:377" ht="26.25" customHeight="1" x14ac:dyDescent="0.5">
      <c r="A1048566" s="230"/>
      <c r="B1048566" s="279"/>
      <c r="C1048566" s="280"/>
      <c r="IK1048566" s="10"/>
      <c r="IL1048566" s="11"/>
      <c r="IM1048566" s="11"/>
      <c r="IN1048566" s="11"/>
      <c r="IO1048566" s="11"/>
      <c r="IP1048566" s="11"/>
      <c r="IQ1048566" s="11"/>
      <c r="IR1048566" s="11"/>
      <c r="IS1048566" s="11"/>
      <c r="IT1048566" s="11"/>
      <c r="IU1048566" s="11"/>
      <c r="IV1048566" s="11"/>
      <c r="IW1048566" s="11"/>
      <c r="IX1048566" s="11"/>
      <c r="IY1048566" s="11"/>
      <c r="IZ1048566" s="11"/>
      <c r="JA1048566" s="11"/>
      <c r="JB1048566" s="11"/>
      <c r="JC1048566" s="11"/>
      <c r="JD1048566" s="11"/>
      <c r="JE1048566" s="11"/>
      <c r="JF1048566" s="11"/>
      <c r="JG1048566" s="11"/>
      <c r="JH1048566" s="11"/>
      <c r="JI1048566" s="11"/>
      <c r="JJ1048566" s="11"/>
      <c r="JK1048566" s="11"/>
      <c r="JL1048566" s="11"/>
      <c r="JM1048566" s="11"/>
      <c r="JN1048566" s="11"/>
      <c r="JO1048566" s="11"/>
      <c r="JP1048566" s="11"/>
      <c r="JQ1048566" s="11"/>
      <c r="JR1048566" s="11"/>
      <c r="JS1048566" s="11"/>
      <c r="JT1048566" s="11"/>
      <c r="JU1048566" s="11"/>
      <c r="JV1048566" s="11"/>
      <c r="JW1048566" s="11"/>
      <c r="JX1048566" s="11"/>
      <c r="JY1048566" s="11"/>
      <c r="JZ1048566" s="11"/>
      <c r="KA1048566" s="11"/>
      <c r="KB1048566" s="11"/>
      <c r="KC1048566" s="11"/>
      <c r="KD1048566" s="11"/>
      <c r="KE1048566" s="11"/>
      <c r="KF1048566" s="11"/>
      <c r="KG1048566" s="11"/>
      <c r="KH1048566" s="11"/>
      <c r="KI1048566" s="11"/>
      <c r="KJ1048566" s="11"/>
      <c r="KK1048566" s="11"/>
      <c r="KL1048566" s="11"/>
      <c r="KM1048566" s="11"/>
      <c r="KN1048566" s="11"/>
      <c r="KO1048566" s="11"/>
      <c r="KP1048566" s="11"/>
      <c r="KQ1048566" s="11"/>
      <c r="KR1048566" s="11"/>
      <c r="KS1048566" s="11"/>
      <c r="KT1048566" s="11"/>
      <c r="KU1048566" s="11"/>
      <c r="KV1048566" s="11"/>
      <c r="KW1048566" s="11"/>
      <c r="KX1048566" s="11"/>
      <c r="KY1048566" s="11"/>
      <c r="KZ1048566" s="11"/>
      <c r="LA1048566" s="11"/>
      <c r="LB1048566" s="11"/>
      <c r="LC1048566" s="11"/>
      <c r="LD1048566" s="11"/>
      <c r="LE1048566" s="11"/>
      <c r="LF1048566" s="11"/>
      <c r="LG1048566" s="11"/>
      <c r="LH1048566" s="11"/>
      <c r="LI1048566" s="11"/>
      <c r="LJ1048566" s="11"/>
      <c r="LK1048566" s="11"/>
      <c r="LL1048566" s="11"/>
      <c r="LM1048566" s="11"/>
      <c r="LN1048566" s="11"/>
      <c r="LO1048566" s="11"/>
      <c r="LP1048566" s="11"/>
      <c r="LQ1048566" s="11"/>
      <c r="LR1048566" s="11"/>
      <c r="LS1048566" s="11"/>
      <c r="LT1048566" s="11"/>
      <c r="LU1048566" s="11"/>
      <c r="LV1048566" s="11"/>
      <c r="LW1048566" s="11"/>
      <c r="LX1048566" s="11"/>
      <c r="LY1048566" s="11"/>
      <c r="LZ1048566" s="11"/>
      <c r="MA1048566" s="11"/>
      <c r="MB1048566" s="11"/>
      <c r="MC1048566" s="11"/>
      <c r="MD1048566" s="11"/>
      <c r="ME1048566" s="11"/>
      <c r="MF1048566" s="11"/>
      <c r="MG1048566" s="11"/>
      <c r="MH1048566" s="11"/>
      <c r="MI1048566" s="11"/>
      <c r="MJ1048566" s="11"/>
      <c r="MK1048566" s="11"/>
      <c r="ML1048566" s="11"/>
      <c r="MM1048566" s="11"/>
      <c r="MN1048566" s="11"/>
      <c r="MO1048566" s="11"/>
      <c r="MP1048566" s="11"/>
      <c r="MQ1048566" s="11"/>
      <c r="MR1048566" s="11"/>
      <c r="MS1048566" s="11"/>
      <c r="MT1048566" s="11"/>
      <c r="MU1048566" s="11"/>
      <c r="MV1048566" s="11"/>
      <c r="MW1048566" s="11"/>
      <c r="MX1048566" s="11"/>
      <c r="MY1048566" s="11"/>
      <c r="MZ1048566" s="11"/>
      <c r="NA1048566" s="11"/>
      <c r="NB1048566" s="11"/>
      <c r="NC1048566" s="11"/>
      <c r="ND1048566" s="11"/>
      <c r="NE1048566" s="11"/>
      <c r="NF1048566" s="11"/>
      <c r="NG1048566" s="11"/>
      <c r="NH1048566" s="11"/>
      <c r="NI1048566" s="11"/>
      <c r="NJ1048566" s="11"/>
      <c r="NK1048566" s="11"/>
      <c r="NL1048566" s="11"/>
      <c r="NM1048566" s="11"/>
    </row>
    <row r="1048567" spans="1:377" ht="26.25" customHeight="1" x14ac:dyDescent="0.5">
      <c r="A1048567" s="230"/>
      <c r="B1048567" s="279"/>
      <c r="C1048567" s="280"/>
      <c r="IK1048567" s="10"/>
      <c r="IL1048567" s="11"/>
      <c r="IM1048567" s="11"/>
      <c r="IN1048567" s="11"/>
      <c r="IO1048567" s="11"/>
      <c r="IP1048567" s="11"/>
      <c r="IQ1048567" s="11"/>
      <c r="IR1048567" s="11"/>
      <c r="IS1048567" s="11"/>
      <c r="IT1048567" s="11"/>
      <c r="IU1048567" s="11"/>
      <c r="IV1048567" s="11"/>
      <c r="IW1048567" s="11"/>
      <c r="IX1048567" s="11"/>
      <c r="IY1048567" s="11"/>
      <c r="IZ1048567" s="11"/>
      <c r="JA1048567" s="11"/>
      <c r="JB1048567" s="11"/>
      <c r="JC1048567" s="11"/>
      <c r="JD1048567" s="11"/>
      <c r="JE1048567" s="11"/>
      <c r="JF1048567" s="11"/>
      <c r="JG1048567" s="11"/>
      <c r="JH1048567" s="11"/>
      <c r="JI1048567" s="11"/>
      <c r="JJ1048567" s="11"/>
      <c r="JK1048567" s="11"/>
      <c r="JL1048567" s="11"/>
      <c r="JM1048567" s="11"/>
      <c r="JN1048567" s="11"/>
      <c r="JO1048567" s="11"/>
      <c r="JP1048567" s="11"/>
      <c r="JQ1048567" s="11"/>
      <c r="JR1048567" s="11"/>
      <c r="JS1048567" s="11"/>
      <c r="JT1048567" s="11"/>
      <c r="JU1048567" s="11"/>
      <c r="JV1048567" s="11"/>
      <c r="JW1048567" s="11"/>
      <c r="JX1048567" s="11"/>
      <c r="JY1048567" s="11"/>
      <c r="JZ1048567" s="11"/>
      <c r="KA1048567" s="11"/>
      <c r="KB1048567" s="11"/>
      <c r="KC1048567" s="11"/>
      <c r="KD1048567" s="11"/>
      <c r="KE1048567" s="11"/>
      <c r="KF1048567" s="11"/>
      <c r="KG1048567" s="11"/>
      <c r="KH1048567" s="11"/>
      <c r="KI1048567" s="11"/>
      <c r="KJ1048567" s="11"/>
      <c r="KK1048567" s="11"/>
      <c r="KL1048567" s="11"/>
      <c r="KM1048567" s="11"/>
      <c r="KN1048567" s="11"/>
      <c r="KO1048567" s="11"/>
      <c r="KP1048567" s="11"/>
      <c r="KQ1048567" s="11"/>
      <c r="KR1048567" s="11"/>
      <c r="KS1048567" s="11"/>
      <c r="KT1048567" s="11"/>
      <c r="KU1048567" s="11"/>
      <c r="KV1048567" s="11"/>
      <c r="KW1048567" s="11"/>
      <c r="KX1048567" s="11"/>
      <c r="KY1048567" s="11"/>
      <c r="KZ1048567" s="11"/>
      <c r="LA1048567" s="11"/>
      <c r="LB1048567" s="11"/>
      <c r="LC1048567" s="11"/>
      <c r="LD1048567" s="11"/>
      <c r="LE1048567" s="11"/>
      <c r="LF1048567" s="11"/>
      <c r="LG1048567" s="11"/>
      <c r="LH1048567" s="11"/>
      <c r="LI1048567" s="11"/>
      <c r="LJ1048567" s="11"/>
      <c r="LK1048567" s="11"/>
      <c r="LL1048567" s="11"/>
      <c r="LM1048567" s="11"/>
      <c r="LN1048567" s="11"/>
      <c r="LO1048567" s="11"/>
      <c r="LP1048567" s="11"/>
      <c r="LQ1048567" s="11"/>
      <c r="LR1048567" s="11"/>
      <c r="LS1048567" s="11"/>
      <c r="LT1048567" s="11"/>
      <c r="LU1048567" s="11"/>
      <c r="LV1048567" s="11"/>
      <c r="LW1048567" s="11"/>
      <c r="LX1048567" s="11"/>
      <c r="LY1048567" s="11"/>
      <c r="LZ1048567" s="11"/>
      <c r="MA1048567" s="11"/>
      <c r="MB1048567" s="11"/>
      <c r="MC1048567" s="11"/>
      <c r="MD1048567" s="11"/>
      <c r="ME1048567" s="11"/>
      <c r="MF1048567" s="11"/>
      <c r="MG1048567" s="11"/>
      <c r="MH1048567" s="11"/>
      <c r="MI1048567" s="11"/>
      <c r="MJ1048567" s="11"/>
      <c r="MK1048567" s="11"/>
      <c r="ML1048567" s="11"/>
      <c r="MM1048567" s="11"/>
      <c r="MN1048567" s="11"/>
      <c r="MO1048567" s="11"/>
      <c r="MP1048567" s="11"/>
      <c r="MQ1048567" s="11"/>
      <c r="MR1048567" s="11"/>
      <c r="MS1048567" s="11"/>
      <c r="MT1048567" s="11"/>
      <c r="MU1048567" s="11"/>
      <c r="MV1048567" s="11"/>
      <c r="MW1048567" s="11"/>
      <c r="MX1048567" s="11"/>
      <c r="MY1048567" s="11"/>
      <c r="MZ1048567" s="11"/>
      <c r="NA1048567" s="11"/>
      <c r="NB1048567" s="11"/>
      <c r="NC1048567" s="11"/>
      <c r="ND1048567" s="11"/>
      <c r="NE1048567" s="11"/>
      <c r="NF1048567" s="11"/>
      <c r="NG1048567" s="11"/>
      <c r="NH1048567" s="11"/>
      <c r="NI1048567" s="11"/>
      <c r="NJ1048567" s="11"/>
      <c r="NK1048567" s="11"/>
      <c r="NL1048567" s="11"/>
      <c r="NM1048567" s="11"/>
    </row>
    <row r="1048568" spans="1:377" ht="26.25" customHeight="1" x14ac:dyDescent="0.5">
      <c r="A1048568" s="230"/>
      <c r="B1048568" s="279"/>
      <c r="C1048568" s="280"/>
      <c r="IK1048568" s="10"/>
      <c r="IL1048568" s="11"/>
      <c r="IM1048568" s="11"/>
      <c r="IN1048568" s="11"/>
      <c r="IO1048568" s="11"/>
      <c r="IP1048568" s="11"/>
      <c r="IQ1048568" s="11"/>
      <c r="IR1048568" s="11"/>
      <c r="IS1048568" s="11"/>
      <c r="IT1048568" s="11"/>
      <c r="IU1048568" s="11"/>
      <c r="IV1048568" s="11"/>
      <c r="IW1048568" s="11"/>
      <c r="IX1048568" s="11"/>
      <c r="IY1048568" s="11"/>
      <c r="IZ1048568" s="11"/>
      <c r="JA1048568" s="11"/>
      <c r="JB1048568" s="11"/>
      <c r="JC1048568" s="11"/>
      <c r="JD1048568" s="11"/>
      <c r="JE1048568" s="11"/>
      <c r="JF1048568" s="11"/>
      <c r="JG1048568" s="11"/>
      <c r="JH1048568" s="11"/>
      <c r="JI1048568" s="11"/>
      <c r="JJ1048568" s="11"/>
      <c r="JK1048568" s="11"/>
      <c r="JL1048568" s="11"/>
      <c r="JM1048568" s="11"/>
      <c r="JN1048568" s="11"/>
      <c r="JO1048568" s="11"/>
      <c r="JP1048568" s="11"/>
      <c r="JQ1048568" s="11"/>
      <c r="JR1048568" s="11"/>
      <c r="JS1048568" s="11"/>
      <c r="JT1048568" s="11"/>
      <c r="JU1048568" s="11"/>
      <c r="JV1048568" s="11"/>
      <c r="JW1048568" s="11"/>
      <c r="JX1048568" s="11"/>
      <c r="JY1048568" s="11"/>
      <c r="JZ1048568" s="11"/>
      <c r="KA1048568" s="11"/>
      <c r="KB1048568" s="11"/>
      <c r="KC1048568" s="11"/>
      <c r="KD1048568" s="11"/>
      <c r="KE1048568" s="11"/>
      <c r="KF1048568" s="11"/>
      <c r="KG1048568" s="11"/>
      <c r="KH1048568" s="11"/>
      <c r="KI1048568" s="11"/>
      <c r="KJ1048568" s="11"/>
      <c r="KK1048568" s="11"/>
      <c r="KL1048568" s="11"/>
      <c r="KM1048568" s="11"/>
      <c r="KN1048568" s="11"/>
      <c r="KO1048568" s="11"/>
      <c r="KP1048568" s="11"/>
      <c r="KQ1048568" s="11"/>
      <c r="KR1048568" s="11"/>
      <c r="KS1048568" s="11"/>
      <c r="KT1048568" s="11"/>
      <c r="KU1048568" s="11"/>
      <c r="KV1048568" s="11"/>
      <c r="KW1048568" s="11"/>
      <c r="KX1048568" s="11"/>
      <c r="KY1048568" s="11"/>
      <c r="KZ1048568" s="11"/>
      <c r="LA1048568" s="11"/>
      <c r="LB1048568" s="11"/>
      <c r="LC1048568" s="11"/>
      <c r="LD1048568" s="11"/>
      <c r="LE1048568" s="11"/>
      <c r="LF1048568" s="11"/>
      <c r="LG1048568" s="11"/>
      <c r="LH1048568" s="11"/>
      <c r="LI1048568" s="11"/>
      <c r="LJ1048568" s="11"/>
      <c r="LK1048568" s="11"/>
      <c r="LL1048568" s="11"/>
      <c r="LM1048568" s="11"/>
      <c r="LN1048568" s="11"/>
      <c r="LO1048568" s="11"/>
      <c r="LP1048568" s="11"/>
      <c r="LQ1048568" s="11"/>
      <c r="LR1048568" s="11"/>
      <c r="LS1048568" s="11"/>
      <c r="LT1048568" s="11"/>
      <c r="LU1048568" s="11"/>
      <c r="LV1048568" s="11"/>
      <c r="LW1048568" s="11"/>
      <c r="LX1048568" s="11"/>
      <c r="LY1048568" s="11"/>
      <c r="LZ1048568" s="11"/>
      <c r="MA1048568" s="11"/>
      <c r="MB1048568" s="11"/>
      <c r="MC1048568" s="11"/>
      <c r="MD1048568" s="11"/>
      <c r="ME1048568" s="11"/>
      <c r="MF1048568" s="11"/>
      <c r="MG1048568" s="11"/>
      <c r="MH1048568" s="11"/>
      <c r="MI1048568" s="11"/>
      <c r="MJ1048568" s="11"/>
      <c r="MK1048568" s="11"/>
      <c r="ML1048568" s="11"/>
      <c r="MM1048568" s="11"/>
      <c r="MN1048568" s="11"/>
      <c r="MO1048568" s="11"/>
      <c r="MP1048568" s="11"/>
      <c r="MQ1048568" s="11"/>
      <c r="MR1048568" s="11"/>
      <c r="MS1048568" s="11"/>
      <c r="MT1048568" s="11"/>
      <c r="MU1048568" s="11"/>
      <c r="MV1048568" s="11"/>
      <c r="MW1048568" s="11"/>
      <c r="MX1048568" s="11"/>
      <c r="MY1048568" s="11"/>
      <c r="MZ1048568" s="11"/>
      <c r="NA1048568" s="11"/>
      <c r="NB1048568" s="11"/>
      <c r="NC1048568" s="11"/>
      <c r="ND1048568" s="11"/>
      <c r="NE1048568" s="11"/>
      <c r="NF1048568" s="11"/>
      <c r="NG1048568" s="11"/>
      <c r="NH1048568" s="11"/>
      <c r="NI1048568" s="11"/>
      <c r="NJ1048568" s="11"/>
      <c r="NK1048568" s="11"/>
      <c r="NL1048568" s="11"/>
      <c r="NM1048568" s="11"/>
    </row>
    <row r="1048571" spans="1:377" ht="25.8" x14ac:dyDescent="0.5">
      <c r="A1048571" s="230"/>
      <c r="B1048571" s="279"/>
      <c r="C1048571" s="280"/>
      <c r="IK1048571" s="10"/>
      <c r="IL1048571" s="11"/>
      <c r="IM1048571" s="11"/>
      <c r="IN1048571" s="11"/>
      <c r="IO1048571" s="11"/>
      <c r="IP1048571" s="11"/>
      <c r="IQ1048571" s="11"/>
      <c r="IR1048571" s="11"/>
      <c r="IS1048571" s="11"/>
      <c r="IT1048571" s="11"/>
      <c r="IU1048571" s="11"/>
      <c r="IV1048571" s="11"/>
      <c r="IW1048571" s="11"/>
      <c r="IX1048571" s="11"/>
      <c r="IY1048571" s="11"/>
      <c r="IZ1048571" s="11"/>
      <c r="JA1048571" s="11"/>
      <c r="JB1048571" s="11"/>
      <c r="JC1048571" s="11"/>
      <c r="JD1048571" s="11"/>
      <c r="JE1048571" s="11"/>
      <c r="JF1048571" s="11"/>
      <c r="JG1048571" s="11"/>
      <c r="JH1048571" s="11"/>
      <c r="JI1048571" s="11"/>
      <c r="JJ1048571" s="11"/>
      <c r="JK1048571" s="11"/>
      <c r="JL1048571" s="11"/>
      <c r="JM1048571" s="11"/>
      <c r="JN1048571" s="11"/>
      <c r="JO1048571" s="11"/>
      <c r="JP1048571" s="11"/>
      <c r="JQ1048571" s="11"/>
      <c r="JR1048571" s="11"/>
      <c r="JS1048571" s="11"/>
      <c r="JT1048571" s="11"/>
      <c r="JU1048571" s="11"/>
      <c r="JV1048571" s="11"/>
      <c r="JW1048571" s="11"/>
      <c r="JX1048571" s="11"/>
      <c r="JY1048571" s="11"/>
      <c r="JZ1048571" s="11"/>
      <c r="KA1048571" s="11"/>
      <c r="KB1048571" s="11"/>
      <c r="KC1048571" s="11"/>
      <c r="KD1048571" s="11"/>
      <c r="KE1048571" s="11"/>
      <c r="KF1048571" s="11"/>
      <c r="KG1048571" s="11"/>
      <c r="KH1048571" s="11"/>
      <c r="KI1048571" s="11"/>
      <c r="KJ1048571" s="11"/>
      <c r="KK1048571" s="11"/>
      <c r="KL1048571" s="11"/>
      <c r="KM1048571" s="11"/>
      <c r="KN1048571" s="11"/>
      <c r="KO1048571" s="11"/>
      <c r="KP1048571" s="11"/>
      <c r="KQ1048571" s="11"/>
      <c r="KR1048571" s="11"/>
      <c r="KS1048571" s="11"/>
      <c r="KT1048571" s="11"/>
      <c r="KU1048571" s="11"/>
      <c r="KV1048571" s="11"/>
      <c r="KW1048571" s="11"/>
      <c r="KX1048571" s="11"/>
      <c r="KY1048571" s="11"/>
      <c r="KZ1048571" s="11"/>
      <c r="LA1048571" s="11"/>
      <c r="LB1048571" s="11"/>
      <c r="LC1048571" s="11"/>
      <c r="LD1048571" s="11"/>
      <c r="LE1048571" s="11"/>
      <c r="LF1048571" s="11"/>
      <c r="LG1048571" s="11"/>
      <c r="LH1048571" s="11"/>
      <c r="LI1048571" s="11"/>
      <c r="LJ1048571" s="11"/>
      <c r="LK1048571" s="11"/>
      <c r="LL1048571" s="11"/>
      <c r="LM1048571" s="11"/>
      <c r="LN1048571" s="11"/>
      <c r="LO1048571" s="11"/>
      <c r="LP1048571" s="11"/>
      <c r="LQ1048571" s="11"/>
      <c r="LR1048571" s="11"/>
      <c r="LS1048571" s="11"/>
      <c r="LT1048571" s="11"/>
      <c r="LU1048571" s="11"/>
      <c r="LV1048571" s="11"/>
      <c r="LW1048571" s="11"/>
      <c r="LX1048571" s="11"/>
      <c r="LY1048571" s="11"/>
      <c r="LZ1048571" s="11"/>
      <c r="MA1048571" s="11"/>
      <c r="MB1048571" s="11"/>
      <c r="MC1048571" s="11"/>
      <c r="MD1048571" s="11"/>
      <c r="ME1048571" s="11"/>
      <c r="MF1048571" s="11"/>
      <c r="MG1048571" s="11"/>
      <c r="MH1048571" s="11"/>
      <c r="MI1048571" s="11"/>
      <c r="MJ1048571" s="11"/>
      <c r="MK1048571" s="11"/>
      <c r="ML1048571" s="11"/>
      <c r="MM1048571" s="11"/>
      <c r="MN1048571" s="11"/>
      <c r="MO1048571" s="11"/>
      <c r="MP1048571" s="11"/>
      <c r="MQ1048571" s="11"/>
      <c r="MR1048571" s="11"/>
      <c r="MS1048571" s="11"/>
      <c r="MT1048571" s="11"/>
      <c r="MU1048571" s="11"/>
      <c r="MV1048571" s="11"/>
      <c r="MW1048571" s="11"/>
      <c r="MX1048571" s="11"/>
      <c r="MY1048571" s="11"/>
      <c r="MZ1048571" s="11"/>
      <c r="NA1048571" s="11"/>
      <c r="NB1048571" s="11"/>
      <c r="NC1048571" s="11"/>
      <c r="ND1048571" s="11"/>
      <c r="NE1048571" s="11"/>
      <c r="NF1048571" s="11"/>
      <c r="NG1048571" s="11"/>
      <c r="NH1048571" s="11"/>
      <c r="NI1048571" s="11"/>
      <c r="NJ1048571" s="11"/>
      <c r="NK1048571" s="11"/>
      <c r="NL1048571" s="11"/>
      <c r="NM1048571" s="11"/>
    </row>
  </sheetData>
  <sheetProtection selectLockedCells="1" selectUnlockedCells="1"/>
  <mergeCells count="72">
    <mergeCell ref="K193:L193"/>
    <mergeCell ref="M193:N193"/>
    <mergeCell ref="O193:P193"/>
    <mergeCell ref="Q193:R193"/>
    <mergeCell ref="G195:H195"/>
    <mergeCell ref="E195:F195"/>
    <mergeCell ref="K195:L195"/>
    <mergeCell ref="M195:N195"/>
    <mergeCell ref="O195:P195"/>
    <mergeCell ref="Q197:R197"/>
    <mergeCell ref="O197:P197"/>
    <mergeCell ref="M197:N197"/>
    <mergeCell ref="K197:L197"/>
    <mergeCell ref="I195:J195"/>
    <mergeCell ref="Q195:R195"/>
    <mergeCell ref="G201:H201"/>
    <mergeCell ref="E201:F201"/>
    <mergeCell ref="E197:F197"/>
    <mergeCell ref="G197:H197"/>
    <mergeCell ref="I197:J197"/>
    <mergeCell ref="CQ113:CV113"/>
    <mergeCell ref="W201:X201"/>
    <mergeCell ref="U201:V201"/>
    <mergeCell ref="S201:T201"/>
    <mergeCell ref="W197:X197"/>
    <mergeCell ref="U197:V197"/>
    <mergeCell ref="S197:T197"/>
    <mergeCell ref="W195:Y195"/>
    <mergeCell ref="S195:T195"/>
    <mergeCell ref="U195:V195"/>
    <mergeCell ref="BZ2:CX2"/>
    <mergeCell ref="BZ4:CX4"/>
    <mergeCell ref="DQ3:EN3"/>
    <mergeCell ref="DQ2:EN2"/>
    <mergeCell ref="DQ4:DV4"/>
    <mergeCell ref="DW4:EB4"/>
    <mergeCell ref="EI4:EN4"/>
    <mergeCell ref="EC4:EH4"/>
    <mergeCell ref="EP2:FA2"/>
    <mergeCell ref="FJ4:FK4"/>
    <mergeCell ref="FC3:FR3"/>
    <mergeCell ref="EP4:FA4"/>
    <mergeCell ref="CZ2:DO2"/>
    <mergeCell ref="CZ4:DO4"/>
    <mergeCell ref="FB2:FS2"/>
    <mergeCell ref="AJ126:AK126"/>
    <mergeCell ref="A1:C1"/>
    <mergeCell ref="E1:H1"/>
    <mergeCell ref="AA2:AH2"/>
    <mergeCell ref="AA3:AH3"/>
    <mergeCell ref="E2:Z2"/>
    <mergeCell ref="E3:Z3"/>
    <mergeCell ref="E4:Y4"/>
    <mergeCell ref="AE83:AE86"/>
    <mergeCell ref="AJ2:BX2"/>
    <mergeCell ref="AJ4:BX4"/>
    <mergeCell ref="S193:T193"/>
    <mergeCell ref="E193:F193"/>
    <mergeCell ref="AJ217:AK217"/>
    <mergeCell ref="AJ130:AK130"/>
    <mergeCell ref="AJ128:AK128"/>
    <mergeCell ref="G193:H193"/>
    <mergeCell ref="I193:J193"/>
    <mergeCell ref="W193:X193"/>
    <mergeCell ref="U193:V193"/>
    <mergeCell ref="AJ215:AK215"/>
    <mergeCell ref="AJ216:AK216"/>
    <mergeCell ref="Q201:R201"/>
    <mergeCell ref="O201:P201"/>
    <mergeCell ref="M201:N201"/>
    <mergeCell ref="K201:L201"/>
    <mergeCell ref="I201:J201"/>
  </mergeCells>
  <phoneticPr fontId="6" type="noConversion"/>
  <conditionalFormatting sqref="FV227:IY227">
    <cfRule type="cellIs" dxfId="0" priority="1" operator="greaterThanOrEqual">
      <formula>2</formula>
    </cfRule>
  </conditionalFormatting>
  <pageMargins left="0.25" right="0.25" top="0.75" bottom="0.75" header="0.3" footer="0.3"/>
  <pageSetup paperSize="8" scale="10" firstPageNumber="0" fitToHeight="0" orientation="landscape" horizontalDpi="300" verticalDpi="300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f5a5868-af0a-410c-839e-8d12f9bbae36">
      <Terms xmlns="http://schemas.microsoft.com/office/infopath/2007/PartnerControls"/>
    </lcf76f155ced4ddcb4097134ff3c332f>
    <noteDR703 xmlns="ff5a5868-af0a-410c-839e-8d12f9bbae3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21CAF5201C82C43AA4DBD7D4A985E69" ma:contentTypeVersion="18" ma:contentTypeDescription="Creare un nuovo documento." ma:contentTypeScope="" ma:versionID="d4ebe10c0e9392234408c1ca4c913792">
  <xsd:schema xmlns:xsd="http://www.w3.org/2001/XMLSchema" xmlns:xs="http://www.w3.org/2001/XMLSchema" xmlns:p="http://schemas.microsoft.com/office/2006/metadata/properties" xmlns:ns2="ff5a5868-af0a-410c-839e-8d12f9bbae36" xmlns:ns3="4e4aeb4f-2755-45de-8429-e3c3045be2d4" targetNamespace="http://schemas.microsoft.com/office/2006/metadata/properties" ma:root="true" ma:fieldsID="2fc5a4e9a860dbc797ededcafc9065f9" ns2:_="" ns3:_="">
    <xsd:import namespace="ff5a5868-af0a-410c-839e-8d12f9bbae36"/>
    <xsd:import namespace="4e4aeb4f-2755-45de-8429-e3c3045be2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noteDR703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5a5868-af0a-410c-839e-8d12f9bbae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Tag immagine" ma:readOnly="false" ma:fieldId="{5cf76f15-5ced-4ddc-b409-7134ff3c332f}" ma:taxonomyMulti="true" ma:sspId="e03ef3db-1873-48f1-8e04-87b5542c2e3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noteDR703" ma:index="25" nillable="true" ma:displayName="note DR 703" ma:description="considerare solo la parte relativa alle sostituzioni (no annullamento a Poiani)" ma:format="Dropdown" ma:internalName="noteDR703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4aeb4f-2755-45de-8429-e3c3045be2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1A3A560-7F04-432E-A0EB-EAE619F022B2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ff5a5868-af0a-410c-839e-8d12f9bbae36"/>
    <ds:schemaRef ds:uri="http://schemas.microsoft.com/office/2006/metadata/properties"/>
    <ds:schemaRef ds:uri="http://www.w3.org/XML/1998/namespace"/>
    <ds:schemaRef ds:uri="http://purl.org/dc/terms/"/>
    <ds:schemaRef ds:uri="http://schemas.microsoft.com/office/infopath/2007/PartnerControls"/>
    <ds:schemaRef ds:uri="4e4aeb4f-2755-45de-8429-e3c3045be2d4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7F30A20-4E49-4F0C-A16A-D3820FCD53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5a5868-af0a-410c-839e-8d12f9bbae36"/>
    <ds:schemaRef ds:uri="4e4aeb4f-2755-45de-8429-e3c3045be2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00A5F3F-FC25-4238-81EB-B98563404A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6</vt:i4>
      </vt:variant>
    </vt:vector>
  </HeadingPairs>
  <TitlesOfParts>
    <vt:vector size="7" baseType="lpstr">
      <vt:lpstr>Calendario a.a. 25.26</vt:lpstr>
      <vt:lpstr>'Calendario a.a. 25.26'!__xlnm.Print_Area</vt:lpstr>
      <vt:lpstr>'Calendario a.a. 25.26'!__xlnm.Print_Titles</vt:lpstr>
      <vt:lpstr>'Calendario a.a. 25.26'!Area_stampa</vt:lpstr>
      <vt:lpstr>'Calendario a.a. 25.26'!Excel_BuiltIn_Print_Area</vt:lpstr>
      <vt:lpstr>'Calendario a.a. 25.26'!Excel_BuiltIn_Print_Titles</vt:lpstr>
      <vt:lpstr>'Calendario a.a. 25.26'!Titoli_stampa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CAMILLA LATINI</dc:creator>
  <cp:keywords/>
  <dc:description/>
  <cp:lastModifiedBy>NADIA CANONICO</cp:lastModifiedBy>
  <cp:revision>3</cp:revision>
  <cp:lastPrinted>2026-04-21T10:01:01Z</cp:lastPrinted>
  <dcterms:created xsi:type="dcterms:W3CDTF">1601-01-01T00:00:00Z</dcterms:created>
  <dcterms:modified xsi:type="dcterms:W3CDTF">2026-05-07T07:01:57Z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gId">
    <vt:lpwstr>Excel.Sheet</vt:lpwstr>
  </property>
  <property fmtid="{D5CDD505-2E9C-101B-9397-08002B2CF9AE}" pid="3" name="ContentTypeId">
    <vt:lpwstr>0x010100B21CAF5201C82C43AA4DBD7D4A985E69</vt:lpwstr>
  </property>
  <property fmtid="{D5CDD505-2E9C-101B-9397-08002B2CF9AE}" pid="4" name="MediaServiceImageTags">
    <vt:lpwstr/>
  </property>
</Properties>
</file>