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m.sharepoint.com/sites/PresidenzaMedicina/Documenti condivisi/Amministrazione/_NUCLEO/PIANI PER IMMATRICOLATI/PIANI PER IMMATRICOLATI 2026-2027/Piani cambiati/"/>
    </mc:Choice>
  </mc:AlternateContent>
  <xr:revisionPtr revIDLastSave="0" documentId="8_{C5BD8849-1BF4-4AAB-B8F5-4AA2FC4B109C}" xr6:coauthVersionLast="47" xr6:coauthVersionMax="47" xr10:uidLastSave="{00000000-0000-0000-0000-000000000000}"/>
  <bookViews>
    <workbookView xWindow="-108" yWindow="-108" windowWidth="23256" windowHeight="12456" firstSheet="4" activeTab="3" xr2:uid="{00000000-000D-0000-FFFF-FFFF00000000}"/>
  </bookViews>
  <sheets>
    <sheet name="Presentazione" sheetId="12" r:id="rId1"/>
    <sheet name="1 ANNO" sheetId="8" r:id="rId2"/>
    <sheet name="2 ANNO" sheetId="7" r:id="rId3"/>
    <sheet name="3 ANNO" sheetId="5" r:id="rId4"/>
    <sheet name="Foglio1" sheetId="13" r:id="rId5"/>
  </sheets>
  <definedNames>
    <definedName name="_xlnm.Print_Area" localSheetId="1">'1 ANNO'!$A$1:$N$52</definedName>
    <definedName name="_xlnm.Print_Area" localSheetId="2">'2 ANNO'!$A$1:$N$38</definedName>
    <definedName name="_xlnm.Print_Area" localSheetId="0">Presentazione!$A$1:$R$57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13" l="1"/>
  <c r="O50" i="13"/>
  <c r="O47" i="13"/>
  <c r="O45" i="13"/>
  <c r="O43" i="13"/>
  <c r="O39" i="13"/>
  <c r="O37" i="13"/>
  <c r="O35" i="13"/>
  <c r="O33" i="13"/>
  <c r="O29" i="13"/>
  <c r="O27" i="13"/>
  <c r="O22" i="13"/>
  <c r="O21" i="13"/>
  <c r="O14" i="13"/>
  <c r="O13" i="13"/>
  <c r="O10" i="13"/>
  <c r="O2" i="13"/>
  <c r="B40" i="8"/>
  <c r="N30" i="8"/>
  <c r="N32" i="8" s="1"/>
  <c r="N6" i="5"/>
  <c r="C27" i="5"/>
  <c r="N18" i="5"/>
  <c r="E45" i="8"/>
  <c r="D40" i="8"/>
  <c r="N20" i="7" l="1"/>
  <c r="N16" i="7"/>
  <c r="N14" i="7"/>
  <c r="N7" i="7"/>
  <c r="E49" i="8"/>
  <c r="E36" i="5"/>
  <c r="E34" i="5"/>
  <c r="E31" i="5"/>
  <c r="E29" i="5"/>
  <c r="B27" i="5"/>
  <c r="E37" i="7"/>
  <c r="E36" i="7"/>
  <c r="E30" i="7"/>
  <c r="B28" i="7"/>
  <c r="E42" i="8"/>
  <c r="C40" i="8"/>
  <c r="E48" i="8"/>
  <c r="N15" i="8"/>
  <c r="E47" i="8" s="1"/>
  <c r="N19" i="8"/>
  <c r="N4" i="8"/>
  <c r="N12" i="8"/>
  <c r="N11" i="5"/>
  <c r="N4" i="5"/>
  <c r="N8" i="5" s="1"/>
  <c r="N18" i="7"/>
  <c r="N14" i="5"/>
  <c r="N5" i="7"/>
  <c r="N26" i="8"/>
  <c r="N15" i="5" l="1"/>
  <c r="B37" i="5"/>
  <c r="N27" i="8"/>
  <c r="N11" i="7"/>
  <c r="N16" i="8"/>
  <c r="B50" i="8"/>
  <c r="B38" i="7"/>
  <c r="N21" i="7"/>
  <c r="N38" i="8" l="1"/>
</calcChain>
</file>

<file path=xl/sharedStrings.xml><?xml version="1.0" encoding="utf-8"?>
<sst xmlns="http://schemas.openxmlformats.org/spreadsheetml/2006/main" count="863" uniqueCount="277">
  <si>
    <t xml:space="preserve">Corso di Laurea in </t>
  </si>
  <si>
    <t>DIETISTICA</t>
  </si>
  <si>
    <t>Descrizione del Percorso di Formazione</t>
  </si>
  <si>
    <t>A.A. 2026/27</t>
  </si>
  <si>
    <t>Piano di studi CdL in Dietistica - studenti immatricolati nell'a.a. 2026/2027 - I ANNO (MT12-26-26)</t>
  </si>
  <si>
    <t>1° anno - I semestre</t>
  </si>
  <si>
    <t>CORSO INTEGRATO
CORSO MONODISCIPLINARE</t>
  </si>
  <si>
    <t>Codice C.I.</t>
  </si>
  <si>
    <t>MODULI DIDATTICI</t>
  </si>
  <si>
    <t>Codice a.d.</t>
  </si>
  <si>
    <t>SSD</t>
  </si>
  <si>
    <t>NUOVI SSD</t>
  </si>
  <si>
    <t>T.A.F.</t>
  </si>
  <si>
    <t>AMBITO</t>
  </si>
  <si>
    <t>CFU
a.d.</t>
  </si>
  <si>
    <t>CFU
C.I.</t>
  </si>
  <si>
    <t>SCIENZE BIOMEDICHE</t>
  </si>
  <si>
    <t>W000642</t>
  </si>
  <si>
    <t>BIOCHIMICA</t>
  </si>
  <si>
    <t>W000320</t>
  </si>
  <si>
    <t>BIO/10</t>
  </si>
  <si>
    <t>BIOS-07/A</t>
  </si>
  <si>
    <t>A</t>
  </si>
  <si>
    <t>Scienze biomediche</t>
  </si>
  <si>
    <t>FISIOLOGIA</t>
  </si>
  <si>
    <t>W000321</t>
  </si>
  <si>
    <t>BIO/09</t>
  </si>
  <si>
    <t>BIOS-06/A</t>
  </si>
  <si>
    <t>BIOLOGIA APPLICATA</t>
  </si>
  <si>
    <t>W000643</t>
  </si>
  <si>
    <t>BIO/13</t>
  </si>
  <si>
    <t>BIOS-10/A</t>
  </si>
  <si>
    <t>ANATOMIA UMANA</t>
  </si>
  <si>
    <t>W000322</t>
  </si>
  <si>
    <t>BIO/16</t>
  </si>
  <si>
    <t>BIOS-12/A</t>
  </si>
  <si>
    <t>SCIENZE UMANE, SOCIO-PSICOLOGICHE, ABILITA' LINGUISTICHE</t>
  </si>
  <si>
    <t>W001498</t>
  </si>
  <si>
    <t>PSICOLOGIA GENERALE (E DEL COMPORTAMENTO)</t>
  </si>
  <si>
    <t>W001499</t>
  </si>
  <si>
    <t>M-PSI/01</t>
  </si>
  <si>
    <t>PSIC-01/A</t>
  </si>
  <si>
    <t>Scienze propedeutiche</t>
  </si>
  <si>
    <t>SOCIOLOGIA GENERALE</t>
  </si>
  <si>
    <t>W001500</t>
  </si>
  <si>
    <t>SPS/07</t>
  </si>
  <si>
    <t>GSPS-05/A</t>
  </si>
  <si>
    <t>B</t>
  </si>
  <si>
    <t>Scienze umane e psicopedagogiche</t>
  </si>
  <si>
    <t xml:space="preserve">LINGUA INGLESE   </t>
  </si>
  <si>
    <t>W001501</t>
  </si>
  <si>
    <t>L-LIN/12</t>
  </si>
  <si>
    <t>ANGL-01/A</t>
  </si>
  <si>
    <t>C</t>
  </si>
  <si>
    <t>Altre attività affini e integrative</t>
  </si>
  <si>
    <t xml:space="preserve">SCIENTIFIC ENGLISH  </t>
  </si>
  <si>
    <t>W001502</t>
  </si>
  <si>
    <t>AAF</t>
  </si>
  <si>
    <t>Per la prova finale e la lingua straniera (art. 10, comma 5, lettera c)
Per la conoscenza di almeno una lingua straniera</t>
  </si>
  <si>
    <t>CHIMICA DEGLI ALIMENTI E TECNOLOGIE ALIMENTARI</t>
  </si>
  <si>
    <t>W000327</t>
  </si>
  <si>
    <t>SCIENZE MERCEOLOGICHE E TECNOLOGIE ALIMENTARI</t>
  </si>
  <si>
    <t>W000328</t>
  </si>
  <si>
    <t>AGR/15</t>
  </si>
  <si>
    <t>AGRI-07/A</t>
  </si>
  <si>
    <t>Scienze della dietistica</t>
  </si>
  <si>
    <t>CHIMICA DEGLI ALIMENTI</t>
  </si>
  <si>
    <t>W000329</t>
  </si>
  <si>
    <t>CHIM/10</t>
  </si>
  <si>
    <t>CHEM-07/B</t>
  </si>
  <si>
    <t>ISPEZIONE DEGLI ALIMENTI DI ORIGINE ANIMALE</t>
  </si>
  <si>
    <t>W000330</t>
  </si>
  <si>
    <t>VET/04</t>
  </si>
  <si>
    <t>MVET-02/B</t>
  </si>
  <si>
    <t>Affine/Integrativa/Attività formative affini o integrative</t>
  </si>
  <si>
    <t>SEMINARIO - ISTOLOGIA</t>
  </si>
  <si>
    <t>W000349</t>
  </si>
  <si>
    <t>BIO/17</t>
  </si>
  <si>
    <t>BIOS-13/A</t>
  </si>
  <si>
    <t>Ulteriori attività formative (art. 10, comma 5, lettera d)
Altre attività quali l'informatica, attività seminariali ecc.</t>
  </si>
  <si>
    <t>TOTALE I SEMESTRE</t>
  </si>
  <si>
    <t>1° anno - II semestre</t>
  </si>
  <si>
    <t>IGIENE, PREVENZIONE, PATOLOGIA</t>
  </si>
  <si>
    <t>W000646</t>
  </si>
  <si>
    <t>IGIENE GENERALE E APPLICATA</t>
  </si>
  <si>
    <t>W000335</t>
  </si>
  <si>
    <t>MED/42</t>
  </si>
  <si>
    <t>MEDS-24/B</t>
  </si>
  <si>
    <t>Scienze della prevenzione e dei servizi sanitari</t>
  </si>
  <si>
    <t>RADIOPROTEZIONE</t>
  </si>
  <si>
    <t>W000336</t>
  </si>
  <si>
    <t>MED/36</t>
  </si>
  <si>
    <t>MEDS-22/A</t>
  </si>
  <si>
    <t xml:space="preserve">MICROBIOLOGIA </t>
  </si>
  <si>
    <t>W000647</t>
  </si>
  <si>
    <t>MED/07</t>
  </si>
  <si>
    <t>MEDS-03/A</t>
  </si>
  <si>
    <t>PATOLOGIA GENERALE</t>
  </si>
  <si>
    <t>W000337</t>
  </si>
  <si>
    <t>MED/04</t>
  </si>
  <si>
    <t>MEDS-02/A</t>
  </si>
  <si>
    <t>PATOLOGIA CLINICA</t>
  </si>
  <si>
    <t>W000338</t>
  </si>
  <si>
    <t>MED/05</t>
  </si>
  <si>
    <t>MEDS-02/B</t>
  </si>
  <si>
    <t>SEMINARIO - INTRODUZIONE ALLE SCIENZE E TECNICHE DIETETICHE APPLICATE</t>
  </si>
  <si>
    <t>W000648</t>
  </si>
  <si>
    <t>MED/49</t>
  </si>
  <si>
    <t>MEDS-08/C</t>
  </si>
  <si>
    <t>SEMINARIO - BIOCHIMICA CLINICA</t>
  </si>
  <si>
    <t>W001055</t>
  </si>
  <si>
    <t>BIO/12</t>
  </si>
  <si>
    <t>BIOS-09/A</t>
  </si>
  <si>
    <t>LABORATORIO - PRIMO ANNO</t>
  </si>
  <si>
    <t>W000339</t>
  </si>
  <si>
    <t>MEDS-26/B</t>
  </si>
  <si>
    <r>
      <t>Ulteriori attività formative</t>
    </r>
    <r>
      <rPr>
        <sz val="9"/>
        <rFont val="Arial"/>
        <family val="2"/>
      </rPr>
      <t xml:space="preserve"> (art. 10, comma 5, lettera d)
Laboratori professionali dello specifico SSD</t>
    </r>
  </si>
  <si>
    <t>TOTALE II SEMESTRE</t>
  </si>
  <si>
    <t>1° anno annuale</t>
  </si>
  <si>
    <t>ALIMENTAZIONE E NUTRIZIONE UMANA</t>
  </si>
  <si>
    <t>W001503</t>
  </si>
  <si>
    <t>PHYSIOLOGY OF NUTRITION</t>
  </si>
  <si>
    <t>W001504</t>
  </si>
  <si>
    <t>Erogazione in Inglese</t>
  </si>
  <si>
    <t>BIOCHIMICA DELLA NUTRIZIONE</t>
  </si>
  <si>
    <t>W001505</t>
  </si>
  <si>
    <t>TOTALE ANNUALE</t>
  </si>
  <si>
    <t xml:space="preserve"> PROVA IN ITINERE - TIROCINIO PRIMO ANNO</t>
  </si>
  <si>
    <t>W000471</t>
  </si>
  <si>
    <t xml:space="preserve">Tirocinio differenziato per specifico profilo </t>
  </si>
  <si>
    <t>TIROCINIO PRIMO ANNO - PROVA FINALE</t>
  </si>
  <si>
    <t>W000375</t>
  </si>
  <si>
    <t>ATTIVITA' DIDATTICA ELETTIVA PRIMO ANNO</t>
  </si>
  <si>
    <t>TOTALE ANNO</t>
  </si>
  <si>
    <t>RIEPILOGO 1° ANNO</t>
  </si>
  <si>
    <t xml:space="preserve">A - Base        </t>
  </si>
  <si>
    <t>Didattica frontale</t>
  </si>
  <si>
    <t xml:space="preserve">B - Caratterizzante </t>
  </si>
  <si>
    <t>Altre attività formative</t>
  </si>
  <si>
    <t xml:space="preserve">C - Affini   </t>
  </si>
  <si>
    <t xml:space="preserve">     a scelta dello studente (ade)</t>
  </si>
  <si>
    <t xml:space="preserve">AAF - Altre attività formative </t>
  </si>
  <si>
    <t xml:space="preserve">     per la prova finale e la lingua straniera</t>
  </si>
  <si>
    <t xml:space="preserve">          per la prova finale</t>
  </si>
  <si>
    <t xml:space="preserve">          per la conoscenza di almeno una
          lingua straniera</t>
  </si>
  <si>
    <t xml:space="preserve">      altre attività</t>
  </si>
  <si>
    <t xml:space="preserve">          Altre attività (informatica, seminari)</t>
  </si>
  <si>
    <t xml:space="preserve">          Laboratori professionali</t>
  </si>
  <si>
    <t xml:space="preserve">Tirocinio          </t>
  </si>
  <si>
    <t xml:space="preserve">Totale Crediti       </t>
  </si>
  <si>
    <t>Piano di studi CdL in Dietistica - studenti immatricolati nell'a.a. 2026/2027 - II ANNO (MT12-26-26)</t>
  </si>
  <si>
    <t>2° anno - I semestre</t>
  </si>
  <si>
    <t>PATOLOGIE MATERNO INFANTILI</t>
  </si>
  <si>
    <t>W000341</t>
  </si>
  <si>
    <t>PEDIATRIA GENERALE E SPECIALISTICA</t>
  </si>
  <si>
    <t>W000342</t>
  </si>
  <si>
    <t>MED/38</t>
  </si>
  <si>
    <t>MEDS-20/A</t>
  </si>
  <si>
    <t>GINECOLOGIA E OSTETRICIA</t>
  </si>
  <si>
    <t>W000343</t>
  </si>
  <si>
    <t>MED/40</t>
  </si>
  <si>
    <t>MEDS-21/A</t>
  </si>
  <si>
    <t xml:space="preserve">Scienze medico-chirurgiche </t>
  </si>
  <si>
    <t>SCIENZE MEDICHE (I)</t>
  </si>
  <si>
    <t>W000344</t>
  </si>
  <si>
    <t>ENDOCRINOLOGIA</t>
  </si>
  <si>
    <t>W000345</t>
  </si>
  <si>
    <t>MED/13</t>
  </si>
  <si>
    <t>MEDS-08/A</t>
  </si>
  <si>
    <t xml:space="preserve">Scienze della dietistica       </t>
  </si>
  <si>
    <t>GASTROENTEROLOGIA</t>
  </si>
  <si>
    <t>W000346</t>
  </si>
  <si>
    <t>MED/12</t>
  </si>
  <si>
    <t>MEDS-10/A</t>
  </si>
  <si>
    <t xml:space="preserve">Scienze interdisciplinari cliniche </t>
  </si>
  <si>
    <t>NEFROLOGIA</t>
  </si>
  <si>
    <t>W000347</t>
  </si>
  <si>
    <t>MED/14</t>
  </si>
  <si>
    <t>MEDS-08/B</t>
  </si>
  <si>
    <t>SCIENZE TECNICHE DIETETICHE 1 (FR)</t>
  </si>
  <si>
    <t>W001056</t>
  </si>
  <si>
    <t>2° anno - II semestre</t>
  </si>
  <si>
    <t>SCIENZE MEDICHE (II)</t>
  </si>
  <si>
    <t>W001506</t>
  </si>
  <si>
    <t>RESPIRATORY DISEASES</t>
  </si>
  <si>
    <t>W001507</t>
  </si>
  <si>
    <t>MED/10</t>
  </si>
  <si>
    <t>MEDS-07/A</t>
  </si>
  <si>
    <t>Scienze interdisciplinari cliniche</t>
  </si>
  <si>
    <t>MALATTIE CARDIOVASCOLARI</t>
  </si>
  <si>
    <t>W001508</t>
  </si>
  <si>
    <t>MED/11</t>
  </si>
  <si>
    <t>MEDS-07/B</t>
  </si>
  <si>
    <t>SCIENZE TECNICHE DIETETICHE 1</t>
  </si>
  <si>
    <t>W000353</t>
  </si>
  <si>
    <t>SCIENZE E TECNICHE DIETETICHE APPLICATE I</t>
  </si>
  <si>
    <t>W000354</t>
  </si>
  <si>
    <t>SCIENZE E TECNICHE DIETETICHE APPLICATE II</t>
  </si>
  <si>
    <t>W000355</t>
  </si>
  <si>
    <t>SCIENZE MEDICHE (III)</t>
  </si>
  <si>
    <t>W000356</t>
  </si>
  <si>
    <t>MEDICINA INTERNA</t>
  </si>
  <si>
    <t>W000357</t>
  </si>
  <si>
    <t>MED/09</t>
  </si>
  <si>
    <t>MEDS-05/A</t>
  </si>
  <si>
    <t>CHIRURGIA GENERALE</t>
  </si>
  <si>
    <t>W000358</t>
  </si>
  <si>
    <t>MED/18</t>
  </si>
  <si>
    <t>MEDS/06/A</t>
  </si>
  <si>
    <t>Primo soccorso</t>
  </si>
  <si>
    <t>LABORATORIO - SECONDO ANNO</t>
  </si>
  <si>
    <t>W000359</t>
  </si>
  <si>
    <t xml:space="preserve"> PROVA IN ITINERE - TIROCINIO SECONDO ANNO</t>
  </si>
  <si>
    <t>W000472</t>
  </si>
  <si>
    <t>TIROCINIO SECONDO ANNO - PROVA FINALE</t>
  </si>
  <si>
    <t>W000376</t>
  </si>
  <si>
    <t>ATTIVITA' DIDATTICA ELETTIVA SECONDO ANNO</t>
  </si>
  <si>
    <t>RIEPILOGO 2° ANNO</t>
  </si>
  <si>
    <t>Piano di studi CdL in Dietistica - studenti immatricolati nell'a.a. 2026/2027 - III ANNO (MT12-26-26)</t>
  </si>
  <si>
    <t>3° anno - I semestre</t>
  </si>
  <si>
    <t>PSICHIATRIA E PSICOLOGIA</t>
  </si>
  <si>
    <t>W001509</t>
  </si>
  <si>
    <t>PSYCHIATRY</t>
  </si>
  <si>
    <t>W001510</t>
  </si>
  <si>
    <t>MED/25</t>
  </si>
  <si>
    <t>MEDS-11/A</t>
  </si>
  <si>
    <t>PSICOLOGIA CLINICA</t>
  </si>
  <si>
    <t>W001511</t>
  </si>
  <si>
    <t>M-PSI/08</t>
  </si>
  <si>
    <t>PSIC-04/B</t>
  </si>
  <si>
    <t>DIRITTO DEL LAVORO, MEDICINA LEGALE E ETICA PROFESSIONALE</t>
  </si>
  <si>
    <t>W000364</t>
  </si>
  <si>
    <t>ECONOMIA AZIENDALE</t>
  </si>
  <si>
    <t>W000365</t>
  </si>
  <si>
    <t>SECS-P/07</t>
  </si>
  <si>
    <t>ECON-06/A</t>
  </si>
  <si>
    <t>Scienze del management sanitario</t>
  </si>
  <si>
    <t>MEDICINA LEGALE E ETICA PROFESSIONALE</t>
  </si>
  <si>
    <t>W000366</t>
  </si>
  <si>
    <t>MED/43</t>
  </si>
  <si>
    <t>MEDS-25/A</t>
  </si>
  <si>
    <t>3° anno - II semestre</t>
  </si>
  <si>
    <t>METODOLOGIA DELLA RICERCA</t>
  </si>
  <si>
    <t>W001512</t>
  </si>
  <si>
    <t>STATISTICAL METHODS FOR EXPERIMENTAL RESEARCH</t>
  </si>
  <si>
    <t>W001513</t>
  </si>
  <si>
    <t>MED/01</t>
  </si>
  <si>
    <t>MEDS-24/A</t>
  </si>
  <si>
    <t>SISTEMI DI ELABORAZIONE DELLE INFORMAZIONI</t>
  </si>
  <si>
    <t>W001514</t>
  </si>
  <si>
    <t>ING-INF/05</t>
  </si>
  <si>
    <t>IINF-05/A</t>
  </si>
  <si>
    <t xml:space="preserve">Scienze interdisciplinari </t>
  </si>
  <si>
    <t>INFORMATICA</t>
  </si>
  <si>
    <t>W001515</t>
  </si>
  <si>
    <t>INF/01</t>
  </si>
  <si>
    <t>INFO-01/A</t>
  </si>
  <si>
    <t>SEMINARIO - FARMACOLOGIA</t>
  </si>
  <si>
    <t>W000374</t>
  </si>
  <si>
    <t>BIO/14</t>
  </si>
  <si>
    <t>BIOS-11/A</t>
  </si>
  <si>
    <t>3° anno - Annuale</t>
  </si>
  <si>
    <t>SCIENZE E TECNICHE DIETETICHE 2</t>
  </si>
  <si>
    <t>W000367</t>
  </si>
  <si>
    <t>SCIENZE E TECNICHE DIETETICHE APPLICATE III</t>
  </si>
  <si>
    <t>W000368</t>
  </si>
  <si>
    <t>SCIENZE E TECNICHE DIETETICHE APPLICATE IV</t>
  </si>
  <si>
    <t>W000369</t>
  </si>
  <si>
    <t xml:space="preserve"> PROVA IN ITINERE - TIROCINIO TERZO ANNO</t>
  </si>
  <si>
    <t>W000473</t>
  </si>
  <si>
    <t>TIROCINIO TERZO ANNO - PROVA FINALE</t>
  </si>
  <si>
    <t>W000377</t>
  </si>
  <si>
    <t xml:space="preserve">PROVA FINALE </t>
  </si>
  <si>
    <t>W000382</t>
  </si>
  <si>
    <t>PROFIN_S</t>
  </si>
  <si>
    <t>Per la prova finale e la lingua straniera (art. 10, comma 5, lettera c)
Per la prova finale</t>
  </si>
  <si>
    <t>ATTIVITA' DIDATTICA ELETTIVA TERZO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</si>
</sst>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"/>
  </numFmts>
  <fonts count="4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2"/>
      <name val="Times New Roman"/>
      <family val="1"/>
    </font>
    <font>
      <sz val="9"/>
      <name val="Arial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i/>
      <sz val="9"/>
      <name val="Arial Unicode MS"/>
      <family val="2"/>
    </font>
    <font>
      <sz val="9"/>
      <color indexed="12"/>
      <name val="Arial Unicode MS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4"/>
      <name val="Times New Roman"/>
      <family val="1"/>
    </font>
    <font>
      <sz val="12"/>
      <name val="Arial"/>
      <family val="2"/>
    </font>
    <font>
      <b/>
      <sz val="11"/>
      <name val="Arial Unicode MS"/>
      <family val="2"/>
    </font>
    <font>
      <b/>
      <sz val="9"/>
      <color indexed="8"/>
      <name val="Arial Unicode MS"/>
      <family val="2"/>
    </font>
    <font>
      <b/>
      <u/>
      <sz val="12"/>
      <name val="Arial Unicode MS"/>
      <family val="2"/>
    </font>
    <font>
      <b/>
      <sz val="12"/>
      <color indexed="8"/>
      <name val="Arial Unicode MS"/>
      <family val="2"/>
    </font>
    <font>
      <sz val="10"/>
      <name val="Arial Unicode MS"/>
      <family val="2"/>
    </font>
    <font>
      <b/>
      <sz val="12"/>
      <name val="Arial Unicode MS"/>
      <family val="2"/>
    </font>
    <font>
      <sz val="10"/>
      <color indexed="8"/>
      <name val="Arial Unicode MS"/>
      <family val="2"/>
    </font>
    <font>
      <b/>
      <u/>
      <sz val="14"/>
      <name val="Arial Unicode MS"/>
      <family val="2"/>
    </font>
    <font>
      <sz val="12"/>
      <name val="Arial Unicode MS"/>
      <family val="2"/>
    </font>
    <font>
      <b/>
      <i/>
      <sz val="10"/>
      <color indexed="8"/>
      <name val="Arial Unicode MS"/>
      <family val="2"/>
    </font>
    <font>
      <b/>
      <sz val="10"/>
      <name val="Arial Unicode MS"/>
      <family val="2"/>
    </font>
    <font>
      <sz val="8"/>
      <name val="Arial Unicode MS"/>
      <family val="2"/>
    </font>
    <font>
      <b/>
      <i/>
      <sz val="10"/>
      <name val="Arial Unicode MS"/>
      <family val="2"/>
    </font>
    <font>
      <b/>
      <i/>
      <sz val="12"/>
      <name val="Arial Unicode MS"/>
      <family val="2"/>
    </font>
    <font>
      <b/>
      <u/>
      <sz val="8"/>
      <name val="Arial Unicode MS"/>
      <family val="2"/>
    </font>
    <font>
      <sz val="8"/>
      <color indexed="12"/>
      <name val="Arial Unicode MS"/>
      <family val="2"/>
    </font>
    <font>
      <b/>
      <sz val="8"/>
      <name val="Arial Unicode MS"/>
      <family val="2"/>
    </font>
    <font>
      <sz val="9"/>
      <color rgb="FFFF0000"/>
      <name val="Arial"/>
      <family val="2"/>
    </font>
    <font>
      <sz val="9"/>
      <color theme="1"/>
      <name val="Arial Unicode MS"/>
      <family val="2"/>
    </font>
    <font>
      <sz val="9"/>
      <color rgb="FFFF0000"/>
      <name val="Arial Unicode MS"/>
      <family val="2"/>
    </font>
    <font>
      <b/>
      <sz val="9"/>
      <color rgb="FFFF0000"/>
      <name val="Arial Unicode MS"/>
      <family val="2"/>
    </font>
    <font>
      <sz val="9"/>
      <color theme="1"/>
      <name val="Arial Unicode MS"/>
    </font>
    <font>
      <b/>
      <sz val="10"/>
      <color rgb="FFFF0000"/>
      <name val="Arial Unicode MS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trike/>
      <sz val="8"/>
      <name val="Arial Unicode MS"/>
      <family val="2"/>
    </font>
    <font>
      <strike/>
      <sz val="9"/>
      <name val="Arial"/>
      <family val="2"/>
    </font>
    <font>
      <b/>
      <sz val="10"/>
      <color rgb="FFCC3300"/>
      <name val="Arial"/>
      <family val="2"/>
    </font>
    <font>
      <b/>
      <sz val="10"/>
      <color rgb="FFC00000"/>
      <name val="Arial"/>
      <family val="2"/>
    </font>
    <font>
      <b/>
      <sz val="9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29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2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9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6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7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32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34" fillId="2" borderId="0" xfId="0" applyFont="1" applyFill="1" applyAlignment="1">
      <alignment vertical="center" wrapText="1"/>
    </xf>
    <xf numFmtId="0" fontId="35" fillId="0" borderId="0" xfId="0" applyFont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44" fillId="0" borderId="0" xfId="0" applyFont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vertical="center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vertical="center"/>
    </xf>
    <xf numFmtId="0" fontId="36" fillId="5" borderId="1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 wrapText="1"/>
    </xf>
    <xf numFmtId="0" fontId="36" fillId="5" borderId="7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46" fillId="0" borderId="0" xfId="0" applyFont="1" applyAlignment="1">
      <alignment horizontal="right"/>
    </xf>
    <xf numFmtId="0" fontId="22" fillId="0" borderId="5" xfId="0" applyFont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 wrapText="1"/>
    </xf>
    <xf numFmtId="0" fontId="38" fillId="6" borderId="6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/>
    </xf>
    <xf numFmtId="0" fontId="38" fillId="6" borderId="3" xfId="0" applyFont="1" applyFill="1" applyBorder="1" applyAlignment="1">
      <alignment horizontal="center"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38" fillId="6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vertical="center" wrapText="1"/>
    </xf>
    <xf numFmtId="0" fontId="36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48" fillId="2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5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6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48" fillId="5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38" fillId="6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8" fillId="6" borderId="10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38" fillId="6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8" fillId="6" borderId="6" xfId="0" applyFont="1" applyFill="1" applyBorder="1" applyAlignment="1">
      <alignment horizontal="center" vertical="center" wrapText="1"/>
    </xf>
    <xf numFmtId="0" fontId="42" fillId="6" borderId="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8" fillId="6" borderId="6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1" fillId="5" borderId="9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38" fillId="6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38" fillId="6" borderId="7" xfId="0" applyFont="1" applyFill="1" applyBorder="1" applyAlignment="1">
      <alignment horizontal="center" vertical="center"/>
    </xf>
    <xf numFmtId="0" fontId="40" fillId="6" borderId="9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8" fillId="6" borderId="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0" fontId="20" fillId="4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">
    <cellStyle name="Euro" xfId="1" xr:uid="{00000000-0005-0000-0000-000000000000}"/>
    <cellStyle name="Euro 2" xfId="2" xr:uid="{00000000-0005-0000-0000-000001000000}"/>
    <cellStyle name="Normale" xfId="0" builtinId="0"/>
    <cellStyle name="Normal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9</xdr:row>
      <xdr:rowOff>28573</xdr:rowOff>
    </xdr:from>
    <xdr:to>
      <xdr:col>17</xdr:col>
      <xdr:colOff>68580</xdr:colOff>
      <xdr:row>53</xdr:row>
      <xdr:rowOff>85724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E7129BD4-DC51-49B2-ABAF-B623D6EA5C49}"/>
            </a:ext>
          </a:extLst>
        </xdr:cNvPr>
        <xdr:cNvSpPr txBox="1"/>
      </xdr:nvSpPr>
      <xdr:spPr>
        <a:xfrm>
          <a:off x="514350" y="1485898"/>
          <a:ext cx="9917430" cy="7181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1400" b="1"/>
            <a:t>Le attività formative del corso (insegnamenti, laboratori, tirocinio, prova finale) sono misurate in crediti che documentano l'impegno dello studente nello svolgimento dell'attività stessa. Ogni credito corrisponde a 25 ore di impegno complessivo per lo studente, tra partecipazione alle attività didattiche e studio personale. </a:t>
          </a:r>
        </a:p>
        <a:p>
          <a:pPr algn="l"/>
          <a:endParaRPr lang="it-IT" sz="1400" b="1"/>
        </a:p>
        <a:p>
          <a:pPr algn="l"/>
          <a:r>
            <a:rPr lang="it-IT" sz="1400" b="1"/>
            <a:t>Nel piano delle attività formative di ogni singolo corso di studi, riportato di seguito e visibile sul sito della Facoltà di Medicina e Chirurgia – Offerta Formativa (www.med.univpm.it), è indicato il numero dei crediti attribuiti ad ogni singola attività. </a:t>
          </a:r>
        </a:p>
        <a:p>
          <a:pPr algn="l"/>
          <a:endParaRPr lang="it-IT" sz="1400" b="1"/>
        </a:p>
        <a:p>
          <a:pPr algn="l"/>
          <a:r>
            <a:rPr lang="it-IT" sz="1400" b="1"/>
            <a:t>Il Corso di Laurea è organizzato in tre tipologie di attività formative: attività di base; attività caratterizzanti; attività affini o integrative. Gli insegnamenti rientranti nelle predette attività vengono offerti attraverso lezioni ex cathedra. Tra le attività affini ed integrative è ricompresa anche la lingua inglese.</a:t>
          </a:r>
        </a:p>
        <a:p>
          <a:pPr algn="l"/>
          <a:r>
            <a:rPr lang="it-IT" sz="1400" b="1"/>
            <a:t>Alle tipologie di attività sopra descritte si aggiunge, quale attività a scelta dello studente, una vasta gamma di corsi monografici e forum su temi inerenti le materie trattate. </a:t>
          </a:r>
        </a:p>
        <a:p>
          <a:pPr algn="l"/>
          <a:r>
            <a:rPr lang="it-IT" sz="1400" b="1"/>
            <a:t>Tra le altre attività sono ricompresi insegnamenti o seminari destinati a </a:t>
          </a:r>
        </a:p>
        <a:p>
          <a:pPr algn="l"/>
          <a:r>
            <a:rPr lang="it-IT" sz="1400" b="1"/>
            <a:t>a) potenziare la conoscenza della lingua inglese </a:t>
          </a:r>
        </a:p>
        <a:p>
          <a:pPr algn="l"/>
          <a:r>
            <a:rPr lang="it-IT" sz="1400" b="1"/>
            <a:t>b)	 acquisire abilità informatiche e relazionali;</a:t>
          </a:r>
        </a:p>
        <a:p>
          <a:pPr algn="l"/>
          <a:r>
            <a:rPr lang="it-IT" sz="1400" b="1"/>
            <a:t>c) 	completare e/o integrare il percorso formativo con contenuti rientranti nell'ambito proprio della professione.</a:t>
          </a:r>
        </a:p>
        <a:p>
          <a:pPr algn="l"/>
          <a:r>
            <a:rPr lang="it-IT" sz="1400" b="1"/>
            <a:t> </a:t>
          </a:r>
        </a:p>
        <a:p>
          <a:pPr algn="l"/>
          <a:r>
            <a:rPr lang="it-IT" sz="1400" b="1"/>
            <a:t>Nell’ambito dell’ordinamento, organizzato nella quasi totalità in lingua italiana alcuni insegnamenti obbligatori vengono erogati in lingua inglese. A tal fine il percorso formativo della lingua straniera ha come obiettivo il raggiungimento di un livello equiparabile al B2.</a:t>
          </a:r>
        </a:p>
        <a:p>
          <a:pPr algn="l"/>
          <a:endParaRPr lang="it-IT" sz="1400" b="1"/>
        </a:p>
        <a:p>
          <a:pPr algn="l"/>
          <a:r>
            <a:rPr lang="it-IT" sz="1400" b="1"/>
            <a:t>E’ prevista propedeuticità tra la verifica dell’insegnamento di lingua inglese, e gli insegnamenti erogati in lingua inglese.</a:t>
          </a:r>
        </a:p>
        <a:p>
          <a:pPr algn="l"/>
          <a:endParaRPr lang="it-IT" sz="1400" b="1"/>
        </a:p>
        <a:p>
          <a:pPr algn="l"/>
          <a:r>
            <a:rPr lang="it-IT" sz="1400" b="1"/>
            <a:t>Le lezioni e le attività di laboratorio si svolgono, di norma, nella sede della Facoltà di Medicina e Chirurgia, presso spazi appositamente dedicati ove sono allocate le attrezzature didattiche (manichini, simulatori…) necessarie anche alla attività di tirocinio pre-clinico e sotto la supervisione di tutori/guide di laboratorio (personale della professione) nominati dalla Facoltà. </a:t>
          </a:r>
        </a:p>
        <a:p>
          <a:pPr algn="l"/>
          <a:endParaRPr lang="it-IT" sz="1400" b="1"/>
        </a:p>
        <a:p>
          <a:pPr algn="l"/>
          <a:r>
            <a:rPr lang="it-IT" sz="1400" b="1"/>
            <a:t>L’attività di tirocinio viene effettuata nelle strutture convenzionate ricomprese nella rete formativa sotto la supervisione di personale della professione individuato come guida di tirocinio. Tutta l’attività formativa pratica e di tirocinio clinico è coordinata da un Direttore nominato dalla Facoltà tra i docenti della professione in possesso della massima formazione. </a:t>
          </a:r>
        </a:p>
        <a:p>
          <a:pPr algn="l"/>
          <a:endParaRPr lang="it-IT" sz="1400" b="1"/>
        </a:p>
        <a:p>
          <a:pPr algn="l"/>
          <a:r>
            <a:rPr lang="it-IT" sz="1400" b="1"/>
            <a:t>Il Corso di Laurea Triennale si conclude con un esame finale di contenuto teorico e pratico con valore abilitante.</a:t>
          </a:r>
        </a:p>
        <a:p>
          <a:pPr algn="l"/>
          <a:r>
            <a:rPr lang="it-IT" sz="1400" b="1"/>
            <a:t> </a:t>
          </a:r>
        </a:p>
        <a:p>
          <a:pPr algn="l"/>
          <a:endParaRPr lang="it-IT" sz="1400" b="1"/>
        </a:p>
      </xdr:txBody>
    </xdr:sp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76200</xdr:colOff>
      <xdr:row>6</xdr:row>
      <xdr:rowOff>95250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6F2E8CB-1228-4727-E0E5-1F7B1889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"/>
          <a:ext cx="250507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2:Q5"/>
  <sheetViews>
    <sheetView workbookViewId="0">
      <selection activeCell="Q9" sqref="Q9"/>
    </sheetView>
  </sheetViews>
  <sheetFormatPr defaultRowHeight="13.15"/>
  <sheetData>
    <row r="2" spans="14:17">
      <c r="N2" s="146"/>
      <c r="O2" s="146"/>
      <c r="P2" s="179"/>
      <c r="Q2" s="147" t="s">
        <v>0</v>
      </c>
    </row>
    <row r="3" spans="14:17">
      <c r="N3" s="146"/>
      <c r="O3" s="283" t="s">
        <v>1</v>
      </c>
      <c r="P3" s="283"/>
      <c r="Q3" s="283"/>
    </row>
    <row r="4" spans="14:17">
      <c r="N4" s="146"/>
      <c r="O4" s="146"/>
      <c r="P4" s="146"/>
      <c r="Q4" s="147" t="s">
        <v>2</v>
      </c>
    </row>
    <row r="5" spans="14:17">
      <c r="N5" s="179"/>
      <c r="O5" s="179"/>
      <c r="P5" s="179"/>
      <c r="Q5" s="147" t="s">
        <v>3</v>
      </c>
    </row>
  </sheetData>
  <mergeCells count="1">
    <mergeCell ref="O3:Q3"/>
  </mergeCells>
  <pageMargins left="0.7" right="0.7" top="0.75" bottom="0.75" header="0.3" footer="0.3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view="pageBreakPreview" topLeftCell="A16" zoomScale="110" zoomScaleNormal="110" zoomScaleSheetLayoutView="110" workbookViewId="0">
      <selection activeCell="A25" sqref="A25:F25"/>
    </sheetView>
  </sheetViews>
  <sheetFormatPr defaultColWidth="27.5703125" defaultRowHeight="15" customHeight="1"/>
  <cols>
    <col min="1" max="1" width="28.85546875" style="60" customWidth="1"/>
    <col min="2" max="2" width="10.85546875" style="52" customWidth="1"/>
    <col min="3" max="6" width="12.7109375" style="60" customWidth="1"/>
    <col min="7" max="7" width="10.28515625" style="52" customWidth="1"/>
    <col min="8" max="8" width="8.28515625" style="52" bestFit="1" customWidth="1"/>
    <col min="9" max="9" width="13.140625" style="52" customWidth="1"/>
    <col min="10" max="10" width="7.140625" style="52" bestFit="1" customWidth="1"/>
    <col min="11" max="11" width="54.28515625" style="60" customWidth="1"/>
    <col min="12" max="12" width="7.28515625" style="60" customWidth="1"/>
    <col min="13" max="13" width="20.7109375" style="60" customWidth="1"/>
    <col min="14" max="14" width="7.5703125" style="60" customWidth="1"/>
    <col min="15" max="15" width="38.42578125" style="84" customWidth="1"/>
    <col min="16" max="16384" width="27.5703125" style="60"/>
  </cols>
  <sheetData>
    <row r="1" spans="1:18" s="59" customFormat="1" ht="30" customHeight="1">
      <c r="A1" s="284" t="s">
        <v>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83"/>
      <c r="P1" s="57"/>
      <c r="Q1" s="58"/>
      <c r="R1" s="58"/>
    </row>
    <row r="2" spans="1:18" ht="15.6">
      <c r="A2" s="16" t="s">
        <v>5</v>
      </c>
      <c r="B2" s="51"/>
      <c r="C2" s="51"/>
      <c r="D2" s="51"/>
      <c r="E2" s="51"/>
      <c r="F2" s="52"/>
      <c r="K2" s="52"/>
      <c r="L2" s="52"/>
      <c r="M2" s="52"/>
      <c r="N2" s="52"/>
    </row>
    <row r="3" spans="1:18" s="21" customFormat="1" ht="24">
      <c r="A3" s="32" t="s">
        <v>6</v>
      </c>
      <c r="B3" s="32" t="s">
        <v>7</v>
      </c>
      <c r="C3" s="280" t="s">
        <v>8</v>
      </c>
      <c r="D3" s="281"/>
      <c r="E3" s="281"/>
      <c r="F3" s="282"/>
      <c r="G3" s="32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39" t="s">
        <v>14</v>
      </c>
      <c r="M3" s="39"/>
      <c r="N3" s="39" t="s">
        <v>15</v>
      </c>
      <c r="O3" s="84"/>
    </row>
    <row r="4" spans="1:18" s="21" customFormat="1" ht="24" customHeight="1">
      <c r="A4" s="209" t="s">
        <v>16</v>
      </c>
      <c r="B4" s="211" t="s">
        <v>17</v>
      </c>
      <c r="C4" s="240" t="s">
        <v>18</v>
      </c>
      <c r="D4" s="240"/>
      <c r="E4" s="240"/>
      <c r="F4" s="240"/>
      <c r="G4" s="149" t="s">
        <v>19</v>
      </c>
      <c r="H4" s="140" t="s">
        <v>20</v>
      </c>
      <c r="I4" s="140" t="s">
        <v>21</v>
      </c>
      <c r="J4" s="140" t="s">
        <v>22</v>
      </c>
      <c r="K4" s="120" t="s">
        <v>23</v>
      </c>
      <c r="L4" s="140">
        <v>2</v>
      </c>
      <c r="M4" s="114"/>
      <c r="N4" s="204">
        <f>L4+L5+L7+L6</f>
        <v>10</v>
      </c>
      <c r="O4" s="84"/>
    </row>
    <row r="5" spans="1:18" s="21" customFormat="1" ht="19.5" customHeight="1">
      <c r="A5" s="268"/>
      <c r="B5" s="211"/>
      <c r="C5" s="231" t="s">
        <v>24</v>
      </c>
      <c r="D5" s="272"/>
      <c r="E5" s="272"/>
      <c r="F5" s="273"/>
      <c r="G5" s="149" t="s">
        <v>25</v>
      </c>
      <c r="H5" s="140" t="s">
        <v>26</v>
      </c>
      <c r="I5" s="140" t="s">
        <v>27</v>
      </c>
      <c r="J5" s="140" t="s">
        <v>22</v>
      </c>
      <c r="K5" s="120" t="s">
        <v>23</v>
      </c>
      <c r="L5" s="140">
        <v>2</v>
      </c>
      <c r="M5" s="116"/>
      <c r="N5" s="238"/>
      <c r="O5" s="84"/>
    </row>
    <row r="6" spans="1:18" s="21" customFormat="1" ht="19.5" customHeight="1">
      <c r="A6" s="268"/>
      <c r="B6" s="211"/>
      <c r="C6" s="231" t="s">
        <v>28</v>
      </c>
      <c r="D6" s="278"/>
      <c r="E6" s="278"/>
      <c r="F6" s="279"/>
      <c r="G6" s="149" t="s">
        <v>29</v>
      </c>
      <c r="H6" s="140" t="s">
        <v>30</v>
      </c>
      <c r="I6" s="140" t="s">
        <v>31</v>
      </c>
      <c r="J6" s="140" t="s">
        <v>22</v>
      </c>
      <c r="K6" s="120" t="s">
        <v>23</v>
      </c>
      <c r="L6" s="140">
        <v>2</v>
      </c>
      <c r="M6" s="116"/>
      <c r="N6" s="238"/>
      <c r="O6" s="100"/>
    </row>
    <row r="7" spans="1:18" s="21" customFormat="1" ht="16.5" customHeight="1">
      <c r="A7" s="268"/>
      <c r="B7" s="211"/>
      <c r="C7" s="231" t="s">
        <v>32</v>
      </c>
      <c r="D7" s="278"/>
      <c r="E7" s="278"/>
      <c r="F7" s="279"/>
      <c r="G7" s="149" t="s">
        <v>33</v>
      </c>
      <c r="H7" s="140" t="s">
        <v>34</v>
      </c>
      <c r="I7" s="140" t="s">
        <v>35</v>
      </c>
      <c r="J7" s="140" t="s">
        <v>22</v>
      </c>
      <c r="K7" s="120" t="s">
        <v>23</v>
      </c>
      <c r="L7" s="140">
        <v>4</v>
      </c>
      <c r="M7" s="116"/>
      <c r="N7" s="238"/>
      <c r="O7" s="84"/>
    </row>
    <row r="8" spans="1:18" s="21" customFormat="1" ht="17.25" customHeight="1">
      <c r="A8" s="274" t="s">
        <v>36</v>
      </c>
      <c r="B8" s="229" t="s">
        <v>37</v>
      </c>
      <c r="C8" s="240" t="s">
        <v>38</v>
      </c>
      <c r="D8" s="249"/>
      <c r="E8" s="249"/>
      <c r="F8" s="249"/>
      <c r="G8" s="149" t="s">
        <v>39</v>
      </c>
      <c r="H8" s="140" t="s">
        <v>40</v>
      </c>
      <c r="I8" s="140" t="s">
        <v>41</v>
      </c>
      <c r="J8" s="140" t="s">
        <v>22</v>
      </c>
      <c r="K8" s="120" t="s">
        <v>42</v>
      </c>
      <c r="L8" s="140">
        <v>2</v>
      </c>
      <c r="M8" s="204"/>
      <c r="N8" s="204">
        <v>10</v>
      </c>
      <c r="O8" s="84"/>
    </row>
    <row r="9" spans="1:18" s="21" customFormat="1" ht="16.5" customHeight="1">
      <c r="A9" s="275"/>
      <c r="B9" s="270"/>
      <c r="C9" s="231" t="s">
        <v>43</v>
      </c>
      <c r="D9" s="272"/>
      <c r="E9" s="272"/>
      <c r="F9" s="273"/>
      <c r="G9" s="149" t="s">
        <v>44</v>
      </c>
      <c r="H9" s="140" t="s">
        <v>45</v>
      </c>
      <c r="I9" s="140" t="s">
        <v>46</v>
      </c>
      <c r="J9" s="140" t="s">
        <v>47</v>
      </c>
      <c r="K9" s="120" t="s">
        <v>48</v>
      </c>
      <c r="L9" s="140">
        <v>2</v>
      </c>
      <c r="M9" s="238"/>
      <c r="N9" s="238"/>
      <c r="O9" s="84"/>
    </row>
    <row r="10" spans="1:18" s="21" customFormat="1" ht="24.75" customHeight="1">
      <c r="A10" s="275"/>
      <c r="B10" s="270"/>
      <c r="C10" s="231" t="s">
        <v>49</v>
      </c>
      <c r="D10" s="278"/>
      <c r="E10" s="278"/>
      <c r="F10" s="279"/>
      <c r="G10" s="149" t="s">
        <v>50</v>
      </c>
      <c r="H10" s="140" t="s">
        <v>51</v>
      </c>
      <c r="I10" s="140" t="s">
        <v>52</v>
      </c>
      <c r="J10" s="140" t="s">
        <v>53</v>
      </c>
      <c r="K10" s="120" t="s">
        <v>54</v>
      </c>
      <c r="L10" s="140">
        <v>2</v>
      </c>
      <c r="M10" s="238"/>
      <c r="N10" s="238"/>
      <c r="O10" s="121"/>
    </row>
    <row r="11" spans="1:18" s="21" customFormat="1" ht="24.75" customHeight="1">
      <c r="A11" s="276"/>
      <c r="B11" s="277"/>
      <c r="C11" s="231" t="s">
        <v>55</v>
      </c>
      <c r="D11" s="278"/>
      <c r="E11" s="278"/>
      <c r="F11" s="279"/>
      <c r="G11" s="149" t="s">
        <v>56</v>
      </c>
      <c r="H11" s="140" t="s">
        <v>51</v>
      </c>
      <c r="I11" s="140" t="s">
        <v>52</v>
      </c>
      <c r="J11" s="140" t="s">
        <v>57</v>
      </c>
      <c r="K11" s="120" t="s">
        <v>58</v>
      </c>
      <c r="L11" s="140">
        <v>4</v>
      </c>
      <c r="M11" s="205"/>
      <c r="N11" s="205"/>
      <c r="O11" s="121"/>
    </row>
    <row r="12" spans="1:18" s="21" customFormat="1" ht="24.75" customHeight="1">
      <c r="A12" s="268" t="s">
        <v>59</v>
      </c>
      <c r="B12" s="270" t="s">
        <v>60</v>
      </c>
      <c r="C12" s="231" t="s">
        <v>61</v>
      </c>
      <c r="D12" s="272"/>
      <c r="E12" s="272"/>
      <c r="F12" s="273"/>
      <c r="G12" s="149" t="s">
        <v>62</v>
      </c>
      <c r="H12" s="140" t="s">
        <v>63</v>
      </c>
      <c r="I12" s="140" t="s">
        <v>64</v>
      </c>
      <c r="J12" s="140" t="s">
        <v>47</v>
      </c>
      <c r="K12" s="120" t="s">
        <v>65</v>
      </c>
      <c r="L12" s="140">
        <v>2</v>
      </c>
      <c r="M12" s="114"/>
      <c r="N12" s="204">
        <f>L12+L13+L14</f>
        <v>6</v>
      </c>
      <c r="O12" s="84"/>
    </row>
    <row r="13" spans="1:18" s="21" customFormat="1" ht="24.75" customHeight="1">
      <c r="A13" s="268"/>
      <c r="B13" s="270"/>
      <c r="C13" s="231" t="s">
        <v>66</v>
      </c>
      <c r="D13" s="272"/>
      <c r="E13" s="272"/>
      <c r="F13" s="273"/>
      <c r="G13" s="149" t="s">
        <v>67</v>
      </c>
      <c r="H13" s="140" t="s">
        <v>68</v>
      </c>
      <c r="I13" s="140" t="s">
        <v>69</v>
      </c>
      <c r="J13" s="140" t="s">
        <v>47</v>
      </c>
      <c r="K13" s="120" t="s">
        <v>65</v>
      </c>
      <c r="L13" s="140">
        <v>2</v>
      </c>
      <c r="M13" s="116"/>
      <c r="N13" s="238"/>
      <c r="O13" s="84"/>
    </row>
    <row r="14" spans="1:18" s="21" customFormat="1" ht="24" customHeight="1">
      <c r="A14" s="269"/>
      <c r="B14" s="271"/>
      <c r="C14" s="206" t="s">
        <v>70</v>
      </c>
      <c r="D14" s="264"/>
      <c r="E14" s="264"/>
      <c r="F14" s="265"/>
      <c r="G14" s="149" t="s">
        <v>71</v>
      </c>
      <c r="H14" s="140" t="s">
        <v>72</v>
      </c>
      <c r="I14" s="140" t="s">
        <v>73</v>
      </c>
      <c r="J14" s="140" t="s">
        <v>53</v>
      </c>
      <c r="K14" s="120" t="s">
        <v>74</v>
      </c>
      <c r="L14" s="140">
        <v>2</v>
      </c>
      <c r="M14" s="115"/>
      <c r="N14" s="205"/>
      <c r="O14" s="84"/>
    </row>
    <row r="15" spans="1:18" s="21" customFormat="1" ht="27.75" customHeight="1">
      <c r="A15" s="235" t="s">
        <v>75</v>
      </c>
      <c r="B15" s="236"/>
      <c r="C15" s="236"/>
      <c r="D15" s="236"/>
      <c r="E15" s="236"/>
      <c r="F15" s="237"/>
      <c r="G15" s="149" t="s">
        <v>76</v>
      </c>
      <c r="H15" s="117" t="s">
        <v>77</v>
      </c>
      <c r="I15" s="117" t="s">
        <v>78</v>
      </c>
      <c r="J15" s="117" t="s">
        <v>57</v>
      </c>
      <c r="K15" s="79" t="s">
        <v>79</v>
      </c>
      <c r="L15" s="117">
        <v>1</v>
      </c>
      <c r="M15" s="117"/>
      <c r="N15" s="117">
        <f>L15</f>
        <v>1</v>
      </c>
      <c r="O15" s="84"/>
    </row>
    <row r="16" spans="1:18" s="21" customFormat="1" ht="16.5" customHeight="1">
      <c r="A16" s="4"/>
      <c r="B16" s="4"/>
      <c r="C16" s="4"/>
      <c r="D16" s="4"/>
      <c r="E16" s="4"/>
      <c r="F16" s="5"/>
      <c r="G16" s="5"/>
      <c r="H16" s="49"/>
      <c r="I16" s="49"/>
      <c r="J16" s="47"/>
      <c r="K16" s="118" t="s">
        <v>80</v>
      </c>
      <c r="L16" s="118"/>
      <c r="M16" s="118"/>
      <c r="N16" s="106">
        <f>N15+N12+N8+N4</f>
        <v>27</v>
      </c>
      <c r="O16" s="84"/>
    </row>
    <row r="17" spans="1:15" s="30" customFormat="1" ht="37.5" customHeight="1">
      <c r="A17" s="16" t="s">
        <v>81</v>
      </c>
      <c r="B17" s="53"/>
      <c r="C17" s="54"/>
      <c r="D17" s="54"/>
      <c r="E17" s="54"/>
      <c r="F17" s="55"/>
      <c r="G17" s="56"/>
      <c r="H17" s="56"/>
      <c r="I17" s="56"/>
      <c r="J17" s="56"/>
      <c r="K17" s="55"/>
      <c r="O17" s="101"/>
    </row>
    <row r="18" spans="1:15" s="3" customFormat="1" ht="24.75" customHeight="1">
      <c r="A18" s="32" t="s">
        <v>6</v>
      </c>
      <c r="B18" s="32" t="s">
        <v>7</v>
      </c>
      <c r="C18" s="280" t="s">
        <v>8</v>
      </c>
      <c r="D18" s="281"/>
      <c r="E18" s="281"/>
      <c r="F18" s="282"/>
      <c r="G18" s="32" t="s">
        <v>9</v>
      </c>
      <c r="H18" s="29" t="s">
        <v>10</v>
      </c>
      <c r="I18" s="29"/>
      <c r="J18" s="29" t="s">
        <v>12</v>
      </c>
      <c r="K18" s="29" t="s">
        <v>13</v>
      </c>
      <c r="L18" s="39" t="s">
        <v>14</v>
      </c>
      <c r="M18" s="39"/>
      <c r="N18" s="39" t="s">
        <v>15</v>
      </c>
      <c r="O18" s="85"/>
    </row>
    <row r="19" spans="1:15" s="21" customFormat="1" ht="18" customHeight="1">
      <c r="A19" s="261" t="s">
        <v>82</v>
      </c>
      <c r="B19" s="225" t="s">
        <v>83</v>
      </c>
      <c r="C19" s="206" t="s">
        <v>84</v>
      </c>
      <c r="D19" s="212"/>
      <c r="E19" s="212"/>
      <c r="F19" s="227"/>
      <c r="G19" s="151" t="s">
        <v>85</v>
      </c>
      <c r="H19" s="140" t="s">
        <v>86</v>
      </c>
      <c r="I19" s="140" t="s">
        <v>87</v>
      </c>
      <c r="J19" s="140" t="s">
        <v>47</v>
      </c>
      <c r="K19" s="120" t="s">
        <v>88</v>
      </c>
      <c r="L19" s="140">
        <v>2</v>
      </c>
      <c r="M19" s="199"/>
      <c r="N19" s="199">
        <f>L19+L20+L22+L21+L23</f>
        <v>10</v>
      </c>
      <c r="O19" s="84"/>
    </row>
    <row r="20" spans="1:15" s="21" customFormat="1" ht="17.25" customHeight="1">
      <c r="A20" s="266"/>
      <c r="B20" s="267"/>
      <c r="C20" s="206" t="s">
        <v>89</v>
      </c>
      <c r="D20" s="212"/>
      <c r="E20" s="212"/>
      <c r="F20" s="227"/>
      <c r="G20" s="151" t="s">
        <v>90</v>
      </c>
      <c r="H20" s="140" t="s">
        <v>91</v>
      </c>
      <c r="I20" s="140" t="s">
        <v>92</v>
      </c>
      <c r="J20" s="140" t="s">
        <v>47</v>
      </c>
      <c r="K20" s="120" t="s">
        <v>88</v>
      </c>
      <c r="L20" s="140">
        <v>2</v>
      </c>
      <c r="M20" s="200"/>
      <c r="N20" s="200"/>
      <c r="O20" s="84"/>
    </row>
    <row r="21" spans="1:15" s="21" customFormat="1" ht="21.75" customHeight="1">
      <c r="A21" s="266"/>
      <c r="B21" s="267"/>
      <c r="C21" s="240" t="s">
        <v>93</v>
      </c>
      <c r="D21" s="240"/>
      <c r="E21" s="240"/>
      <c r="F21" s="240"/>
      <c r="G21" s="151" t="s">
        <v>94</v>
      </c>
      <c r="H21" s="140" t="s">
        <v>95</v>
      </c>
      <c r="I21" s="140" t="s">
        <v>96</v>
      </c>
      <c r="J21" s="140" t="s">
        <v>22</v>
      </c>
      <c r="K21" s="120" t="s">
        <v>23</v>
      </c>
      <c r="L21" s="140">
        <v>2</v>
      </c>
      <c r="M21" s="200"/>
      <c r="N21" s="200"/>
      <c r="O21" s="84"/>
    </row>
    <row r="22" spans="1:15" s="21" customFormat="1" ht="21.75" customHeight="1">
      <c r="A22" s="266"/>
      <c r="B22" s="267"/>
      <c r="C22" s="206" t="s">
        <v>97</v>
      </c>
      <c r="D22" s="264"/>
      <c r="E22" s="264"/>
      <c r="F22" s="265"/>
      <c r="G22" s="151" t="s">
        <v>98</v>
      </c>
      <c r="H22" s="140" t="s">
        <v>99</v>
      </c>
      <c r="I22" s="140" t="s">
        <v>100</v>
      </c>
      <c r="J22" s="140" t="s">
        <v>22</v>
      </c>
      <c r="K22" s="120" t="s">
        <v>23</v>
      </c>
      <c r="L22" s="140">
        <v>2</v>
      </c>
      <c r="M22" s="200"/>
      <c r="N22" s="200"/>
      <c r="O22" s="84"/>
    </row>
    <row r="23" spans="1:15" s="21" customFormat="1" ht="20.25" customHeight="1">
      <c r="A23" s="262"/>
      <c r="B23" s="263"/>
      <c r="C23" s="240" t="s">
        <v>101</v>
      </c>
      <c r="D23" s="240"/>
      <c r="E23" s="240"/>
      <c r="F23" s="240"/>
      <c r="G23" s="151" t="s">
        <v>102</v>
      </c>
      <c r="H23" s="140" t="s">
        <v>103</v>
      </c>
      <c r="I23" s="140" t="s">
        <v>104</v>
      </c>
      <c r="J23" s="140" t="s">
        <v>22</v>
      </c>
      <c r="K23" s="120" t="s">
        <v>23</v>
      </c>
      <c r="L23" s="140">
        <v>2</v>
      </c>
      <c r="M23" s="248"/>
      <c r="N23" s="248"/>
      <c r="O23" s="102"/>
    </row>
    <row r="24" spans="1:15" s="21" customFormat="1" ht="20.25" customHeight="1">
      <c r="A24" s="258" t="s">
        <v>105</v>
      </c>
      <c r="B24" s="259"/>
      <c r="C24" s="259"/>
      <c r="D24" s="259"/>
      <c r="E24" s="259"/>
      <c r="F24" s="260"/>
      <c r="G24" s="149" t="s">
        <v>106</v>
      </c>
      <c r="H24" s="130" t="s">
        <v>107</v>
      </c>
      <c r="I24" s="130" t="s">
        <v>108</v>
      </c>
      <c r="J24" s="130" t="s">
        <v>57</v>
      </c>
      <c r="K24" s="120" t="s">
        <v>79</v>
      </c>
      <c r="L24" s="130">
        <v>2</v>
      </c>
      <c r="M24" s="130"/>
      <c r="N24" s="130">
        <v>2</v>
      </c>
      <c r="O24" s="84"/>
    </row>
    <row r="25" spans="1:15" s="21" customFormat="1" ht="20.25" customHeight="1">
      <c r="A25" s="255" t="s">
        <v>109</v>
      </c>
      <c r="B25" s="256"/>
      <c r="C25" s="256"/>
      <c r="D25" s="256"/>
      <c r="E25" s="256"/>
      <c r="F25" s="257"/>
      <c r="G25" s="149" t="s">
        <v>110</v>
      </c>
      <c r="H25" s="130" t="s">
        <v>111</v>
      </c>
      <c r="I25" s="130" t="s">
        <v>112</v>
      </c>
      <c r="J25" s="130" t="s">
        <v>57</v>
      </c>
      <c r="K25" s="123" t="s">
        <v>79</v>
      </c>
      <c r="L25" s="130">
        <v>1</v>
      </c>
      <c r="M25" s="130"/>
      <c r="N25" s="130">
        <v>1</v>
      </c>
      <c r="O25" s="84"/>
    </row>
    <row r="26" spans="1:15" s="21" customFormat="1" ht="39" customHeight="1">
      <c r="A26" s="258" t="s">
        <v>113</v>
      </c>
      <c r="B26" s="259"/>
      <c r="C26" s="259"/>
      <c r="D26" s="259"/>
      <c r="E26" s="259"/>
      <c r="F26" s="260"/>
      <c r="G26" s="149" t="s">
        <v>114</v>
      </c>
      <c r="H26" s="140" t="s">
        <v>107</v>
      </c>
      <c r="I26" s="80" t="s">
        <v>115</v>
      </c>
      <c r="J26" s="140" t="s">
        <v>57</v>
      </c>
      <c r="K26" s="120" t="s">
        <v>116</v>
      </c>
      <c r="L26" s="140">
        <v>2</v>
      </c>
      <c r="M26" s="140"/>
      <c r="N26" s="140">
        <f>L26</f>
        <v>2</v>
      </c>
      <c r="O26" s="107"/>
    </row>
    <row r="27" spans="1:15" s="21" customFormat="1" ht="39" customHeight="1">
      <c r="A27" s="124"/>
      <c r="B27" s="124"/>
      <c r="C27" s="124"/>
      <c r="D27" s="124"/>
      <c r="E27" s="124"/>
      <c r="F27" s="125"/>
      <c r="G27" s="125"/>
      <c r="H27" s="126"/>
      <c r="I27" s="126"/>
      <c r="J27" s="126"/>
      <c r="K27" s="145" t="s">
        <v>117</v>
      </c>
      <c r="L27" s="145"/>
      <c r="M27" s="145"/>
      <c r="N27" s="127">
        <f>N26+N25+N24+N19</f>
        <v>15</v>
      </c>
      <c r="O27" s="107"/>
    </row>
    <row r="28" spans="1:15" s="176" customFormat="1" ht="39" customHeight="1">
      <c r="A28" s="177" t="s">
        <v>118</v>
      </c>
      <c r="B28" s="91"/>
      <c r="C28" s="91"/>
      <c r="D28" s="91"/>
      <c r="E28" s="91"/>
      <c r="F28" s="92"/>
      <c r="G28" s="92"/>
      <c r="H28" s="93"/>
      <c r="I28" s="93"/>
      <c r="J28" s="93"/>
      <c r="K28" s="174"/>
      <c r="L28" s="174"/>
      <c r="M28" s="174"/>
      <c r="N28" s="175"/>
      <c r="O28" s="107"/>
    </row>
    <row r="29" spans="1:15" s="21" customFormat="1" ht="39" customHeight="1">
      <c r="A29" s="171" t="s">
        <v>6</v>
      </c>
      <c r="B29" s="171" t="s">
        <v>7</v>
      </c>
      <c r="C29" s="288" t="s">
        <v>8</v>
      </c>
      <c r="D29" s="289"/>
      <c r="E29" s="289"/>
      <c r="F29" s="290"/>
      <c r="G29" s="171" t="s">
        <v>9</v>
      </c>
      <c r="H29" s="172" t="s">
        <v>10</v>
      </c>
      <c r="I29" s="172"/>
      <c r="J29" s="172" t="s">
        <v>12</v>
      </c>
      <c r="K29" s="172" t="s">
        <v>13</v>
      </c>
      <c r="L29" s="173" t="s">
        <v>14</v>
      </c>
      <c r="M29" s="173"/>
      <c r="N29" s="173" t="s">
        <v>15</v>
      </c>
      <c r="O29" s="107"/>
    </row>
    <row r="30" spans="1:15" s="21" customFormat="1" ht="39" customHeight="1">
      <c r="A30" s="261" t="s">
        <v>119</v>
      </c>
      <c r="B30" s="225" t="s">
        <v>120</v>
      </c>
      <c r="C30" s="240" t="s">
        <v>121</v>
      </c>
      <c r="D30" s="240"/>
      <c r="E30" s="240"/>
      <c r="F30" s="240"/>
      <c r="G30" s="151" t="s">
        <v>122</v>
      </c>
      <c r="H30" s="140" t="s">
        <v>26</v>
      </c>
      <c r="I30" s="140" t="s">
        <v>27</v>
      </c>
      <c r="J30" s="140" t="s">
        <v>22</v>
      </c>
      <c r="K30" s="120" t="s">
        <v>23</v>
      </c>
      <c r="L30" s="140">
        <v>3</v>
      </c>
      <c r="M30" s="140" t="s">
        <v>123</v>
      </c>
      <c r="N30" s="199">
        <f>L30+L31</f>
        <v>6</v>
      </c>
      <c r="O30" s="107"/>
    </row>
    <row r="31" spans="1:15" s="21" customFormat="1" ht="39" customHeight="1">
      <c r="A31" s="262"/>
      <c r="B31" s="263"/>
      <c r="C31" s="240" t="s">
        <v>124</v>
      </c>
      <c r="D31" s="249"/>
      <c r="E31" s="249"/>
      <c r="F31" s="249"/>
      <c r="G31" s="151" t="s">
        <v>125</v>
      </c>
      <c r="H31" s="140" t="s">
        <v>20</v>
      </c>
      <c r="I31" s="140" t="s">
        <v>21</v>
      </c>
      <c r="J31" s="140" t="s">
        <v>22</v>
      </c>
      <c r="K31" s="120" t="s">
        <v>23</v>
      </c>
      <c r="L31" s="140">
        <v>3</v>
      </c>
      <c r="M31" s="122"/>
      <c r="N31" s="248"/>
      <c r="O31" s="107"/>
    </row>
    <row r="32" spans="1:15" s="21" customFormat="1" ht="36.75" customHeight="1">
      <c r="A32" s="124"/>
      <c r="B32" s="124"/>
      <c r="C32" s="124"/>
      <c r="D32" s="124"/>
      <c r="E32" s="124"/>
      <c r="F32" s="125"/>
      <c r="G32" s="125"/>
      <c r="H32" s="126"/>
      <c r="I32" s="126"/>
      <c r="J32" s="126"/>
      <c r="K32" s="145" t="s">
        <v>126</v>
      </c>
      <c r="L32" s="145"/>
      <c r="M32" s="145"/>
      <c r="N32" s="127">
        <f>+N30</f>
        <v>6</v>
      </c>
      <c r="O32" s="84"/>
    </row>
    <row r="33" spans="1:15" s="21" customFormat="1" ht="36.75" customHeight="1">
      <c r="A33" s="124"/>
      <c r="B33" s="124"/>
      <c r="C33" s="124"/>
      <c r="D33" s="124"/>
      <c r="E33" s="124"/>
      <c r="F33" s="125"/>
      <c r="G33" s="125"/>
      <c r="H33" s="126"/>
      <c r="I33" s="126"/>
      <c r="J33" s="126"/>
      <c r="K33" s="128"/>
      <c r="L33" s="128"/>
      <c r="M33" s="128"/>
      <c r="N33" s="129"/>
      <c r="O33" s="84"/>
    </row>
    <row r="34" spans="1:15" s="3" customFormat="1" ht="22.5" customHeight="1">
      <c r="A34" s="215" t="s">
        <v>127</v>
      </c>
      <c r="B34" s="250"/>
      <c r="C34" s="250"/>
      <c r="D34" s="250"/>
      <c r="E34" s="250"/>
      <c r="F34" s="251"/>
      <c r="G34" s="151" t="s">
        <v>128</v>
      </c>
      <c r="H34" s="130" t="s">
        <v>107</v>
      </c>
      <c r="I34" s="80" t="s">
        <v>115</v>
      </c>
      <c r="J34" s="140" t="s">
        <v>47</v>
      </c>
      <c r="K34" s="131" t="s">
        <v>129</v>
      </c>
      <c r="L34" s="132"/>
      <c r="M34" s="132"/>
      <c r="N34" s="127">
        <v>3</v>
      </c>
      <c r="O34" s="85"/>
    </row>
    <row r="35" spans="1:15" s="3" customFormat="1" ht="21.75" customHeight="1">
      <c r="A35" s="215" t="s">
        <v>130</v>
      </c>
      <c r="B35" s="250"/>
      <c r="C35" s="250"/>
      <c r="D35" s="250"/>
      <c r="E35" s="250"/>
      <c r="F35" s="251"/>
      <c r="G35" s="151" t="s">
        <v>131</v>
      </c>
      <c r="H35" s="130" t="s">
        <v>107</v>
      </c>
      <c r="I35" s="80" t="s">
        <v>115</v>
      </c>
      <c r="J35" s="140" t="s">
        <v>47</v>
      </c>
      <c r="K35" s="131" t="s">
        <v>129</v>
      </c>
      <c r="L35" s="132"/>
      <c r="M35" s="132"/>
      <c r="N35" s="127">
        <v>9</v>
      </c>
      <c r="O35" s="85"/>
    </row>
    <row r="36" spans="1:15" s="3" customFormat="1" ht="25.5" customHeight="1">
      <c r="A36" s="252" t="s">
        <v>132</v>
      </c>
      <c r="B36" s="253"/>
      <c r="C36" s="253"/>
      <c r="D36" s="253"/>
      <c r="E36" s="253"/>
      <c r="F36" s="254"/>
      <c r="G36" s="148"/>
      <c r="H36" s="112"/>
      <c r="I36" s="112"/>
      <c r="J36" s="112"/>
      <c r="K36" s="112"/>
      <c r="L36" s="113"/>
      <c r="M36" s="113"/>
      <c r="N36" s="106">
        <v>2</v>
      </c>
      <c r="O36" s="85"/>
    </row>
    <row r="37" spans="1:15" s="3" customFormat="1" ht="25.5" customHeight="1">
      <c r="A37" s="40"/>
      <c r="B37" s="40"/>
      <c r="C37" s="40"/>
      <c r="D37" s="40"/>
      <c r="E37" s="40"/>
      <c r="F37" s="41"/>
      <c r="G37" s="41"/>
      <c r="H37" s="48"/>
      <c r="I37" s="48"/>
      <c r="J37" s="48"/>
      <c r="K37" s="43"/>
      <c r="O37" s="102"/>
    </row>
    <row r="38" spans="1:15" s="3" customFormat="1" ht="25.5" customHeight="1">
      <c r="A38" s="61"/>
      <c r="B38" s="62"/>
      <c r="C38" s="61"/>
      <c r="D38" s="61"/>
      <c r="E38" s="61"/>
      <c r="F38" s="61"/>
      <c r="G38" s="62"/>
      <c r="H38" s="62"/>
      <c r="I38" s="62"/>
      <c r="J38" s="62"/>
      <c r="K38" s="61"/>
      <c r="M38" s="178" t="s">
        <v>133</v>
      </c>
      <c r="N38" s="178">
        <f>+N36+N35+N34+N32+N27+N16</f>
        <v>62</v>
      </c>
      <c r="O38" s="85"/>
    </row>
    <row r="39" spans="1:15" s="3" customFormat="1" ht="13.5" customHeight="1">
      <c r="A39" s="39" t="s">
        <v>134</v>
      </c>
      <c r="B39" s="39" t="s">
        <v>22</v>
      </c>
      <c r="C39" s="39" t="s">
        <v>47</v>
      </c>
      <c r="D39" s="39" t="s">
        <v>53</v>
      </c>
      <c r="E39" s="39" t="s">
        <v>57</v>
      </c>
      <c r="F39" s="60"/>
      <c r="G39" s="52"/>
      <c r="H39" s="52"/>
      <c r="I39" s="52"/>
      <c r="J39" s="40"/>
      <c r="K39" s="22" t="s">
        <v>135</v>
      </c>
      <c r="L39" s="43"/>
      <c r="M39" s="43"/>
      <c r="N39" s="42"/>
      <c r="O39" s="85"/>
    </row>
    <row r="40" spans="1:15" ht="13.15">
      <c r="A40" s="64" t="s">
        <v>136</v>
      </c>
      <c r="B40" s="118">
        <f>L4+L5+L6+L7+L8+L21+L22+L23+L30+L31</f>
        <v>24</v>
      </c>
      <c r="C40" s="118">
        <f>L20+L19+L13+L12+L9</f>
        <v>10</v>
      </c>
      <c r="D40" s="145">
        <f>L14+L10</f>
        <v>4</v>
      </c>
      <c r="E40" s="145"/>
      <c r="F40" s="65"/>
      <c r="G40" s="66"/>
      <c r="K40" s="22" t="s">
        <v>137</v>
      </c>
      <c r="L40" s="63"/>
      <c r="M40" s="63"/>
      <c r="N40" s="63"/>
    </row>
    <row r="41" spans="1:15" ht="13.15">
      <c r="A41" s="64" t="s">
        <v>138</v>
      </c>
      <c r="B41" s="118"/>
      <c r="C41" s="118"/>
      <c r="D41" s="145"/>
      <c r="E41" s="145"/>
      <c r="F41" s="67"/>
      <c r="G41" s="68"/>
      <c r="K41" s="21" t="s">
        <v>139</v>
      </c>
      <c r="L41" s="63"/>
      <c r="M41" s="63"/>
      <c r="N41" s="63"/>
    </row>
    <row r="42" spans="1:15" ht="13.15">
      <c r="A42" s="70" t="s">
        <v>140</v>
      </c>
      <c r="B42" s="118"/>
      <c r="C42" s="118"/>
      <c r="D42" s="145"/>
      <c r="E42" s="145">
        <f>N36</f>
        <v>2</v>
      </c>
      <c r="F42" s="67"/>
      <c r="G42" s="68"/>
      <c r="K42" s="21" t="s">
        <v>141</v>
      </c>
    </row>
    <row r="43" spans="1:15" s="69" customFormat="1" ht="18" customHeight="1">
      <c r="A43" s="70" t="s">
        <v>142</v>
      </c>
      <c r="B43" s="118"/>
      <c r="C43" s="118"/>
      <c r="D43" s="145"/>
      <c r="E43" s="133"/>
      <c r="F43" s="67"/>
      <c r="G43" s="68"/>
      <c r="H43" s="52"/>
      <c r="I43" s="52"/>
      <c r="J43" s="52"/>
      <c r="K43" s="60"/>
      <c r="L43" s="60"/>
      <c r="M43" s="60"/>
      <c r="N43" s="60"/>
      <c r="O43" s="86"/>
    </row>
    <row r="44" spans="1:15" s="69" customFormat="1" ht="12.75" customHeight="1">
      <c r="A44" s="71" t="s">
        <v>143</v>
      </c>
      <c r="B44" s="118"/>
      <c r="C44" s="118"/>
      <c r="D44" s="145"/>
      <c r="E44" s="145"/>
      <c r="F44" s="67"/>
      <c r="G44" s="68"/>
      <c r="H44" s="52"/>
      <c r="I44" s="52"/>
      <c r="J44" s="52"/>
      <c r="K44" s="60"/>
      <c r="L44" s="60"/>
      <c r="M44" s="60"/>
      <c r="N44" s="60"/>
      <c r="O44" s="86"/>
    </row>
    <row r="45" spans="1:15" s="69" customFormat="1" ht="18" customHeight="1">
      <c r="A45" s="71" t="s">
        <v>144</v>
      </c>
      <c r="B45" s="118"/>
      <c r="C45" s="118"/>
      <c r="D45" s="145"/>
      <c r="E45" s="145">
        <f>L11</f>
        <v>4</v>
      </c>
      <c r="F45" s="67"/>
      <c r="G45" s="68"/>
      <c r="H45" s="52"/>
      <c r="I45" s="52"/>
      <c r="J45" s="52"/>
      <c r="K45" s="60"/>
      <c r="L45" s="60"/>
      <c r="M45" s="60"/>
      <c r="N45" s="60"/>
      <c r="O45" s="86"/>
    </row>
    <row r="46" spans="1:15" s="69" customFormat="1" ht="12.75" customHeight="1">
      <c r="A46" s="70" t="s">
        <v>145</v>
      </c>
      <c r="B46" s="118"/>
      <c r="C46" s="118"/>
      <c r="D46" s="145"/>
      <c r="E46" s="145"/>
      <c r="F46" s="67"/>
      <c r="G46" s="68"/>
      <c r="H46" s="52"/>
      <c r="I46" s="52"/>
      <c r="J46" s="52"/>
      <c r="K46" s="60"/>
      <c r="L46" s="60"/>
      <c r="M46" s="60"/>
      <c r="N46" s="60"/>
      <c r="O46" s="86"/>
    </row>
    <row r="47" spans="1:15" s="69" customFormat="1" ht="13.15">
      <c r="A47" s="71" t="s">
        <v>146</v>
      </c>
      <c r="B47" s="118"/>
      <c r="C47" s="118"/>
      <c r="D47" s="145"/>
      <c r="E47" s="145">
        <f>N25+N24+N15</f>
        <v>4</v>
      </c>
      <c r="F47" s="72"/>
      <c r="G47" s="73"/>
      <c r="H47" s="52"/>
      <c r="I47" s="52"/>
      <c r="J47" s="52"/>
      <c r="K47" s="60"/>
      <c r="L47" s="60"/>
      <c r="M47" s="60"/>
      <c r="N47" s="60"/>
      <c r="O47" s="86"/>
    </row>
    <row r="48" spans="1:15" s="69" customFormat="1" ht="12.75" customHeight="1">
      <c r="A48" s="71" t="s">
        <v>147</v>
      </c>
      <c r="B48" s="118"/>
      <c r="C48" s="118"/>
      <c r="D48" s="118"/>
      <c r="E48" s="118">
        <f>L26</f>
        <v>2</v>
      </c>
      <c r="F48" s="60"/>
      <c r="G48" s="52"/>
      <c r="H48" s="52"/>
      <c r="I48" s="52"/>
      <c r="J48" s="52"/>
      <c r="K48" s="60"/>
      <c r="L48" s="60"/>
      <c r="M48" s="60"/>
      <c r="N48" s="60"/>
      <c r="O48" s="86"/>
    </row>
    <row r="49" spans="1:14" ht="21" customHeight="1">
      <c r="A49" s="64" t="s">
        <v>148</v>
      </c>
      <c r="B49" s="118"/>
      <c r="C49" s="118"/>
      <c r="D49" s="118"/>
      <c r="E49" s="118">
        <f>N34+N35</f>
        <v>12</v>
      </c>
      <c r="F49" s="74"/>
      <c r="G49" s="75"/>
      <c r="K49" s="74"/>
    </row>
    <row r="50" spans="1:14" ht="13.15">
      <c r="A50" s="105" t="s">
        <v>149</v>
      </c>
      <c r="B50" s="285">
        <f>B40+C40+D40+E42+E45+E47+E48+E49</f>
        <v>62</v>
      </c>
      <c r="C50" s="286"/>
      <c r="D50" s="286"/>
      <c r="E50" s="287"/>
    </row>
    <row r="51" spans="1:14" ht="15.6">
      <c r="A51" s="76"/>
      <c r="B51" s="77"/>
      <c r="C51" s="76"/>
      <c r="D51" s="76"/>
      <c r="E51" s="76"/>
      <c r="F51" s="74"/>
      <c r="G51" s="75"/>
      <c r="K51" s="74"/>
    </row>
    <row r="52" spans="1:14" ht="13.15">
      <c r="A52" s="58"/>
      <c r="B52" s="78"/>
      <c r="C52" s="58"/>
      <c r="D52" s="58"/>
      <c r="E52" s="58"/>
      <c r="F52" s="58"/>
      <c r="G52" s="78"/>
      <c r="H52" s="78"/>
      <c r="I52" s="78"/>
      <c r="J52" s="78"/>
      <c r="K52" s="58"/>
    </row>
    <row r="54" spans="1:14" ht="21.75" customHeight="1">
      <c r="L54" s="58"/>
      <c r="M54" s="58"/>
      <c r="N54" s="58"/>
    </row>
  </sheetData>
  <mergeCells count="47">
    <mergeCell ref="C19:F19"/>
    <mergeCell ref="N30:N31"/>
    <mergeCell ref="C31:F31"/>
    <mergeCell ref="C29:F29"/>
    <mergeCell ref="C12:F12"/>
    <mergeCell ref="C23:F23"/>
    <mergeCell ref="N19:N23"/>
    <mergeCell ref="N12:N14"/>
    <mergeCell ref="M19:M23"/>
    <mergeCell ref="A15:F15"/>
    <mergeCell ref="A12:A14"/>
    <mergeCell ref="B12:B14"/>
    <mergeCell ref="C18:F18"/>
    <mergeCell ref="C14:F14"/>
    <mergeCell ref="C13:F13"/>
    <mergeCell ref="C10:F10"/>
    <mergeCell ref="B50:E50"/>
    <mergeCell ref="A36:F36"/>
    <mergeCell ref="C21:F21"/>
    <mergeCell ref="A34:F34"/>
    <mergeCell ref="A35:F35"/>
    <mergeCell ref="A25:F25"/>
    <mergeCell ref="A26:F26"/>
    <mergeCell ref="A19:A23"/>
    <mergeCell ref="A24:F24"/>
    <mergeCell ref="C20:F20"/>
    <mergeCell ref="C22:F22"/>
    <mergeCell ref="A30:A31"/>
    <mergeCell ref="B30:B31"/>
    <mergeCell ref="C30:F30"/>
    <mergeCell ref="B19:B23"/>
    <mergeCell ref="N8:N11"/>
    <mergeCell ref="A8:A11"/>
    <mergeCell ref="A1:N1"/>
    <mergeCell ref="C3:F3"/>
    <mergeCell ref="A4:A7"/>
    <mergeCell ref="B4:B7"/>
    <mergeCell ref="C4:F4"/>
    <mergeCell ref="N4:N7"/>
    <mergeCell ref="C5:F5"/>
    <mergeCell ref="C7:F7"/>
    <mergeCell ref="C6:F6"/>
    <mergeCell ref="M8:M11"/>
    <mergeCell ref="C11:F11"/>
    <mergeCell ref="B8:B11"/>
    <mergeCell ref="C8:F8"/>
    <mergeCell ref="C9:F9"/>
  </mergeCells>
  <phoneticPr fontId="43" type="noConversion"/>
  <printOptions horizontalCentered="1" verticalCentered="1"/>
  <pageMargins left="0.19685039370078741" right="0.11811023622047245" top="0.15748031496062992" bottom="0" header="0.19685039370078741" footer="0.23622047244094491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"/>
  <sheetViews>
    <sheetView view="pageBreakPreview" topLeftCell="A8" zoomScaleNormal="120" zoomScaleSheetLayoutView="100" workbookViewId="0">
      <selection activeCell="I20" sqref="I20"/>
    </sheetView>
  </sheetViews>
  <sheetFormatPr defaultColWidth="27.5703125" defaultRowHeight="13.15"/>
  <cols>
    <col min="1" max="1" width="33.28515625" style="17" customWidth="1"/>
    <col min="2" max="2" width="10.42578125" style="1" customWidth="1"/>
    <col min="3" max="5" width="9.5703125" style="17" customWidth="1"/>
    <col min="6" max="6" width="16.28515625" style="17" customWidth="1"/>
    <col min="7" max="7" width="10.42578125" style="1" customWidth="1"/>
    <col min="8" max="9" width="10.5703125" style="1" customWidth="1"/>
    <col min="10" max="10" width="7.140625" style="1" bestFit="1" customWidth="1"/>
    <col min="11" max="11" width="44" style="17" customWidth="1"/>
    <col min="12" max="12" width="6.7109375" style="17" customWidth="1"/>
    <col min="13" max="13" width="20.7109375" style="17" customWidth="1"/>
    <col min="14" max="14" width="11.140625" style="17" customWidth="1"/>
    <col min="15" max="16384" width="27.5703125" style="17"/>
  </cols>
  <sheetData>
    <row r="1" spans="1:19" s="14" customFormat="1" ht="30" customHeight="1">
      <c r="A1" s="284" t="s">
        <v>150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15"/>
      <c r="P1" s="15"/>
      <c r="Q1" s="15"/>
      <c r="R1" s="13"/>
      <c r="S1" s="13"/>
    </row>
    <row r="2" spans="1:19" s="14" customFormat="1" ht="10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5"/>
      <c r="P2" s="15"/>
      <c r="Q2" s="15"/>
      <c r="R2" s="13"/>
      <c r="S2" s="13"/>
    </row>
    <row r="3" spans="1:19" ht="15.6">
      <c r="A3" s="16" t="s">
        <v>151</v>
      </c>
      <c r="B3" s="2"/>
      <c r="C3" s="2"/>
      <c r="D3" s="2"/>
      <c r="E3" s="2"/>
      <c r="F3" s="1"/>
      <c r="K3" s="1"/>
      <c r="L3" s="1"/>
      <c r="M3" s="1"/>
      <c r="N3" s="1"/>
    </row>
    <row r="4" spans="1:19" s="30" customFormat="1" ht="24">
      <c r="A4" s="32" t="s">
        <v>6</v>
      </c>
      <c r="B4" s="32" t="s">
        <v>7</v>
      </c>
      <c r="C4" s="280" t="s">
        <v>8</v>
      </c>
      <c r="D4" s="281"/>
      <c r="E4" s="281"/>
      <c r="F4" s="282"/>
      <c r="G4" s="32" t="s">
        <v>9</v>
      </c>
      <c r="H4" s="29" t="s">
        <v>10</v>
      </c>
      <c r="I4" s="29" t="s">
        <v>11</v>
      </c>
      <c r="J4" s="29" t="s">
        <v>12</v>
      </c>
      <c r="K4" s="29" t="s">
        <v>13</v>
      </c>
      <c r="L4" s="39" t="s">
        <v>14</v>
      </c>
      <c r="M4" s="39"/>
      <c r="N4" s="39" t="s">
        <v>15</v>
      </c>
    </row>
    <row r="5" spans="1:19" s="30" customFormat="1" ht="23.25" customHeight="1">
      <c r="A5" s="239" t="s">
        <v>152</v>
      </c>
      <c r="B5" s="211" t="s">
        <v>153</v>
      </c>
      <c r="C5" s="240" t="s">
        <v>154</v>
      </c>
      <c r="D5" s="240"/>
      <c r="E5" s="247"/>
      <c r="F5" s="247"/>
      <c r="G5" s="149" t="s">
        <v>155</v>
      </c>
      <c r="H5" s="140" t="s">
        <v>156</v>
      </c>
      <c r="I5" s="140" t="s">
        <v>157</v>
      </c>
      <c r="J5" s="140" t="s">
        <v>47</v>
      </c>
      <c r="K5" s="120" t="s">
        <v>65</v>
      </c>
      <c r="L5" s="140">
        <v>3</v>
      </c>
      <c r="M5" s="140"/>
      <c r="N5" s="242">
        <f>L6+L5</f>
        <v>6</v>
      </c>
      <c r="O5" s="103"/>
    </row>
    <row r="6" spans="1:19" s="30" customFormat="1" ht="16.5" customHeight="1">
      <c r="A6" s="239"/>
      <c r="B6" s="211"/>
      <c r="C6" s="240" t="s">
        <v>158</v>
      </c>
      <c r="D6" s="240"/>
      <c r="E6" s="247"/>
      <c r="F6" s="247"/>
      <c r="G6" s="149" t="s">
        <v>159</v>
      </c>
      <c r="H6" s="140" t="s">
        <v>160</v>
      </c>
      <c r="I6" s="140" t="s">
        <v>161</v>
      </c>
      <c r="J6" s="140" t="s">
        <v>47</v>
      </c>
      <c r="K6" s="120" t="s">
        <v>162</v>
      </c>
      <c r="L6" s="140">
        <v>3</v>
      </c>
      <c r="M6" s="140"/>
      <c r="N6" s="242"/>
      <c r="O6" s="82"/>
    </row>
    <row r="7" spans="1:19" s="30" customFormat="1" ht="18" customHeight="1">
      <c r="A7" s="239" t="s">
        <v>163</v>
      </c>
      <c r="B7" s="211" t="s">
        <v>164</v>
      </c>
      <c r="C7" s="240" t="s">
        <v>165</v>
      </c>
      <c r="D7" s="240"/>
      <c r="E7" s="247"/>
      <c r="F7" s="247"/>
      <c r="G7" s="149" t="s">
        <v>166</v>
      </c>
      <c r="H7" s="140" t="s">
        <v>167</v>
      </c>
      <c r="I7" s="140" t="s">
        <v>168</v>
      </c>
      <c r="J7" s="140" t="s">
        <v>47</v>
      </c>
      <c r="K7" s="120" t="s">
        <v>169</v>
      </c>
      <c r="L7" s="140">
        <v>3</v>
      </c>
      <c r="M7" s="140"/>
      <c r="N7" s="242">
        <f>L7+L8+L9</f>
        <v>7</v>
      </c>
      <c r="O7" s="82"/>
    </row>
    <row r="8" spans="1:19" s="30" customFormat="1" ht="18.75" customHeight="1">
      <c r="A8" s="239"/>
      <c r="B8" s="211"/>
      <c r="C8" s="240" t="s">
        <v>170</v>
      </c>
      <c r="D8" s="240"/>
      <c r="E8" s="247"/>
      <c r="F8" s="247"/>
      <c r="G8" s="149" t="s">
        <v>171</v>
      </c>
      <c r="H8" s="140" t="s">
        <v>172</v>
      </c>
      <c r="I8" s="140" t="s">
        <v>173</v>
      </c>
      <c r="J8" s="140" t="s">
        <v>47</v>
      </c>
      <c r="K8" s="120" t="s">
        <v>174</v>
      </c>
      <c r="L8" s="140">
        <v>2</v>
      </c>
      <c r="M8" s="140"/>
      <c r="N8" s="242"/>
      <c r="O8" s="82"/>
    </row>
    <row r="9" spans="1:19" s="30" customFormat="1" ht="19.5" customHeight="1">
      <c r="A9" s="239"/>
      <c r="B9" s="211"/>
      <c r="C9" s="240" t="s">
        <v>175</v>
      </c>
      <c r="D9" s="240"/>
      <c r="E9" s="247"/>
      <c r="F9" s="247"/>
      <c r="G9" s="149" t="s">
        <v>176</v>
      </c>
      <c r="H9" s="140" t="s">
        <v>177</v>
      </c>
      <c r="I9" s="140" t="s">
        <v>178</v>
      </c>
      <c r="J9" s="140" t="s">
        <v>47</v>
      </c>
      <c r="K9" s="120" t="s">
        <v>65</v>
      </c>
      <c r="L9" s="140">
        <v>2</v>
      </c>
      <c r="M9" s="140"/>
      <c r="N9" s="242"/>
      <c r="O9" s="138"/>
    </row>
    <row r="10" spans="1:19" s="30" customFormat="1" ht="19.5" customHeight="1">
      <c r="A10" s="243" t="s">
        <v>179</v>
      </c>
      <c r="B10" s="244"/>
      <c r="C10" s="244"/>
      <c r="D10" s="244"/>
      <c r="E10" s="244"/>
      <c r="F10" s="245"/>
      <c r="G10" s="149" t="s">
        <v>180</v>
      </c>
      <c r="H10" s="130" t="s">
        <v>107</v>
      </c>
      <c r="I10" s="130" t="s">
        <v>108</v>
      </c>
      <c r="J10" s="130" t="s">
        <v>47</v>
      </c>
      <c r="K10" s="134" t="s">
        <v>65</v>
      </c>
      <c r="L10" s="130">
        <v>0</v>
      </c>
      <c r="M10" s="130"/>
      <c r="N10" s="80">
        <v>0</v>
      </c>
      <c r="O10" s="109"/>
      <c r="P10" s="110"/>
    </row>
    <row r="11" spans="1:19" s="3" customFormat="1" ht="13.5" customHeight="1">
      <c r="A11" s="4"/>
      <c r="B11" s="4"/>
      <c r="C11" s="4"/>
      <c r="D11" s="4"/>
      <c r="E11" s="4"/>
      <c r="F11" s="5"/>
      <c r="G11" s="5"/>
      <c r="H11" s="89"/>
      <c r="I11" s="89"/>
      <c r="J11" s="90"/>
      <c r="K11" s="291" t="s">
        <v>80</v>
      </c>
      <c r="L11" s="291"/>
      <c r="M11" s="118"/>
      <c r="N11" s="106">
        <f>N10+N7+N5</f>
        <v>13</v>
      </c>
      <c r="O11" s="104"/>
    </row>
    <row r="12" spans="1:19" ht="15.6">
      <c r="A12" s="16" t="s">
        <v>181</v>
      </c>
      <c r="B12" s="33"/>
      <c r="C12" s="19"/>
      <c r="D12" s="19"/>
      <c r="E12" s="19"/>
      <c r="F12" s="20"/>
      <c r="G12" s="8"/>
      <c r="H12" s="18"/>
      <c r="I12" s="18"/>
      <c r="J12" s="18"/>
      <c r="K12" s="23"/>
      <c r="L12" s="18"/>
      <c r="M12" s="18"/>
      <c r="N12" s="18"/>
      <c r="O12" s="98"/>
    </row>
    <row r="13" spans="1:19" s="30" customFormat="1" ht="24">
      <c r="A13" s="32" t="s">
        <v>6</v>
      </c>
      <c r="B13" s="32" t="s">
        <v>7</v>
      </c>
      <c r="C13" s="280" t="s">
        <v>8</v>
      </c>
      <c r="D13" s="281"/>
      <c r="E13" s="281"/>
      <c r="F13" s="282"/>
      <c r="G13" s="32" t="s">
        <v>9</v>
      </c>
      <c r="H13" s="29" t="s">
        <v>10</v>
      </c>
      <c r="I13" s="29" t="s">
        <v>11</v>
      </c>
      <c r="J13" s="29" t="s">
        <v>12</v>
      </c>
      <c r="K13" s="29" t="s">
        <v>13</v>
      </c>
      <c r="L13" s="39" t="s">
        <v>14</v>
      </c>
      <c r="M13" s="39"/>
      <c r="N13" s="39" t="s">
        <v>15</v>
      </c>
      <c r="O13" s="82"/>
      <c r="P13" s="108"/>
    </row>
    <row r="14" spans="1:19" s="30" customFormat="1" ht="21" customHeight="1">
      <c r="A14" s="239" t="s">
        <v>182</v>
      </c>
      <c r="B14" s="246" t="s">
        <v>183</v>
      </c>
      <c r="C14" s="240" t="s">
        <v>184</v>
      </c>
      <c r="D14" s="240"/>
      <c r="E14" s="240"/>
      <c r="F14" s="240"/>
      <c r="G14" s="151" t="s">
        <v>185</v>
      </c>
      <c r="H14" s="140" t="s">
        <v>186</v>
      </c>
      <c r="I14" s="140" t="s">
        <v>187</v>
      </c>
      <c r="J14" s="140" t="s">
        <v>47</v>
      </c>
      <c r="K14" s="120" t="s">
        <v>188</v>
      </c>
      <c r="L14" s="140">
        <v>3</v>
      </c>
      <c r="M14" s="140" t="s">
        <v>123</v>
      </c>
      <c r="N14" s="204">
        <f>L15+L14</f>
        <v>6</v>
      </c>
      <c r="O14" s="82"/>
    </row>
    <row r="15" spans="1:19" s="30" customFormat="1" ht="19.5" customHeight="1">
      <c r="A15" s="239"/>
      <c r="B15" s="246"/>
      <c r="C15" s="206" t="s">
        <v>189</v>
      </c>
      <c r="D15" s="212"/>
      <c r="E15" s="213"/>
      <c r="F15" s="214"/>
      <c r="G15" s="149" t="s">
        <v>190</v>
      </c>
      <c r="H15" s="140" t="s">
        <v>191</v>
      </c>
      <c r="I15" s="140" t="s">
        <v>192</v>
      </c>
      <c r="J15" s="140" t="s">
        <v>47</v>
      </c>
      <c r="K15" s="120" t="s">
        <v>188</v>
      </c>
      <c r="L15" s="140">
        <v>3</v>
      </c>
      <c r="M15" s="135"/>
      <c r="N15" s="238"/>
      <c r="O15" s="82"/>
    </row>
    <row r="16" spans="1:19" s="30" customFormat="1" ht="20.25" customHeight="1">
      <c r="A16" s="239" t="s">
        <v>193</v>
      </c>
      <c r="B16" s="211" t="s">
        <v>194</v>
      </c>
      <c r="C16" s="240" t="s">
        <v>195</v>
      </c>
      <c r="D16" s="241"/>
      <c r="E16" s="241"/>
      <c r="F16" s="241"/>
      <c r="G16" s="149" t="s">
        <v>196</v>
      </c>
      <c r="H16" s="140" t="s">
        <v>107</v>
      </c>
      <c r="I16" s="140" t="s">
        <v>108</v>
      </c>
      <c r="J16" s="140" t="s">
        <v>47</v>
      </c>
      <c r="K16" s="120" t="s">
        <v>65</v>
      </c>
      <c r="L16" s="140">
        <v>4</v>
      </c>
      <c r="M16" s="140"/>
      <c r="N16" s="242">
        <f>L17+L16</f>
        <v>8</v>
      </c>
      <c r="O16" s="82"/>
    </row>
    <row r="17" spans="1:15" s="30" customFormat="1" ht="21" customHeight="1">
      <c r="A17" s="239"/>
      <c r="B17" s="211"/>
      <c r="C17" s="240" t="s">
        <v>197</v>
      </c>
      <c r="D17" s="240"/>
      <c r="E17" s="240"/>
      <c r="F17" s="240"/>
      <c r="G17" s="151" t="s">
        <v>198</v>
      </c>
      <c r="H17" s="140" t="s">
        <v>107</v>
      </c>
      <c r="I17" s="140" t="s">
        <v>108</v>
      </c>
      <c r="J17" s="140" t="s">
        <v>47</v>
      </c>
      <c r="K17" s="120" t="s">
        <v>65</v>
      </c>
      <c r="L17" s="140">
        <v>4</v>
      </c>
      <c r="M17" s="140"/>
      <c r="N17" s="242"/>
      <c r="O17" s="82"/>
    </row>
    <row r="18" spans="1:15" s="30" customFormat="1" ht="21" customHeight="1">
      <c r="A18" s="209" t="s">
        <v>199</v>
      </c>
      <c r="B18" s="229" t="s">
        <v>200</v>
      </c>
      <c r="C18" s="231" t="s">
        <v>201</v>
      </c>
      <c r="D18" s="232"/>
      <c r="E18" s="232"/>
      <c r="F18" s="233"/>
      <c r="G18" s="151" t="s">
        <v>202</v>
      </c>
      <c r="H18" s="140" t="s">
        <v>203</v>
      </c>
      <c r="I18" s="140" t="s">
        <v>204</v>
      </c>
      <c r="J18" s="140" t="s">
        <v>47</v>
      </c>
      <c r="K18" s="120" t="s">
        <v>65</v>
      </c>
      <c r="L18" s="140">
        <v>4</v>
      </c>
      <c r="M18" s="136"/>
      <c r="N18" s="204">
        <f>L18+L19</f>
        <v>7</v>
      </c>
      <c r="O18" s="82"/>
    </row>
    <row r="19" spans="1:15" s="30" customFormat="1" ht="21" customHeight="1">
      <c r="A19" s="228"/>
      <c r="B19" s="230"/>
      <c r="C19" s="231" t="s">
        <v>205</v>
      </c>
      <c r="D19" s="232"/>
      <c r="E19" s="232"/>
      <c r="F19" s="233"/>
      <c r="G19" s="151" t="s">
        <v>206</v>
      </c>
      <c r="H19" s="140" t="s">
        <v>207</v>
      </c>
      <c r="I19" s="140" t="s">
        <v>208</v>
      </c>
      <c r="J19" s="140" t="s">
        <v>22</v>
      </c>
      <c r="K19" s="120" t="s">
        <v>209</v>
      </c>
      <c r="L19" s="140">
        <v>3</v>
      </c>
      <c r="M19" s="122"/>
      <c r="N19" s="234"/>
      <c r="O19" s="137"/>
    </row>
    <row r="20" spans="1:15" s="30" customFormat="1" ht="30" customHeight="1">
      <c r="A20" s="235" t="s">
        <v>210</v>
      </c>
      <c r="B20" s="236"/>
      <c r="C20" s="236"/>
      <c r="D20" s="236"/>
      <c r="E20" s="236"/>
      <c r="F20" s="237"/>
      <c r="G20" s="149" t="s">
        <v>211</v>
      </c>
      <c r="H20" s="81" t="s">
        <v>107</v>
      </c>
      <c r="I20" s="80" t="s">
        <v>115</v>
      </c>
      <c r="J20" s="81" t="s">
        <v>57</v>
      </c>
      <c r="K20" s="79" t="s">
        <v>116</v>
      </c>
      <c r="L20" s="117">
        <v>1</v>
      </c>
      <c r="M20" s="115"/>
      <c r="N20" s="115">
        <f>L20</f>
        <v>1</v>
      </c>
      <c r="O20" s="82"/>
    </row>
    <row r="21" spans="1:15" s="3" customFormat="1" ht="13.5" customHeight="1">
      <c r="A21" s="87"/>
      <c r="B21" s="87"/>
      <c r="C21" s="87"/>
      <c r="D21" s="87"/>
      <c r="E21" s="87"/>
      <c r="F21" s="88"/>
      <c r="G21" s="88"/>
      <c r="H21" s="89"/>
      <c r="I21" s="89"/>
      <c r="J21" s="90"/>
      <c r="K21" s="291" t="s">
        <v>117</v>
      </c>
      <c r="L21" s="291"/>
      <c r="M21" s="118"/>
      <c r="N21" s="106">
        <f>N20+N18+N16+N14</f>
        <v>22</v>
      </c>
      <c r="O21" s="104"/>
    </row>
    <row r="22" spans="1:15" s="3" customFormat="1" ht="27" customHeight="1">
      <c r="A22" s="91"/>
      <c r="B22" s="91"/>
      <c r="C22" s="91"/>
      <c r="D22" s="91"/>
      <c r="E22" s="91"/>
      <c r="F22" s="92"/>
      <c r="G22" s="92"/>
      <c r="H22" s="93"/>
      <c r="I22" s="93"/>
      <c r="J22" s="93"/>
      <c r="K22" s="94"/>
      <c r="L22" s="94"/>
      <c r="M22" s="94"/>
      <c r="N22" s="95"/>
      <c r="O22" s="104"/>
    </row>
    <row r="23" spans="1:15" s="3" customFormat="1" ht="26.25" customHeight="1">
      <c r="A23" s="215" t="s">
        <v>212</v>
      </c>
      <c r="B23" s="216"/>
      <c r="C23" s="216"/>
      <c r="D23" s="216"/>
      <c r="E23" s="216"/>
      <c r="F23" s="217"/>
      <c r="G23" s="151" t="s">
        <v>213</v>
      </c>
      <c r="H23" s="130" t="s">
        <v>107</v>
      </c>
      <c r="I23" s="80" t="s">
        <v>115</v>
      </c>
      <c r="J23" s="130" t="s">
        <v>47</v>
      </c>
      <c r="K23" s="218" t="s">
        <v>129</v>
      </c>
      <c r="L23" s="219"/>
      <c r="M23" s="132"/>
      <c r="N23" s="127">
        <v>3</v>
      </c>
      <c r="O23" s="104"/>
    </row>
    <row r="24" spans="1:15" ht="27" customHeight="1">
      <c r="A24" s="215" t="s">
        <v>214</v>
      </c>
      <c r="B24" s="216"/>
      <c r="C24" s="216"/>
      <c r="D24" s="216"/>
      <c r="E24" s="216"/>
      <c r="F24" s="217"/>
      <c r="G24" s="151" t="s">
        <v>215</v>
      </c>
      <c r="H24" s="130" t="s">
        <v>107</v>
      </c>
      <c r="I24" s="80" t="s">
        <v>115</v>
      </c>
      <c r="J24" s="130" t="s">
        <v>47</v>
      </c>
      <c r="K24" s="218" t="s">
        <v>129</v>
      </c>
      <c r="L24" s="219"/>
      <c r="M24" s="132"/>
      <c r="N24" s="127">
        <v>18</v>
      </c>
      <c r="O24" s="180"/>
    </row>
    <row r="25" spans="1:15" ht="24.75" customHeight="1">
      <c r="A25" s="215" t="s">
        <v>216</v>
      </c>
      <c r="B25" s="216"/>
      <c r="C25" s="216"/>
      <c r="D25" s="216"/>
      <c r="E25" s="216"/>
      <c r="F25" s="217"/>
      <c r="G25" s="220"/>
      <c r="H25" s="221"/>
      <c r="I25" s="221"/>
      <c r="J25" s="221"/>
      <c r="K25" s="221"/>
      <c r="L25" s="222"/>
      <c r="M25" s="181"/>
      <c r="N25" s="127">
        <v>2</v>
      </c>
      <c r="O25" s="98"/>
    </row>
    <row r="26" spans="1:15">
      <c r="A26" s="45"/>
      <c r="B26" s="44"/>
      <c r="C26" s="44"/>
      <c r="D26" s="44"/>
      <c r="E26" s="44"/>
      <c r="F26" s="1"/>
      <c r="G26" s="182"/>
      <c r="H26" s="50"/>
      <c r="I26" s="50"/>
      <c r="J26" s="50"/>
      <c r="K26" s="41"/>
      <c r="L26" s="43"/>
      <c r="M26" s="43"/>
      <c r="N26" s="42"/>
      <c r="O26" s="98"/>
    </row>
    <row r="27" spans="1:15">
      <c r="A27" s="39" t="s">
        <v>217</v>
      </c>
      <c r="B27" s="39" t="s">
        <v>22</v>
      </c>
      <c r="C27" s="39" t="s">
        <v>47</v>
      </c>
      <c r="D27" s="39" t="s">
        <v>53</v>
      </c>
      <c r="E27" s="39" t="s">
        <v>57</v>
      </c>
      <c r="F27" s="1"/>
      <c r="G27" s="182"/>
      <c r="H27" s="50"/>
      <c r="I27" s="50"/>
      <c r="J27" s="50"/>
      <c r="K27" s="41"/>
      <c r="L27" s="43"/>
      <c r="M27" s="43"/>
      <c r="N27" s="42"/>
      <c r="O27" s="98"/>
    </row>
    <row r="28" spans="1:15">
      <c r="A28" s="11" t="s">
        <v>136</v>
      </c>
      <c r="B28" s="118">
        <f>L19</f>
        <v>3</v>
      </c>
      <c r="C28" s="118">
        <v>31</v>
      </c>
      <c r="D28" s="118"/>
      <c r="E28" s="118"/>
      <c r="F28" s="23"/>
      <c r="G28" s="18"/>
      <c r="K28" s="22" t="s">
        <v>137</v>
      </c>
    </row>
    <row r="29" spans="1:15" s="25" customFormat="1" ht="12.75" customHeight="1">
      <c r="A29" s="11" t="s">
        <v>138</v>
      </c>
      <c r="B29" s="118"/>
      <c r="C29" s="118"/>
      <c r="D29" s="118"/>
      <c r="E29" s="118"/>
      <c r="F29" s="96"/>
      <c r="G29" s="36"/>
      <c r="H29" s="1"/>
      <c r="I29" s="1"/>
      <c r="J29" s="1"/>
      <c r="K29" s="21" t="s">
        <v>139</v>
      </c>
      <c r="L29" s="17"/>
      <c r="M29" s="17"/>
      <c r="N29" s="17"/>
    </row>
    <row r="30" spans="1:15" s="25" customFormat="1" ht="12.75" customHeight="1">
      <c r="A30" s="10" t="s">
        <v>140</v>
      </c>
      <c r="B30" s="118"/>
      <c r="C30" s="118"/>
      <c r="D30" s="118"/>
      <c r="E30" s="118">
        <f>N25</f>
        <v>2</v>
      </c>
      <c r="F30" s="96"/>
      <c r="G30" s="36"/>
      <c r="H30" s="1"/>
      <c r="I30" s="1"/>
      <c r="J30" s="1"/>
      <c r="K30" s="21" t="s">
        <v>141</v>
      </c>
      <c r="L30" s="17"/>
      <c r="M30" s="17"/>
      <c r="N30" s="17"/>
    </row>
    <row r="31" spans="1:15" s="25" customFormat="1" ht="12.75" customHeight="1">
      <c r="A31" s="10" t="s">
        <v>142</v>
      </c>
      <c r="B31" s="118"/>
      <c r="C31" s="118"/>
      <c r="D31" s="118"/>
      <c r="E31" s="118"/>
      <c r="F31" s="96"/>
      <c r="G31" s="36"/>
      <c r="H31" s="1"/>
      <c r="I31" s="1"/>
      <c r="J31" s="1"/>
      <c r="K31" s="17"/>
      <c r="L31" s="17"/>
      <c r="M31" s="17"/>
      <c r="N31" s="17"/>
    </row>
    <row r="32" spans="1:15" s="25" customFormat="1" ht="12.75" customHeight="1">
      <c r="A32" s="9" t="s">
        <v>143</v>
      </c>
      <c r="B32" s="118"/>
      <c r="C32" s="118"/>
      <c r="D32" s="118"/>
      <c r="E32" s="118"/>
      <c r="F32" s="96"/>
      <c r="G32" s="36"/>
      <c r="H32" s="1"/>
      <c r="I32" s="1"/>
      <c r="J32" s="1"/>
      <c r="K32" s="17"/>
      <c r="L32" s="17"/>
      <c r="M32" s="17"/>
      <c r="N32" s="17"/>
    </row>
    <row r="33" spans="1:15" s="25" customFormat="1" ht="20.45">
      <c r="A33" s="9" t="s">
        <v>144</v>
      </c>
      <c r="B33" s="118"/>
      <c r="C33" s="118"/>
      <c r="D33" s="118"/>
      <c r="E33" s="118"/>
      <c r="F33" s="96"/>
      <c r="G33" s="36"/>
      <c r="H33" s="1"/>
      <c r="I33" s="1"/>
      <c r="J33" s="1"/>
      <c r="K33" s="17"/>
      <c r="L33" s="17"/>
      <c r="M33" s="17"/>
      <c r="N33" s="17"/>
    </row>
    <row r="34" spans="1:15" s="25" customFormat="1" ht="12.75" customHeight="1">
      <c r="A34" s="10" t="s">
        <v>145</v>
      </c>
      <c r="B34" s="118"/>
      <c r="C34" s="118"/>
      <c r="D34" s="118"/>
      <c r="E34" s="118"/>
      <c r="F34" s="96"/>
      <c r="G34" s="36"/>
      <c r="H34" s="1"/>
      <c r="I34" s="1"/>
      <c r="J34" s="1"/>
      <c r="K34" s="17"/>
      <c r="L34" s="17"/>
      <c r="M34" s="17"/>
      <c r="N34" s="17"/>
    </row>
    <row r="35" spans="1:15">
      <c r="A35" s="9" t="s">
        <v>146</v>
      </c>
      <c r="B35" s="118"/>
      <c r="C35" s="118"/>
      <c r="D35" s="118"/>
      <c r="E35" s="118"/>
      <c r="F35" s="97"/>
      <c r="G35" s="37"/>
      <c r="O35" s="183"/>
    </row>
    <row r="36" spans="1:15">
      <c r="A36" s="9" t="s">
        <v>147</v>
      </c>
      <c r="B36" s="118"/>
      <c r="C36" s="118"/>
      <c r="D36" s="118"/>
      <c r="E36" s="118">
        <f>L20</f>
        <v>1</v>
      </c>
      <c r="F36" s="98"/>
    </row>
    <row r="37" spans="1:15" ht="16.149999999999999">
      <c r="A37" s="11" t="s">
        <v>148</v>
      </c>
      <c r="B37" s="118"/>
      <c r="C37" s="118"/>
      <c r="D37" s="118"/>
      <c r="E37" s="118">
        <f>N24+N23</f>
        <v>21</v>
      </c>
      <c r="F37" s="99"/>
      <c r="G37" s="38"/>
      <c r="K37" s="27"/>
    </row>
    <row r="38" spans="1:15">
      <c r="A38" s="111" t="s">
        <v>149</v>
      </c>
      <c r="B38" s="285">
        <f>E37+E36+E35+E30+C28+B28</f>
        <v>58</v>
      </c>
      <c r="C38" s="286"/>
      <c r="D38" s="286"/>
      <c r="E38" s="287"/>
    </row>
    <row r="39" spans="1:15" ht="16.149999999999999">
      <c r="A39" s="28"/>
      <c r="B39" s="34"/>
      <c r="C39" s="28"/>
      <c r="D39" s="28"/>
      <c r="E39" s="28"/>
      <c r="F39" s="27"/>
      <c r="G39" s="38"/>
      <c r="K39" s="27"/>
    </row>
    <row r="40" spans="1:15" ht="21.75" customHeight="1">
      <c r="A40" s="13"/>
      <c r="B40" s="35"/>
      <c r="C40" s="13"/>
      <c r="D40" s="13"/>
      <c r="E40" s="13"/>
      <c r="F40" s="13"/>
      <c r="G40" s="35"/>
      <c r="H40" s="35"/>
      <c r="I40" s="35"/>
      <c r="J40" s="35"/>
      <c r="K40" s="13"/>
      <c r="L40" s="13"/>
      <c r="M40" s="13"/>
      <c r="N40" s="13"/>
    </row>
  </sheetData>
  <mergeCells count="40">
    <mergeCell ref="G25:L25"/>
    <mergeCell ref="K24:L24"/>
    <mergeCell ref="K23:L23"/>
    <mergeCell ref="A23:F23"/>
    <mergeCell ref="N18:N19"/>
    <mergeCell ref="A1:N1"/>
    <mergeCell ref="C4:F4"/>
    <mergeCell ref="A7:A9"/>
    <mergeCell ref="N7:N9"/>
    <mergeCell ref="C6:F6"/>
    <mergeCell ref="A5:A6"/>
    <mergeCell ref="B5:B6"/>
    <mergeCell ref="C5:F5"/>
    <mergeCell ref="C9:F9"/>
    <mergeCell ref="N5:N6"/>
    <mergeCell ref="B7:B9"/>
    <mergeCell ref="C7:F7"/>
    <mergeCell ref="C8:F8"/>
    <mergeCell ref="B38:E38"/>
    <mergeCell ref="B14:B15"/>
    <mergeCell ref="C14:F14"/>
    <mergeCell ref="C15:F15"/>
    <mergeCell ref="A24:F24"/>
    <mergeCell ref="A25:F25"/>
    <mergeCell ref="C17:F17"/>
    <mergeCell ref="A18:A19"/>
    <mergeCell ref="A20:F20"/>
    <mergeCell ref="C16:F16"/>
    <mergeCell ref="N16:N17"/>
    <mergeCell ref="A10:F10"/>
    <mergeCell ref="K21:L21"/>
    <mergeCell ref="K11:L11"/>
    <mergeCell ref="A14:A15"/>
    <mergeCell ref="C13:F13"/>
    <mergeCell ref="A16:A17"/>
    <mergeCell ref="B16:B17"/>
    <mergeCell ref="C19:F19"/>
    <mergeCell ref="B18:B19"/>
    <mergeCell ref="C18:F18"/>
    <mergeCell ref="N14:N15"/>
  </mergeCells>
  <printOptions horizontalCentered="1" verticalCentered="1"/>
  <pageMargins left="0.19685039370078741" right="0.11811023622047245" top="0.15748031496062992" bottom="0" header="0.19685039370078741" footer="0.23622047244094491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tabSelected="1" view="pageBreakPreview" topLeftCell="A15" zoomScale="120" zoomScaleNormal="120" zoomScaleSheetLayoutView="120" workbookViewId="0">
      <selection activeCell="I21" sqref="I21"/>
    </sheetView>
  </sheetViews>
  <sheetFormatPr defaultColWidth="27.5703125" defaultRowHeight="13.15"/>
  <cols>
    <col min="1" max="1" width="33.28515625" style="17" customWidth="1"/>
    <col min="2" max="2" width="10" style="1" customWidth="1"/>
    <col min="3" max="5" width="9.5703125" style="17" customWidth="1"/>
    <col min="6" max="6" width="17.7109375" style="17" customWidth="1"/>
    <col min="7" max="7" width="10.140625" style="1" customWidth="1"/>
    <col min="8" max="9" width="11" style="1" customWidth="1"/>
    <col min="10" max="10" width="7.140625" style="1" bestFit="1" customWidth="1"/>
    <col min="11" max="11" width="45.85546875" style="17" customWidth="1"/>
    <col min="12" max="12" width="6.28515625" style="17" customWidth="1"/>
    <col min="13" max="13" width="20.7109375" style="17" customWidth="1"/>
    <col min="14" max="14" width="9.5703125" style="17" bestFit="1" customWidth="1"/>
    <col min="15" max="16384" width="27.5703125" style="17"/>
  </cols>
  <sheetData>
    <row r="1" spans="1:19" s="14" customFormat="1" ht="30" customHeight="1">
      <c r="A1" s="284" t="s">
        <v>218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15"/>
      <c r="P1" s="15"/>
      <c r="Q1" s="15"/>
      <c r="R1" s="13"/>
      <c r="S1" s="13"/>
    </row>
    <row r="2" spans="1:19" ht="15.6">
      <c r="A2" s="16" t="s">
        <v>219</v>
      </c>
      <c r="B2" s="2"/>
      <c r="C2" s="2"/>
      <c r="D2" s="2"/>
      <c r="E2" s="2"/>
      <c r="F2" s="1"/>
      <c r="K2" s="1"/>
      <c r="L2" s="1"/>
      <c r="M2" s="1"/>
      <c r="N2" s="1"/>
    </row>
    <row r="3" spans="1:19" s="30" customFormat="1" ht="24">
      <c r="A3" s="32" t="s">
        <v>6</v>
      </c>
      <c r="B3" s="32" t="s">
        <v>7</v>
      </c>
      <c r="C3" s="280" t="s">
        <v>8</v>
      </c>
      <c r="D3" s="281"/>
      <c r="E3" s="281"/>
      <c r="F3" s="282"/>
      <c r="G3" s="32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39" t="s">
        <v>14</v>
      </c>
      <c r="M3" s="39"/>
      <c r="N3" s="39" t="s">
        <v>15</v>
      </c>
    </row>
    <row r="4" spans="1:19" s="30" customFormat="1" ht="24.75" customHeight="1">
      <c r="A4" s="223" t="s">
        <v>220</v>
      </c>
      <c r="B4" s="225" t="s">
        <v>221</v>
      </c>
      <c r="C4" s="206" t="s">
        <v>222</v>
      </c>
      <c r="D4" s="212"/>
      <c r="E4" s="212"/>
      <c r="F4" s="227"/>
      <c r="G4" s="150" t="s">
        <v>223</v>
      </c>
      <c r="H4" s="140" t="s">
        <v>224</v>
      </c>
      <c r="I4" s="140" t="s">
        <v>225</v>
      </c>
      <c r="J4" s="140" t="s">
        <v>47</v>
      </c>
      <c r="K4" s="120" t="s">
        <v>188</v>
      </c>
      <c r="L4" s="140">
        <v>2</v>
      </c>
      <c r="M4" s="140" t="s">
        <v>123</v>
      </c>
      <c r="N4" s="204">
        <f>L5+L4</f>
        <v>4</v>
      </c>
    </row>
    <row r="5" spans="1:19" s="30" customFormat="1" ht="24.75" customHeight="1">
      <c r="A5" s="224"/>
      <c r="B5" s="226"/>
      <c r="C5" s="206" t="s">
        <v>226</v>
      </c>
      <c r="D5" s="207"/>
      <c r="E5" s="207"/>
      <c r="F5" s="208"/>
      <c r="G5" s="150" t="s">
        <v>227</v>
      </c>
      <c r="H5" s="140" t="s">
        <v>228</v>
      </c>
      <c r="I5" s="140" t="s">
        <v>229</v>
      </c>
      <c r="J5" s="140" t="s">
        <v>47</v>
      </c>
      <c r="K5" s="120" t="s">
        <v>65</v>
      </c>
      <c r="L5" s="140">
        <v>2</v>
      </c>
      <c r="M5" s="122"/>
      <c r="N5" s="205"/>
    </row>
    <row r="6" spans="1:19" s="30" customFormat="1" ht="28.5" customHeight="1">
      <c r="A6" s="209" t="s">
        <v>230</v>
      </c>
      <c r="B6" s="211" t="s">
        <v>231</v>
      </c>
      <c r="C6" s="206" t="s">
        <v>232</v>
      </c>
      <c r="D6" s="212"/>
      <c r="E6" s="213"/>
      <c r="F6" s="214"/>
      <c r="G6" s="149" t="s">
        <v>233</v>
      </c>
      <c r="H6" s="140" t="s">
        <v>234</v>
      </c>
      <c r="I6" s="140" t="s">
        <v>235</v>
      </c>
      <c r="J6" s="140" t="s">
        <v>47</v>
      </c>
      <c r="K6" s="139" t="s">
        <v>236</v>
      </c>
      <c r="L6" s="140">
        <v>2</v>
      </c>
      <c r="M6" s="140"/>
      <c r="N6" s="204">
        <f>L7+L6</f>
        <v>4</v>
      </c>
      <c r="O6" s="31"/>
    </row>
    <row r="7" spans="1:19" s="30" customFormat="1" ht="30.75" customHeight="1">
      <c r="A7" s="210"/>
      <c r="B7" s="211"/>
      <c r="C7" s="206" t="s">
        <v>237</v>
      </c>
      <c r="D7" s="212"/>
      <c r="E7" s="213"/>
      <c r="F7" s="214"/>
      <c r="G7" s="149" t="s">
        <v>238</v>
      </c>
      <c r="H7" s="140" t="s">
        <v>239</v>
      </c>
      <c r="I7" s="140" t="s">
        <v>240</v>
      </c>
      <c r="J7" s="140" t="s">
        <v>47</v>
      </c>
      <c r="K7" s="139" t="s">
        <v>88</v>
      </c>
      <c r="L7" s="140">
        <v>2</v>
      </c>
      <c r="M7" s="140"/>
      <c r="N7" s="205"/>
      <c r="O7" s="31"/>
    </row>
    <row r="8" spans="1:19" s="3" customFormat="1" ht="13.5" customHeight="1">
      <c r="A8" s="4"/>
      <c r="B8" s="4"/>
      <c r="C8" s="4"/>
      <c r="D8" s="4"/>
      <c r="E8" s="4"/>
      <c r="F8" s="5"/>
      <c r="G8" s="5"/>
      <c r="H8" s="6"/>
      <c r="I8" s="6"/>
      <c r="J8" s="7"/>
      <c r="K8" s="294" t="s">
        <v>80</v>
      </c>
      <c r="L8" s="294"/>
      <c r="M8" s="119"/>
      <c r="N8" s="106">
        <f>N4+N6</f>
        <v>8</v>
      </c>
    </row>
    <row r="9" spans="1:19" ht="15.6">
      <c r="A9" s="16" t="s">
        <v>241</v>
      </c>
      <c r="B9" s="33"/>
      <c r="C9" s="19"/>
      <c r="D9" s="19"/>
      <c r="E9" s="19"/>
      <c r="F9" s="20"/>
      <c r="G9" s="8"/>
      <c r="H9" s="20"/>
      <c r="I9" s="20"/>
      <c r="J9" s="20"/>
      <c r="K9" s="20"/>
      <c r="L9" s="8"/>
      <c r="M9" s="8"/>
      <c r="N9" s="8"/>
    </row>
    <row r="10" spans="1:19" s="30" customFormat="1" ht="24">
      <c r="A10" s="32" t="s">
        <v>6</v>
      </c>
      <c r="B10" s="32" t="s">
        <v>7</v>
      </c>
      <c r="C10" s="280" t="s">
        <v>8</v>
      </c>
      <c r="D10" s="281"/>
      <c r="E10" s="281"/>
      <c r="F10" s="282"/>
      <c r="G10" s="32" t="s">
        <v>9</v>
      </c>
      <c r="H10" s="29" t="s">
        <v>10</v>
      </c>
      <c r="I10" s="29" t="s">
        <v>11</v>
      </c>
      <c r="J10" s="29" t="s">
        <v>12</v>
      </c>
      <c r="K10" s="29" t="s">
        <v>13</v>
      </c>
      <c r="L10" s="39" t="s">
        <v>14</v>
      </c>
      <c r="M10" s="39"/>
      <c r="N10" s="39" t="s">
        <v>15</v>
      </c>
    </row>
    <row r="11" spans="1:19" s="30" customFormat="1" ht="22.5" customHeight="1">
      <c r="A11" s="195" t="s">
        <v>242</v>
      </c>
      <c r="B11" s="198" t="s">
        <v>243</v>
      </c>
      <c r="C11" s="195" t="s">
        <v>244</v>
      </c>
      <c r="D11" s="195"/>
      <c r="E11" s="195"/>
      <c r="F11" s="195"/>
      <c r="G11" s="152" t="s">
        <v>245</v>
      </c>
      <c r="H11" s="140" t="s">
        <v>246</v>
      </c>
      <c r="I11" s="140" t="s">
        <v>247</v>
      </c>
      <c r="J11" s="140" t="s">
        <v>22</v>
      </c>
      <c r="K11" s="139" t="s">
        <v>42</v>
      </c>
      <c r="L11" s="140">
        <v>3</v>
      </c>
      <c r="M11" s="140" t="s">
        <v>123</v>
      </c>
      <c r="N11" s="199">
        <f>L11+L12+L13</f>
        <v>8</v>
      </c>
    </row>
    <row r="12" spans="1:19" s="30" customFormat="1" ht="22.5" customHeight="1">
      <c r="A12" s="195"/>
      <c r="B12" s="198"/>
      <c r="C12" s="195" t="s">
        <v>248</v>
      </c>
      <c r="D12" s="195"/>
      <c r="E12" s="201"/>
      <c r="F12" s="201"/>
      <c r="G12" s="152" t="s">
        <v>249</v>
      </c>
      <c r="H12" s="136" t="s">
        <v>250</v>
      </c>
      <c r="I12" s="136" t="s">
        <v>251</v>
      </c>
      <c r="J12" s="136" t="s">
        <v>47</v>
      </c>
      <c r="K12" s="141" t="s">
        <v>252</v>
      </c>
      <c r="L12" s="136">
        <v>2</v>
      </c>
      <c r="M12" s="135"/>
      <c r="N12" s="200"/>
    </row>
    <row r="13" spans="1:19" s="30" customFormat="1" ht="21.75" customHeight="1">
      <c r="A13" s="195"/>
      <c r="B13" s="198"/>
      <c r="C13" s="202" t="s">
        <v>253</v>
      </c>
      <c r="D13" s="203"/>
      <c r="E13" s="203"/>
      <c r="F13" s="203"/>
      <c r="G13" s="152" t="s">
        <v>254</v>
      </c>
      <c r="H13" s="130" t="s">
        <v>255</v>
      </c>
      <c r="I13" s="130" t="s">
        <v>256</v>
      </c>
      <c r="J13" s="130" t="s">
        <v>22</v>
      </c>
      <c r="K13" s="139" t="s">
        <v>42</v>
      </c>
      <c r="L13" s="130">
        <v>3</v>
      </c>
      <c r="M13" s="142"/>
      <c r="N13" s="200"/>
    </row>
    <row r="14" spans="1:19" s="30" customFormat="1" ht="26.25" customHeight="1">
      <c r="A14" s="194" t="s">
        <v>257</v>
      </c>
      <c r="B14" s="194"/>
      <c r="C14" s="194"/>
      <c r="D14" s="194"/>
      <c r="E14" s="194"/>
      <c r="F14" s="194"/>
      <c r="G14" s="153" t="s">
        <v>258</v>
      </c>
      <c r="H14" s="140" t="s">
        <v>259</v>
      </c>
      <c r="I14" s="140" t="s">
        <v>260</v>
      </c>
      <c r="J14" s="140" t="s">
        <v>57</v>
      </c>
      <c r="K14" s="120" t="s">
        <v>79</v>
      </c>
      <c r="L14" s="140">
        <v>2</v>
      </c>
      <c r="M14" s="140"/>
      <c r="N14" s="140">
        <f>L14</f>
        <v>2</v>
      </c>
    </row>
    <row r="15" spans="1:19" s="3" customFormat="1" ht="13.5" customHeight="1">
      <c r="A15" s="40"/>
      <c r="B15" s="40"/>
      <c r="C15" s="40"/>
      <c r="D15" s="40"/>
      <c r="E15" s="40"/>
      <c r="F15" s="41"/>
      <c r="G15" s="5"/>
      <c r="H15" s="143"/>
      <c r="I15" s="143"/>
      <c r="J15" s="144"/>
      <c r="K15" s="292" t="s">
        <v>117</v>
      </c>
      <c r="L15" s="292"/>
      <c r="M15" s="145"/>
      <c r="N15" s="127">
        <f>SUM(N11:N14)</f>
        <v>10</v>
      </c>
    </row>
    <row r="16" spans="1:19" s="3" customFormat="1" ht="17.25" customHeight="1">
      <c r="A16" s="16" t="s">
        <v>261</v>
      </c>
      <c r="B16" s="40"/>
      <c r="C16" s="40"/>
      <c r="D16" s="40"/>
      <c r="E16" s="40"/>
      <c r="F16" s="41"/>
      <c r="G16" s="41"/>
      <c r="H16" s="155"/>
      <c r="I16" s="155"/>
      <c r="J16" s="155"/>
      <c r="K16" s="155"/>
      <c r="L16" s="155"/>
      <c r="M16" s="155"/>
      <c r="N16" s="155"/>
    </row>
    <row r="17" spans="1:19" s="3" customFormat="1" ht="27" customHeight="1">
      <c r="A17" s="159" t="s">
        <v>6</v>
      </c>
      <c r="B17" s="159" t="s">
        <v>7</v>
      </c>
      <c r="C17" s="293" t="s">
        <v>8</v>
      </c>
      <c r="D17" s="293"/>
      <c r="E17" s="293"/>
      <c r="F17" s="293"/>
      <c r="G17" s="159" t="s">
        <v>9</v>
      </c>
      <c r="H17" s="160" t="s">
        <v>10</v>
      </c>
      <c r="I17" s="29" t="s">
        <v>11</v>
      </c>
      <c r="J17" s="160" t="s">
        <v>12</v>
      </c>
      <c r="K17" s="160" t="s">
        <v>13</v>
      </c>
      <c r="L17" s="161" t="s">
        <v>14</v>
      </c>
      <c r="M17" s="161"/>
      <c r="N17" s="161" t="s">
        <v>15</v>
      </c>
      <c r="O17" s="30"/>
      <c r="P17" s="30"/>
      <c r="Q17" s="30"/>
      <c r="R17" s="30"/>
      <c r="S17" s="30"/>
    </row>
    <row r="18" spans="1:19" s="3" customFormat="1" ht="30" customHeight="1">
      <c r="A18" s="195" t="s">
        <v>262</v>
      </c>
      <c r="B18" s="196" t="s">
        <v>263</v>
      </c>
      <c r="C18" s="192" t="s">
        <v>264</v>
      </c>
      <c r="D18" s="197"/>
      <c r="E18" s="197"/>
      <c r="F18" s="197"/>
      <c r="G18" s="154" t="s">
        <v>265</v>
      </c>
      <c r="H18" s="163" t="s">
        <v>107</v>
      </c>
      <c r="I18" s="163" t="s">
        <v>108</v>
      </c>
      <c r="J18" s="163" t="s">
        <v>47</v>
      </c>
      <c r="K18" s="164" t="s">
        <v>65</v>
      </c>
      <c r="L18" s="163">
        <v>4</v>
      </c>
      <c r="M18" s="163"/>
      <c r="N18" s="191">
        <f>L19+L18</f>
        <v>8</v>
      </c>
      <c r="O18" s="30"/>
      <c r="P18" s="30"/>
      <c r="Q18" s="30"/>
      <c r="R18" s="30"/>
      <c r="S18" s="30"/>
    </row>
    <row r="19" spans="1:19" s="3" customFormat="1" ht="25.5" customHeight="1">
      <c r="A19" s="195"/>
      <c r="B19" s="196"/>
      <c r="C19" s="192" t="s">
        <v>266</v>
      </c>
      <c r="D19" s="192"/>
      <c r="E19" s="192"/>
      <c r="F19" s="192"/>
      <c r="G19" s="162" t="s">
        <v>267</v>
      </c>
      <c r="H19" s="163" t="s">
        <v>107</v>
      </c>
      <c r="I19" s="163" t="s">
        <v>108</v>
      </c>
      <c r="J19" s="163" t="s">
        <v>47</v>
      </c>
      <c r="K19" s="164" t="s">
        <v>65</v>
      </c>
      <c r="L19" s="163">
        <v>4</v>
      </c>
      <c r="M19" s="163"/>
      <c r="N19" s="191"/>
      <c r="O19" s="30"/>
      <c r="P19" s="30"/>
      <c r="Q19" s="30"/>
      <c r="R19" s="30"/>
      <c r="S19" s="30"/>
    </row>
    <row r="20" spans="1:19" s="3" customFormat="1" ht="25.5" customHeight="1">
      <c r="A20" s="156"/>
      <c r="B20" s="157"/>
      <c r="C20" s="22"/>
      <c r="D20" s="22"/>
      <c r="E20" s="22"/>
      <c r="F20" s="22"/>
      <c r="G20" s="157"/>
      <c r="H20" s="40"/>
      <c r="I20" s="40"/>
      <c r="J20" s="40"/>
      <c r="K20" s="158"/>
      <c r="L20" s="40"/>
      <c r="M20" s="40"/>
      <c r="N20" s="40"/>
      <c r="O20" s="30"/>
      <c r="P20" s="30"/>
      <c r="Q20" s="30"/>
      <c r="R20" s="30"/>
      <c r="S20" s="30"/>
    </row>
    <row r="21" spans="1:19" s="3" customFormat="1" ht="27" customHeight="1">
      <c r="A21" s="185" t="s">
        <v>268</v>
      </c>
      <c r="B21" s="186"/>
      <c r="C21" s="186"/>
      <c r="D21" s="186"/>
      <c r="E21" s="186"/>
      <c r="F21" s="186"/>
      <c r="G21" s="162" t="s">
        <v>269</v>
      </c>
      <c r="H21" s="165" t="s">
        <v>107</v>
      </c>
      <c r="I21" s="80" t="s">
        <v>115</v>
      </c>
      <c r="J21" s="163" t="s">
        <v>47</v>
      </c>
      <c r="K21" s="193" t="s">
        <v>129</v>
      </c>
      <c r="L21" s="193"/>
      <c r="M21" s="166"/>
      <c r="N21" s="167">
        <v>3</v>
      </c>
    </row>
    <row r="22" spans="1:19" ht="27" customHeight="1">
      <c r="A22" s="185" t="s">
        <v>270</v>
      </c>
      <c r="B22" s="186"/>
      <c r="C22" s="186"/>
      <c r="D22" s="186"/>
      <c r="E22" s="186"/>
      <c r="F22" s="186"/>
      <c r="G22" s="162" t="s">
        <v>271</v>
      </c>
      <c r="H22" s="165" t="s">
        <v>107</v>
      </c>
      <c r="I22" s="80" t="s">
        <v>115</v>
      </c>
      <c r="J22" s="163" t="s">
        <v>47</v>
      </c>
      <c r="K22" s="193" t="s">
        <v>129</v>
      </c>
      <c r="L22" s="193"/>
      <c r="M22" s="166"/>
      <c r="N22" s="167">
        <v>24</v>
      </c>
    </row>
    <row r="23" spans="1:19" ht="26.25" customHeight="1">
      <c r="A23" s="185" t="s">
        <v>272</v>
      </c>
      <c r="B23" s="186"/>
      <c r="C23" s="186"/>
      <c r="D23" s="186"/>
      <c r="E23" s="186"/>
      <c r="F23" s="186"/>
      <c r="G23" s="162" t="s">
        <v>273</v>
      </c>
      <c r="H23" s="168" t="s">
        <v>274</v>
      </c>
      <c r="I23" s="168" t="s">
        <v>274</v>
      </c>
      <c r="J23" s="168" t="s">
        <v>57</v>
      </c>
      <c r="K23" s="187" t="s">
        <v>275</v>
      </c>
      <c r="L23" s="187"/>
      <c r="M23" s="169"/>
      <c r="N23" s="170">
        <v>5</v>
      </c>
    </row>
    <row r="24" spans="1:19" ht="21.75" customHeight="1">
      <c r="A24" s="188" t="s">
        <v>276</v>
      </c>
      <c r="B24" s="189"/>
      <c r="C24" s="189"/>
      <c r="D24" s="189"/>
      <c r="E24" s="189"/>
      <c r="F24" s="189"/>
      <c r="G24" s="190"/>
      <c r="H24" s="190"/>
      <c r="I24" s="190"/>
      <c r="J24" s="190"/>
      <c r="K24" s="190"/>
      <c r="L24" s="190"/>
      <c r="M24" s="184"/>
      <c r="N24" s="170">
        <v>2</v>
      </c>
    </row>
    <row r="25" spans="1:19">
      <c r="A25" s="45"/>
      <c r="B25" s="44"/>
      <c r="C25" s="44"/>
      <c r="D25" s="44"/>
      <c r="E25" s="44"/>
      <c r="F25" s="1"/>
      <c r="G25" s="182"/>
      <c r="H25" s="46"/>
      <c r="I25" s="46"/>
      <c r="J25" s="46"/>
      <c r="K25" s="41"/>
      <c r="L25" s="43"/>
      <c r="M25" s="43"/>
      <c r="N25" s="42"/>
    </row>
    <row r="26" spans="1:19">
      <c r="A26" s="39" t="s">
        <v>217</v>
      </c>
      <c r="B26" s="39" t="s">
        <v>22</v>
      </c>
      <c r="C26" s="39" t="s">
        <v>47</v>
      </c>
      <c r="D26" s="39" t="s">
        <v>53</v>
      </c>
      <c r="E26" s="39" t="s">
        <v>57</v>
      </c>
      <c r="F26" s="1"/>
      <c r="G26" s="182"/>
      <c r="H26" s="46"/>
      <c r="I26" s="46"/>
      <c r="J26" s="46"/>
      <c r="K26" s="41"/>
      <c r="L26" s="43"/>
      <c r="M26" s="43"/>
      <c r="N26" s="42"/>
    </row>
    <row r="27" spans="1:19">
      <c r="A27" s="11" t="s">
        <v>136</v>
      </c>
      <c r="B27" s="119">
        <f>L11+L13</f>
        <v>6</v>
      </c>
      <c r="C27" s="119">
        <f>L4+L5+L6+L7+L12+L18+L19</f>
        <v>18</v>
      </c>
      <c r="D27" s="119"/>
      <c r="E27" s="119"/>
      <c r="F27" s="1"/>
      <c r="G27" s="18"/>
      <c r="H27" s="17"/>
      <c r="I27" s="17"/>
      <c r="J27" s="17"/>
      <c r="K27" s="22" t="s">
        <v>137</v>
      </c>
    </row>
    <row r="28" spans="1:19" s="25" customFormat="1" ht="12.75" customHeight="1">
      <c r="A28" s="11" t="s">
        <v>138</v>
      </c>
      <c r="B28" s="119"/>
      <c r="C28" s="119"/>
      <c r="D28" s="119"/>
      <c r="E28" s="119"/>
      <c r="F28" s="23"/>
      <c r="G28" s="36"/>
      <c r="H28" s="17"/>
      <c r="I28" s="17"/>
      <c r="J28" s="17"/>
      <c r="K28" s="21" t="s">
        <v>139</v>
      </c>
      <c r="L28" s="17"/>
      <c r="M28" s="17"/>
      <c r="N28" s="17"/>
    </row>
    <row r="29" spans="1:19" s="25" customFormat="1" ht="12.75" customHeight="1">
      <c r="A29" s="10" t="s">
        <v>140</v>
      </c>
      <c r="B29" s="119"/>
      <c r="C29" s="119"/>
      <c r="D29" s="119"/>
      <c r="E29" s="119">
        <f>N24</f>
        <v>2</v>
      </c>
      <c r="F29" s="24"/>
      <c r="G29" s="36"/>
      <c r="H29" s="17"/>
      <c r="I29" s="17"/>
      <c r="J29" s="17"/>
      <c r="K29" s="21" t="s">
        <v>141</v>
      </c>
      <c r="L29" s="17"/>
      <c r="M29" s="17"/>
      <c r="N29" s="17"/>
    </row>
    <row r="30" spans="1:19" s="25" customFormat="1" ht="12.75" customHeight="1">
      <c r="A30" s="10" t="s">
        <v>142</v>
      </c>
      <c r="B30" s="119"/>
      <c r="C30" s="119"/>
      <c r="D30" s="119"/>
      <c r="E30" s="119"/>
      <c r="F30" s="24"/>
      <c r="G30" s="36"/>
      <c r="H30" s="17"/>
      <c r="I30" s="17"/>
      <c r="J30" s="17"/>
      <c r="K30" s="17"/>
      <c r="L30" s="17"/>
      <c r="M30" s="17"/>
      <c r="N30" s="17"/>
    </row>
    <row r="31" spans="1:19" s="25" customFormat="1" ht="12.75" customHeight="1">
      <c r="A31" s="9" t="s">
        <v>143</v>
      </c>
      <c r="B31" s="119"/>
      <c r="C31" s="119"/>
      <c r="D31" s="119"/>
      <c r="E31" s="119">
        <f>N23</f>
        <v>5</v>
      </c>
      <c r="F31" s="24"/>
      <c r="G31" s="36"/>
      <c r="H31" s="17"/>
      <c r="I31" s="17"/>
      <c r="J31" s="17"/>
      <c r="K31" s="17"/>
      <c r="L31" s="17"/>
      <c r="M31" s="17"/>
      <c r="N31" s="17"/>
    </row>
    <row r="32" spans="1:19" s="25" customFormat="1" ht="20.45">
      <c r="A32" s="9" t="s">
        <v>144</v>
      </c>
      <c r="B32" s="119"/>
      <c r="C32" s="119"/>
      <c r="D32" s="119"/>
      <c r="E32" s="119"/>
      <c r="F32" s="24"/>
      <c r="G32" s="36"/>
      <c r="H32" s="17"/>
      <c r="I32" s="17"/>
      <c r="J32" s="17"/>
      <c r="K32" s="17"/>
      <c r="L32" s="17"/>
      <c r="M32" s="17"/>
      <c r="N32" s="17"/>
    </row>
    <row r="33" spans="1:15" s="25" customFormat="1" ht="12.75" customHeight="1">
      <c r="A33" s="10" t="s">
        <v>145</v>
      </c>
      <c r="B33" s="119"/>
      <c r="C33" s="119"/>
      <c r="D33" s="119"/>
      <c r="E33" s="119"/>
      <c r="F33" s="24"/>
      <c r="G33" s="36"/>
      <c r="H33" s="17"/>
      <c r="I33" s="17"/>
      <c r="J33" s="17"/>
      <c r="K33" s="17"/>
      <c r="L33" s="17"/>
      <c r="M33" s="17"/>
      <c r="N33" s="17"/>
    </row>
    <row r="34" spans="1:15">
      <c r="A34" s="9" t="s">
        <v>146</v>
      </c>
      <c r="B34" s="119"/>
      <c r="C34" s="119"/>
      <c r="D34" s="119"/>
      <c r="E34" s="119">
        <f>L14</f>
        <v>2</v>
      </c>
      <c r="F34" s="24"/>
      <c r="G34" s="37"/>
      <c r="H34" s="17"/>
      <c r="I34" s="17"/>
      <c r="J34" s="17"/>
      <c r="O34" s="183"/>
    </row>
    <row r="35" spans="1:15">
      <c r="A35" s="9" t="s">
        <v>147</v>
      </c>
      <c r="B35" s="119"/>
      <c r="C35" s="119"/>
      <c r="D35" s="119"/>
      <c r="E35" s="119"/>
      <c r="F35" s="26"/>
      <c r="H35" s="17"/>
      <c r="I35" s="17"/>
      <c r="J35" s="17"/>
    </row>
    <row r="36" spans="1:15" ht="16.149999999999999">
      <c r="A36" s="11" t="s">
        <v>148</v>
      </c>
      <c r="B36" s="119"/>
      <c r="C36" s="119"/>
      <c r="D36" s="119"/>
      <c r="E36" s="119">
        <f>N21+N22</f>
        <v>27</v>
      </c>
      <c r="G36" s="38"/>
      <c r="K36" s="27"/>
    </row>
    <row r="37" spans="1:15" ht="16.149999999999999">
      <c r="A37" s="111" t="s">
        <v>149</v>
      </c>
      <c r="B37" s="285">
        <f>E36+E34+E31+E29+C27+B27</f>
        <v>60</v>
      </c>
      <c r="C37" s="286"/>
      <c r="D37" s="286"/>
      <c r="E37" s="287"/>
      <c r="F37" s="27"/>
    </row>
    <row r="38" spans="1:15" ht="16.149999999999999">
      <c r="A38" s="28"/>
      <c r="B38" s="34"/>
      <c r="C38" s="28"/>
      <c r="D38" s="28"/>
      <c r="E38" s="28"/>
      <c r="G38" s="38"/>
      <c r="K38" s="27"/>
    </row>
    <row r="39" spans="1:15" ht="21.75" customHeight="1">
      <c r="A39" s="13"/>
      <c r="B39" s="35"/>
      <c r="C39" s="13"/>
      <c r="D39" s="13"/>
      <c r="E39" s="13"/>
      <c r="F39" s="27"/>
      <c r="G39" s="35"/>
      <c r="H39" s="13"/>
      <c r="I39" s="13"/>
      <c r="J39" s="13"/>
      <c r="K39" s="13"/>
      <c r="L39" s="13"/>
      <c r="M39" s="13"/>
      <c r="N39" s="13"/>
    </row>
    <row r="40" spans="1:15">
      <c r="F40" s="13"/>
    </row>
  </sheetData>
  <mergeCells count="37">
    <mergeCell ref="C10:F10"/>
    <mergeCell ref="A1:N1"/>
    <mergeCell ref="A11:A13"/>
    <mergeCell ref="K8:L8"/>
    <mergeCell ref="N11:N13"/>
    <mergeCell ref="C7:F7"/>
    <mergeCell ref="C6:F6"/>
    <mergeCell ref="A4:A5"/>
    <mergeCell ref="C5:F5"/>
    <mergeCell ref="C3:F3"/>
    <mergeCell ref="C4:F4"/>
    <mergeCell ref="N4:N5"/>
    <mergeCell ref="B4:B5"/>
    <mergeCell ref="N6:N7"/>
    <mergeCell ref="B6:B7"/>
    <mergeCell ref="A6:A7"/>
    <mergeCell ref="A14:F14"/>
    <mergeCell ref="A18:A19"/>
    <mergeCell ref="B18:B19"/>
    <mergeCell ref="B11:B13"/>
    <mergeCell ref="K15:L15"/>
    <mergeCell ref="C18:F18"/>
    <mergeCell ref="C17:F17"/>
    <mergeCell ref="C11:F11"/>
    <mergeCell ref="C12:F12"/>
    <mergeCell ref="C13:F13"/>
    <mergeCell ref="N18:N19"/>
    <mergeCell ref="C19:F19"/>
    <mergeCell ref="G24:L24"/>
    <mergeCell ref="K23:L23"/>
    <mergeCell ref="B37:E37"/>
    <mergeCell ref="A24:F24"/>
    <mergeCell ref="A23:F23"/>
    <mergeCell ref="A22:F22"/>
    <mergeCell ref="A21:F21"/>
    <mergeCell ref="K21:L21"/>
    <mergeCell ref="K22:L22"/>
  </mergeCells>
  <printOptions horizontalCentered="1" verticalCentered="1"/>
  <pageMargins left="0.19685039370078741" right="0.11811023622047245" top="0.15748031496062992" bottom="0" header="0.19685039370078741" footer="0.23622047244094491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BAAB-C16C-4C3C-A371-0023B2D93290}">
  <dimension ref="A1:T56"/>
  <sheetViews>
    <sheetView workbookViewId="0">
      <selection activeCell="B14" sqref="B14:B18"/>
    </sheetView>
  </sheetViews>
  <sheetFormatPr defaultRowHeight="13.15"/>
  <cols>
    <col min="2" max="2" width="28.85546875" customWidth="1"/>
    <col min="3" max="3" width="10.85546875" customWidth="1"/>
    <col min="4" max="7" width="12.7109375" customWidth="1"/>
    <col min="8" max="8" width="10.28515625" customWidth="1"/>
    <col min="9" max="9" width="8.28515625" bestFit="1" customWidth="1"/>
    <col min="10" max="10" width="13.140625" customWidth="1"/>
    <col min="11" max="11" width="7.140625" bestFit="1" customWidth="1"/>
    <col min="12" max="12" width="54.28515625" customWidth="1"/>
    <col min="13" max="13" width="7.28515625" customWidth="1"/>
    <col min="14" max="14" width="20.7109375" customWidth="1"/>
    <col min="15" max="15" width="7.5703125" customWidth="1"/>
  </cols>
  <sheetData>
    <row r="1" spans="1:15" ht="24">
      <c r="B1" s="32" t="s">
        <v>6</v>
      </c>
      <c r="C1" s="32" t="s">
        <v>7</v>
      </c>
      <c r="D1" s="280" t="s">
        <v>8</v>
      </c>
      <c r="E1" s="281"/>
      <c r="F1" s="281"/>
      <c r="G1" s="282"/>
      <c r="H1" s="32" t="s">
        <v>9</v>
      </c>
      <c r="I1" s="29" t="s">
        <v>10</v>
      </c>
      <c r="J1" s="29" t="s">
        <v>11</v>
      </c>
      <c r="K1" s="29" t="s">
        <v>12</v>
      </c>
      <c r="L1" s="29" t="s">
        <v>13</v>
      </c>
      <c r="M1" s="39" t="s">
        <v>14</v>
      </c>
      <c r="N1" s="39"/>
      <c r="O1" s="39" t="s">
        <v>15</v>
      </c>
    </row>
    <row r="2" spans="1:15">
      <c r="A2">
        <v>1</v>
      </c>
      <c r="B2" s="209" t="s">
        <v>16</v>
      </c>
      <c r="C2" s="211" t="s">
        <v>17</v>
      </c>
      <c r="D2" s="240" t="s">
        <v>18</v>
      </c>
      <c r="E2" s="240"/>
      <c r="F2" s="240"/>
      <c r="G2" s="240"/>
      <c r="H2" s="149" t="s">
        <v>19</v>
      </c>
      <c r="I2" s="140" t="s">
        <v>20</v>
      </c>
      <c r="J2" s="140" t="s">
        <v>21</v>
      </c>
      <c r="K2" s="140" t="s">
        <v>22</v>
      </c>
      <c r="L2" s="120" t="s">
        <v>23</v>
      </c>
      <c r="M2" s="140">
        <v>2</v>
      </c>
      <c r="N2" s="114"/>
      <c r="O2" s="204">
        <f>M2+M3+M5+M4</f>
        <v>10</v>
      </c>
    </row>
    <row r="3" spans="1:15">
      <c r="A3">
        <v>1</v>
      </c>
      <c r="B3" s="268"/>
      <c r="C3" s="211"/>
      <c r="D3" s="231" t="s">
        <v>24</v>
      </c>
      <c r="E3" s="272"/>
      <c r="F3" s="272"/>
      <c r="G3" s="273"/>
      <c r="H3" s="149" t="s">
        <v>25</v>
      </c>
      <c r="I3" s="140" t="s">
        <v>26</v>
      </c>
      <c r="J3" s="140" t="s">
        <v>27</v>
      </c>
      <c r="K3" s="140" t="s">
        <v>22</v>
      </c>
      <c r="L3" s="120" t="s">
        <v>23</v>
      </c>
      <c r="M3" s="140">
        <v>2</v>
      </c>
      <c r="N3" s="116"/>
      <c r="O3" s="238"/>
    </row>
    <row r="4" spans="1:15">
      <c r="A4">
        <v>1</v>
      </c>
      <c r="B4" s="268"/>
      <c r="C4" s="211"/>
      <c r="D4" s="231" t="s">
        <v>28</v>
      </c>
      <c r="E4" s="278"/>
      <c r="F4" s="278"/>
      <c r="G4" s="279"/>
      <c r="H4" s="149" t="s">
        <v>29</v>
      </c>
      <c r="I4" s="140" t="s">
        <v>30</v>
      </c>
      <c r="J4" s="140" t="s">
        <v>31</v>
      </c>
      <c r="K4" s="140" t="s">
        <v>22</v>
      </c>
      <c r="L4" s="120" t="s">
        <v>23</v>
      </c>
      <c r="M4" s="140">
        <v>2</v>
      </c>
      <c r="N4" s="116"/>
      <c r="O4" s="238"/>
    </row>
    <row r="5" spans="1:15">
      <c r="A5">
        <v>1</v>
      </c>
      <c r="B5" s="268"/>
      <c r="C5" s="211"/>
      <c r="D5" s="231" t="s">
        <v>32</v>
      </c>
      <c r="E5" s="278"/>
      <c r="F5" s="278"/>
      <c r="G5" s="279"/>
      <c r="H5" s="149" t="s">
        <v>33</v>
      </c>
      <c r="I5" s="140" t="s">
        <v>34</v>
      </c>
      <c r="J5" s="140" t="s">
        <v>35</v>
      </c>
      <c r="K5" s="140" t="s">
        <v>22</v>
      </c>
      <c r="L5" s="120" t="s">
        <v>23</v>
      </c>
      <c r="M5" s="140">
        <v>4</v>
      </c>
      <c r="N5" s="116"/>
      <c r="O5" s="238"/>
    </row>
    <row r="6" spans="1:15">
      <c r="A6">
        <v>1</v>
      </c>
      <c r="B6" s="274" t="s">
        <v>36</v>
      </c>
      <c r="C6" s="229" t="s">
        <v>37</v>
      </c>
      <c r="D6" s="240" t="s">
        <v>38</v>
      </c>
      <c r="E6" s="249"/>
      <c r="F6" s="249"/>
      <c r="G6" s="249"/>
      <c r="H6" s="149" t="s">
        <v>39</v>
      </c>
      <c r="I6" s="140" t="s">
        <v>40</v>
      </c>
      <c r="J6" s="140" t="s">
        <v>41</v>
      </c>
      <c r="K6" s="140" t="s">
        <v>22</v>
      </c>
      <c r="L6" s="120" t="s">
        <v>42</v>
      </c>
      <c r="M6" s="140">
        <v>2</v>
      </c>
      <c r="N6" s="204"/>
      <c r="O6" s="204">
        <v>10</v>
      </c>
    </row>
    <row r="7" spans="1:15">
      <c r="A7">
        <v>1</v>
      </c>
      <c r="B7" s="275"/>
      <c r="C7" s="270"/>
      <c r="D7" s="231" t="s">
        <v>43</v>
      </c>
      <c r="E7" s="272"/>
      <c r="F7" s="272"/>
      <c r="G7" s="273"/>
      <c r="H7" s="149" t="s">
        <v>44</v>
      </c>
      <c r="I7" s="140" t="s">
        <v>45</v>
      </c>
      <c r="J7" s="140" t="s">
        <v>46</v>
      </c>
      <c r="K7" s="140" t="s">
        <v>47</v>
      </c>
      <c r="L7" s="120" t="s">
        <v>48</v>
      </c>
      <c r="M7" s="140">
        <v>2</v>
      </c>
      <c r="N7" s="238"/>
      <c r="O7" s="238"/>
    </row>
    <row r="8" spans="1:15">
      <c r="A8">
        <v>1</v>
      </c>
      <c r="B8" s="275"/>
      <c r="C8" s="270"/>
      <c r="D8" s="231" t="s">
        <v>49</v>
      </c>
      <c r="E8" s="278"/>
      <c r="F8" s="278"/>
      <c r="G8" s="279"/>
      <c r="H8" s="149" t="s">
        <v>50</v>
      </c>
      <c r="I8" s="140" t="s">
        <v>51</v>
      </c>
      <c r="J8" s="140" t="s">
        <v>52</v>
      </c>
      <c r="K8" s="140" t="s">
        <v>53</v>
      </c>
      <c r="L8" s="120" t="s">
        <v>54</v>
      </c>
      <c r="M8" s="140">
        <v>2</v>
      </c>
      <c r="N8" s="238"/>
      <c r="O8" s="238"/>
    </row>
    <row r="9" spans="1:15" ht="22.9">
      <c r="A9">
        <v>1</v>
      </c>
      <c r="B9" s="276"/>
      <c r="C9" s="277"/>
      <c r="D9" s="231" t="s">
        <v>55</v>
      </c>
      <c r="E9" s="278"/>
      <c r="F9" s="278"/>
      <c r="G9" s="279"/>
      <c r="H9" s="149" t="s">
        <v>56</v>
      </c>
      <c r="I9" s="140" t="s">
        <v>51</v>
      </c>
      <c r="J9" s="140" t="s">
        <v>52</v>
      </c>
      <c r="K9" s="140" t="s">
        <v>57</v>
      </c>
      <c r="L9" s="120" t="s">
        <v>58</v>
      </c>
      <c r="M9" s="140">
        <v>4</v>
      </c>
      <c r="N9" s="205"/>
      <c r="O9" s="205"/>
    </row>
    <row r="10" spans="1:15">
      <c r="A10">
        <v>1</v>
      </c>
      <c r="B10" s="268" t="s">
        <v>59</v>
      </c>
      <c r="C10" s="270" t="s">
        <v>60</v>
      </c>
      <c r="D10" s="231" t="s">
        <v>61</v>
      </c>
      <c r="E10" s="272"/>
      <c r="F10" s="272"/>
      <c r="G10" s="273"/>
      <c r="H10" s="149" t="s">
        <v>62</v>
      </c>
      <c r="I10" s="140" t="s">
        <v>63</v>
      </c>
      <c r="J10" s="140" t="s">
        <v>64</v>
      </c>
      <c r="K10" s="140" t="s">
        <v>47</v>
      </c>
      <c r="L10" s="120" t="s">
        <v>65</v>
      </c>
      <c r="M10" s="140">
        <v>2</v>
      </c>
      <c r="N10" s="114"/>
      <c r="O10" s="204">
        <f>M10+M11+M12</f>
        <v>6</v>
      </c>
    </row>
    <row r="11" spans="1:15">
      <c r="A11">
        <v>1</v>
      </c>
      <c r="B11" s="268"/>
      <c r="C11" s="270"/>
      <c r="D11" s="231" t="s">
        <v>66</v>
      </c>
      <c r="E11" s="272"/>
      <c r="F11" s="272"/>
      <c r="G11" s="273"/>
      <c r="H11" s="149" t="s">
        <v>67</v>
      </c>
      <c r="I11" s="140" t="s">
        <v>68</v>
      </c>
      <c r="J11" s="140" t="s">
        <v>69</v>
      </c>
      <c r="K11" s="140" t="s">
        <v>47</v>
      </c>
      <c r="L11" s="120" t="s">
        <v>65</v>
      </c>
      <c r="M11" s="140">
        <v>2</v>
      </c>
      <c r="N11" s="116"/>
      <c r="O11" s="238"/>
    </row>
    <row r="12" spans="1:15">
      <c r="A12">
        <v>1</v>
      </c>
      <c r="B12" s="269"/>
      <c r="C12" s="271"/>
      <c r="D12" s="206" t="s">
        <v>70</v>
      </c>
      <c r="E12" s="264"/>
      <c r="F12" s="264"/>
      <c r="G12" s="265"/>
      <c r="H12" s="149" t="s">
        <v>71</v>
      </c>
      <c r="I12" s="140" t="s">
        <v>72</v>
      </c>
      <c r="J12" s="140" t="s">
        <v>73</v>
      </c>
      <c r="K12" s="140" t="s">
        <v>53</v>
      </c>
      <c r="L12" s="120" t="s">
        <v>74</v>
      </c>
      <c r="M12" s="140">
        <v>2</v>
      </c>
      <c r="N12" s="115"/>
      <c r="O12" s="205"/>
    </row>
    <row r="13" spans="1:15" ht="22.9">
      <c r="A13">
        <v>1</v>
      </c>
      <c r="B13" s="235" t="s">
        <v>75</v>
      </c>
      <c r="C13" s="236"/>
      <c r="D13" s="236"/>
      <c r="E13" s="236"/>
      <c r="F13" s="236"/>
      <c r="G13" s="237"/>
      <c r="H13" s="149" t="s">
        <v>76</v>
      </c>
      <c r="I13" s="117" t="s">
        <v>77</v>
      </c>
      <c r="J13" s="117" t="s">
        <v>78</v>
      </c>
      <c r="K13" s="117" t="s">
        <v>57</v>
      </c>
      <c r="L13" s="79" t="s">
        <v>79</v>
      </c>
      <c r="M13" s="117">
        <v>1</v>
      </c>
      <c r="N13" s="117"/>
      <c r="O13" s="117">
        <f>M13</f>
        <v>1</v>
      </c>
    </row>
    <row r="14" spans="1:15">
      <c r="A14">
        <v>1</v>
      </c>
      <c r="B14" s="261" t="s">
        <v>82</v>
      </c>
      <c r="C14" s="225" t="s">
        <v>83</v>
      </c>
      <c r="D14" s="206" t="s">
        <v>84</v>
      </c>
      <c r="E14" s="212"/>
      <c r="F14" s="212"/>
      <c r="G14" s="227"/>
      <c r="H14" s="151" t="s">
        <v>85</v>
      </c>
      <c r="I14" s="140" t="s">
        <v>86</v>
      </c>
      <c r="J14" s="140" t="s">
        <v>87</v>
      </c>
      <c r="K14" s="140" t="s">
        <v>47</v>
      </c>
      <c r="L14" s="120" t="s">
        <v>88</v>
      </c>
      <c r="M14" s="140">
        <v>2</v>
      </c>
      <c r="N14" s="199"/>
      <c r="O14" s="199">
        <f>M14+M15+M17+M16+M18</f>
        <v>10</v>
      </c>
    </row>
    <row r="15" spans="1:15">
      <c r="A15">
        <v>1</v>
      </c>
      <c r="B15" s="266"/>
      <c r="C15" s="267"/>
      <c r="D15" s="206" t="s">
        <v>89</v>
      </c>
      <c r="E15" s="212"/>
      <c r="F15" s="212"/>
      <c r="G15" s="227"/>
      <c r="H15" s="151" t="s">
        <v>90</v>
      </c>
      <c r="I15" s="140" t="s">
        <v>91</v>
      </c>
      <c r="J15" s="140" t="s">
        <v>92</v>
      </c>
      <c r="K15" s="140" t="s">
        <v>47</v>
      </c>
      <c r="L15" s="120" t="s">
        <v>88</v>
      </c>
      <c r="M15" s="140">
        <v>2</v>
      </c>
      <c r="N15" s="200"/>
      <c r="O15" s="200"/>
    </row>
    <row r="16" spans="1:15">
      <c r="A16">
        <v>1</v>
      </c>
      <c r="B16" s="266"/>
      <c r="C16" s="267"/>
      <c r="D16" s="240" t="s">
        <v>93</v>
      </c>
      <c r="E16" s="240"/>
      <c r="F16" s="240"/>
      <c r="G16" s="240"/>
      <c r="H16" s="151" t="s">
        <v>94</v>
      </c>
      <c r="I16" s="140" t="s">
        <v>95</v>
      </c>
      <c r="J16" s="140" t="s">
        <v>96</v>
      </c>
      <c r="K16" s="140" t="s">
        <v>22</v>
      </c>
      <c r="L16" s="120" t="s">
        <v>23</v>
      </c>
      <c r="M16" s="140">
        <v>2</v>
      </c>
      <c r="N16" s="200"/>
      <c r="O16" s="200"/>
    </row>
    <row r="17" spans="1:15">
      <c r="A17">
        <v>1</v>
      </c>
      <c r="B17" s="266"/>
      <c r="C17" s="267"/>
      <c r="D17" s="206" t="s">
        <v>97</v>
      </c>
      <c r="E17" s="264"/>
      <c r="F17" s="264"/>
      <c r="G17" s="265"/>
      <c r="H17" s="151" t="s">
        <v>98</v>
      </c>
      <c r="I17" s="140" t="s">
        <v>99</v>
      </c>
      <c r="J17" s="140" t="s">
        <v>100</v>
      </c>
      <c r="K17" s="140" t="s">
        <v>22</v>
      </c>
      <c r="L17" s="120" t="s">
        <v>23</v>
      </c>
      <c r="M17" s="140">
        <v>2</v>
      </c>
      <c r="N17" s="200"/>
      <c r="O17" s="200"/>
    </row>
    <row r="18" spans="1:15">
      <c r="A18">
        <v>1</v>
      </c>
      <c r="B18" s="262"/>
      <c r="C18" s="263"/>
      <c r="D18" s="240" t="s">
        <v>101</v>
      </c>
      <c r="E18" s="240"/>
      <c r="F18" s="240"/>
      <c r="G18" s="240"/>
      <c r="H18" s="151" t="s">
        <v>102</v>
      </c>
      <c r="I18" s="140" t="s">
        <v>103</v>
      </c>
      <c r="J18" s="140" t="s">
        <v>104</v>
      </c>
      <c r="K18" s="140" t="s">
        <v>22</v>
      </c>
      <c r="L18" s="120" t="s">
        <v>23</v>
      </c>
      <c r="M18" s="140">
        <v>2</v>
      </c>
      <c r="N18" s="248"/>
      <c r="O18" s="248"/>
    </row>
    <row r="19" spans="1:15" ht="22.9">
      <c r="A19">
        <v>1</v>
      </c>
      <c r="B19" s="258" t="s">
        <v>105</v>
      </c>
      <c r="C19" s="259"/>
      <c r="D19" s="259"/>
      <c r="E19" s="259"/>
      <c r="F19" s="259"/>
      <c r="G19" s="260"/>
      <c r="H19" s="149" t="s">
        <v>106</v>
      </c>
      <c r="I19" s="130" t="s">
        <v>107</v>
      </c>
      <c r="J19" s="130" t="s">
        <v>108</v>
      </c>
      <c r="K19" s="130" t="s">
        <v>57</v>
      </c>
      <c r="L19" s="120" t="s">
        <v>79</v>
      </c>
      <c r="M19" s="130">
        <v>2</v>
      </c>
      <c r="N19" s="130"/>
      <c r="O19" s="130">
        <v>2</v>
      </c>
    </row>
    <row r="20" spans="1:15" ht="22.9">
      <c r="A20">
        <v>1</v>
      </c>
      <c r="B20" s="255" t="s">
        <v>109</v>
      </c>
      <c r="C20" s="256"/>
      <c r="D20" s="256"/>
      <c r="E20" s="256"/>
      <c r="F20" s="256"/>
      <c r="G20" s="257"/>
      <c r="H20" s="149" t="s">
        <v>110</v>
      </c>
      <c r="I20" s="130" t="s">
        <v>111</v>
      </c>
      <c r="J20" s="130" t="s">
        <v>112</v>
      </c>
      <c r="K20" s="130" t="s">
        <v>57</v>
      </c>
      <c r="L20" s="123" t="s">
        <v>79</v>
      </c>
      <c r="M20" s="130">
        <v>1</v>
      </c>
      <c r="N20" s="130"/>
      <c r="O20" s="130">
        <v>1</v>
      </c>
    </row>
    <row r="21" spans="1:15" ht="22.9">
      <c r="A21">
        <v>1</v>
      </c>
      <c r="B21" s="258" t="s">
        <v>113</v>
      </c>
      <c r="C21" s="259"/>
      <c r="D21" s="259"/>
      <c r="E21" s="259"/>
      <c r="F21" s="259"/>
      <c r="G21" s="260"/>
      <c r="H21" s="149" t="s">
        <v>114</v>
      </c>
      <c r="I21" s="140" t="s">
        <v>107</v>
      </c>
      <c r="J21" s="117" t="s">
        <v>108</v>
      </c>
      <c r="K21" s="140" t="s">
        <v>57</v>
      </c>
      <c r="L21" s="120" t="s">
        <v>116</v>
      </c>
      <c r="M21" s="140">
        <v>2</v>
      </c>
      <c r="N21" s="140"/>
      <c r="O21" s="140">
        <f>M21</f>
        <v>2</v>
      </c>
    </row>
    <row r="22" spans="1:15">
      <c r="A22">
        <v>1</v>
      </c>
      <c r="B22" s="261" t="s">
        <v>119</v>
      </c>
      <c r="C22" s="225" t="s">
        <v>120</v>
      </c>
      <c r="D22" s="240" t="s">
        <v>121</v>
      </c>
      <c r="E22" s="240"/>
      <c r="F22" s="240"/>
      <c r="G22" s="240"/>
      <c r="H22" s="151" t="s">
        <v>122</v>
      </c>
      <c r="I22" s="140" t="s">
        <v>26</v>
      </c>
      <c r="J22" s="140" t="s">
        <v>27</v>
      </c>
      <c r="K22" s="140" t="s">
        <v>22</v>
      </c>
      <c r="L22" s="120" t="s">
        <v>23</v>
      </c>
      <c r="M22" s="140">
        <v>3</v>
      </c>
      <c r="N22" s="140" t="s">
        <v>123</v>
      </c>
      <c r="O22" s="199">
        <f>M22+M23</f>
        <v>6</v>
      </c>
    </row>
    <row r="23" spans="1:15">
      <c r="A23">
        <v>1</v>
      </c>
      <c r="B23" s="262"/>
      <c r="C23" s="263"/>
      <c r="D23" s="240" t="s">
        <v>124</v>
      </c>
      <c r="E23" s="249"/>
      <c r="F23" s="249"/>
      <c r="G23" s="249"/>
      <c r="H23" s="151" t="s">
        <v>125</v>
      </c>
      <c r="I23" s="140" t="s">
        <v>20</v>
      </c>
      <c r="J23" s="140" t="s">
        <v>21</v>
      </c>
      <c r="K23" s="140" t="s">
        <v>22</v>
      </c>
      <c r="L23" s="120" t="s">
        <v>23</v>
      </c>
      <c r="M23" s="140">
        <v>3</v>
      </c>
      <c r="N23" s="122"/>
      <c r="O23" s="248"/>
    </row>
    <row r="24" spans="1:15">
      <c r="A24">
        <v>1</v>
      </c>
      <c r="B24" s="215" t="s">
        <v>127</v>
      </c>
      <c r="C24" s="250"/>
      <c r="D24" s="250"/>
      <c r="E24" s="250"/>
      <c r="F24" s="250"/>
      <c r="G24" s="251"/>
      <c r="H24" s="151" t="s">
        <v>128</v>
      </c>
      <c r="I24" s="130" t="s">
        <v>107</v>
      </c>
      <c r="J24" s="80" t="s">
        <v>108</v>
      </c>
      <c r="K24" s="140" t="s">
        <v>47</v>
      </c>
      <c r="L24" s="131" t="s">
        <v>129</v>
      </c>
      <c r="M24" s="132"/>
      <c r="N24" s="132"/>
      <c r="O24" s="127">
        <v>3</v>
      </c>
    </row>
    <row r="25" spans="1:15">
      <c r="A25">
        <v>1</v>
      </c>
      <c r="B25" s="215" t="s">
        <v>130</v>
      </c>
      <c r="C25" s="250"/>
      <c r="D25" s="250"/>
      <c r="E25" s="250"/>
      <c r="F25" s="250"/>
      <c r="G25" s="251"/>
      <c r="H25" s="151" t="s">
        <v>131</v>
      </c>
      <c r="I25" s="130" t="s">
        <v>107</v>
      </c>
      <c r="J25" s="80" t="s">
        <v>108</v>
      </c>
      <c r="K25" s="140" t="s">
        <v>47</v>
      </c>
      <c r="L25" s="131" t="s">
        <v>129</v>
      </c>
      <c r="M25" s="132"/>
      <c r="N25" s="132"/>
      <c r="O25" s="127">
        <v>9</v>
      </c>
    </row>
    <row r="26" spans="1:15">
      <c r="A26">
        <v>1</v>
      </c>
      <c r="B26" s="252" t="s">
        <v>132</v>
      </c>
      <c r="C26" s="253"/>
      <c r="D26" s="253"/>
      <c r="E26" s="253"/>
      <c r="F26" s="253"/>
      <c r="G26" s="254"/>
      <c r="H26" s="148"/>
      <c r="I26" s="112"/>
      <c r="J26" s="112"/>
      <c r="K26" s="112"/>
      <c r="L26" s="112"/>
      <c r="M26" s="113"/>
      <c r="N26" s="113"/>
      <c r="O26" s="106">
        <v>2</v>
      </c>
    </row>
    <row r="27" spans="1:15">
      <c r="A27">
        <v>2</v>
      </c>
      <c r="B27" s="239" t="s">
        <v>152</v>
      </c>
      <c r="C27" s="211" t="s">
        <v>153</v>
      </c>
      <c r="D27" s="240" t="s">
        <v>154</v>
      </c>
      <c r="E27" s="240"/>
      <c r="F27" s="247"/>
      <c r="G27" s="247"/>
      <c r="H27" s="149" t="s">
        <v>155</v>
      </c>
      <c r="I27" s="140" t="s">
        <v>156</v>
      </c>
      <c r="J27" s="140" t="s">
        <v>157</v>
      </c>
      <c r="K27" s="140" t="s">
        <v>47</v>
      </c>
      <c r="L27" s="120" t="s">
        <v>65</v>
      </c>
      <c r="M27" s="140">
        <v>3</v>
      </c>
      <c r="N27" s="140"/>
      <c r="O27" s="242">
        <f>M28+M27</f>
        <v>6</v>
      </c>
    </row>
    <row r="28" spans="1:15">
      <c r="A28">
        <v>2</v>
      </c>
      <c r="B28" s="239"/>
      <c r="C28" s="211"/>
      <c r="D28" s="240" t="s">
        <v>158</v>
      </c>
      <c r="E28" s="240"/>
      <c r="F28" s="247"/>
      <c r="G28" s="247"/>
      <c r="H28" s="149" t="s">
        <v>159</v>
      </c>
      <c r="I28" s="140" t="s">
        <v>160</v>
      </c>
      <c r="J28" s="140" t="s">
        <v>161</v>
      </c>
      <c r="K28" s="140" t="s">
        <v>47</v>
      </c>
      <c r="L28" s="120" t="s">
        <v>162</v>
      </c>
      <c r="M28" s="140">
        <v>3</v>
      </c>
      <c r="N28" s="140"/>
      <c r="O28" s="242"/>
    </row>
    <row r="29" spans="1:15">
      <c r="A29">
        <v>2</v>
      </c>
      <c r="B29" s="239" t="s">
        <v>163</v>
      </c>
      <c r="C29" s="211" t="s">
        <v>164</v>
      </c>
      <c r="D29" s="240" t="s">
        <v>165</v>
      </c>
      <c r="E29" s="240"/>
      <c r="F29" s="247"/>
      <c r="G29" s="247"/>
      <c r="H29" s="149" t="s">
        <v>166</v>
      </c>
      <c r="I29" s="140" t="s">
        <v>167</v>
      </c>
      <c r="J29" s="140" t="s">
        <v>168</v>
      </c>
      <c r="K29" s="140" t="s">
        <v>47</v>
      </c>
      <c r="L29" s="120" t="s">
        <v>169</v>
      </c>
      <c r="M29" s="140">
        <v>3</v>
      </c>
      <c r="N29" s="140"/>
      <c r="O29" s="242">
        <f>M29+M30+M31</f>
        <v>7</v>
      </c>
    </row>
    <row r="30" spans="1:15">
      <c r="A30">
        <v>2</v>
      </c>
      <c r="B30" s="239"/>
      <c r="C30" s="211"/>
      <c r="D30" s="240" t="s">
        <v>170</v>
      </c>
      <c r="E30" s="240"/>
      <c r="F30" s="247"/>
      <c r="G30" s="247"/>
      <c r="H30" s="149" t="s">
        <v>171</v>
      </c>
      <c r="I30" s="140" t="s">
        <v>172</v>
      </c>
      <c r="J30" s="140" t="s">
        <v>173</v>
      </c>
      <c r="K30" s="140" t="s">
        <v>47</v>
      </c>
      <c r="L30" s="120" t="s">
        <v>174</v>
      </c>
      <c r="M30" s="140">
        <v>2</v>
      </c>
      <c r="N30" s="140"/>
      <c r="O30" s="242"/>
    </row>
    <row r="31" spans="1:15">
      <c r="A31">
        <v>2</v>
      </c>
      <c r="B31" s="239"/>
      <c r="C31" s="211"/>
      <c r="D31" s="240" t="s">
        <v>175</v>
      </c>
      <c r="E31" s="240"/>
      <c r="F31" s="247"/>
      <c r="G31" s="247"/>
      <c r="H31" s="149" t="s">
        <v>176</v>
      </c>
      <c r="I31" s="140" t="s">
        <v>177</v>
      </c>
      <c r="J31" s="140" t="s">
        <v>178</v>
      </c>
      <c r="K31" s="140" t="s">
        <v>47</v>
      </c>
      <c r="L31" s="120" t="s">
        <v>65</v>
      </c>
      <c r="M31" s="140">
        <v>2</v>
      </c>
      <c r="N31" s="140"/>
      <c r="O31" s="242"/>
    </row>
    <row r="32" spans="1:15">
      <c r="A32">
        <v>2</v>
      </c>
      <c r="B32" s="243" t="s">
        <v>179</v>
      </c>
      <c r="C32" s="244"/>
      <c r="D32" s="244"/>
      <c r="E32" s="244"/>
      <c r="F32" s="244"/>
      <c r="G32" s="245"/>
      <c r="H32" s="149" t="s">
        <v>180</v>
      </c>
      <c r="I32" s="130" t="s">
        <v>107</v>
      </c>
      <c r="J32" s="130" t="s">
        <v>108</v>
      </c>
      <c r="K32" s="130" t="s">
        <v>47</v>
      </c>
      <c r="L32" s="134" t="s">
        <v>65</v>
      </c>
      <c r="M32" s="130">
        <v>0</v>
      </c>
      <c r="N32" s="130"/>
      <c r="O32" s="80">
        <v>0</v>
      </c>
    </row>
    <row r="33" spans="1:16">
      <c r="A33">
        <v>2</v>
      </c>
      <c r="B33" s="239" t="s">
        <v>182</v>
      </c>
      <c r="C33" s="246" t="s">
        <v>183</v>
      </c>
      <c r="D33" s="240" t="s">
        <v>184</v>
      </c>
      <c r="E33" s="240"/>
      <c r="F33" s="240"/>
      <c r="G33" s="240"/>
      <c r="H33" s="151" t="s">
        <v>185</v>
      </c>
      <c r="I33" s="140" t="s">
        <v>186</v>
      </c>
      <c r="J33" s="140" t="s">
        <v>187</v>
      </c>
      <c r="K33" s="140" t="s">
        <v>47</v>
      </c>
      <c r="L33" s="120" t="s">
        <v>188</v>
      </c>
      <c r="M33" s="140">
        <v>3</v>
      </c>
      <c r="N33" s="140" t="s">
        <v>123</v>
      </c>
      <c r="O33" s="204">
        <f>M34+M33</f>
        <v>6</v>
      </c>
    </row>
    <row r="34" spans="1:16">
      <c r="A34">
        <v>2</v>
      </c>
      <c r="B34" s="239"/>
      <c r="C34" s="246"/>
      <c r="D34" s="206" t="s">
        <v>189</v>
      </c>
      <c r="E34" s="212"/>
      <c r="F34" s="213"/>
      <c r="G34" s="214"/>
      <c r="H34" s="149" t="s">
        <v>190</v>
      </c>
      <c r="I34" s="140" t="s">
        <v>191</v>
      </c>
      <c r="J34" s="140" t="s">
        <v>192</v>
      </c>
      <c r="K34" s="140" t="s">
        <v>47</v>
      </c>
      <c r="L34" s="120" t="s">
        <v>188</v>
      </c>
      <c r="M34" s="140">
        <v>3</v>
      </c>
      <c r="N34" s="135"/>
      <c r="O34" s="238"/>
    </row>
    <row r="35" spans="1:16">
      <c r="A35">
        <v>2</v>
      </c>
      <c r="B35" s="239" t="s">
        <v>193</v>
      </c>
      <c r="C35" s="211" t="s">
        <v>194</v>
      </c>
      <c r="D35" s="240" t="s">
        <v>195</v>
      </c>
      <c r="E35" s="241"/>
      <c r="F35" s="241"/>
      <c r="G35" s="241"/>
      <c r="H35" s="149" t="s">
        <v>196</v>
      </c>
      <c r="I35" s="140" t="s">
        <v>107</v>
      </c>
      <c r="J35" s="140" t="s">
        <v>108</v>
      </c>
      <c r="K35" s="140" t="s">
        <v>47</v>
      </c>
      <c r="L35" s="120" t="s">
        <v>65</v>
      </c>
      <c r="M35" s="140">
        <v>4</v>
      </c>
      <c r="N35" s="140"/>
      <c r="O35" s="242">
        <f>M36+M35</f>
        <v>8</v>
      </c>
    </row>
    <row r="36" spans="1:16">
      <c r="A36">
        <v>2</v>
      </c>
      <c r="B36" s="239"/>
      <c r="C36" s="211"/>
      <c r="D36" s="240" t="s">
        <v>197</v>
      </c>
      <c r="E36" s="240"/>
      <c r="F36" s="240"/>
      <c r="G36" s="240"/>
      <c r="H36" s="151" t="s">
        <v>198</v>
      </c>
      <c r="I36" s="140" t="s">
        <v>107</v>
      </c>
      <c r="J36" s="140" t="s">
        <v>108</v>
      </c>
      <c r="K36" s="140" t="s">
        <v>47</v>
      </c>
      <c r="L36" s="120" t="s">
        <v>65</v>
      </c>
      <c r="M36" s="140">
        <v>4</v>
      </c>
      <c r="N36" s="140"/>
      <c r="O36" s="242"/>
    </row>
    <row r="37" spans="1:16">
      <c r="A37">
        <v>2</v>
      </c>
      <c r="B37" s="209" t="s">
        <v>199</v>
      </c>
      <c r="C37" s="229" t="s">
        <v>200</v>
      </c>
      <c r="D37" s="231" t="s">
        <v>201</v>
      </c>
      <c r="E37" s="232"/>
      <c r="F37" s="232"/>
      <c r="G37" s="233"/>
      <c r="H37" s="151" t="s">
        <v>202</v>
      </c>
      <c r="I37" s="140" t="s">
        <v>203</v>
      </c>
      <c r="J37" s="140" t="s">
        <v>204</v>
      </c>
      <c r="K37" s="140" t="s">
        <v>47</v>
      </c>
      <c r="L37" s="120" t="s">
        <v>65</v>
      </c>
      <c r="M37" s="140">
        <v>4</v>
      </c>
      <c r="N37" s="136"/>
      <c r="O37" s="204">
        <f>M37+M38</f>
        <v>7</v>
      </c>
    </row>
    <row r="38" spans="1:16">
      <c r="A38">
        <v>2</v>
      </c>
      <c r="B38" s="228"/>
      <c r="C38" s="230"/>
      <c r="D38" s="231" t="s">
        <v>205</v>
      </c>
      <c r="E38" s="232"/>
      <c r="F38" s="232"/>
      <c r="G38" s="233"/>
      <c r="H38" s="151" t="s">
        <v>206</v>
      </c>
      <c r="I38" s="140" t="s">
        <v>207</v>
      </c>
      <c r="J38" s="140" t="s">
        <v>208</v>
      </c>
      <c r="K38" s="140" t="s">
        <v>22</v>
      </c>
      <c r="L38" s="120" t="s">
        <v>209</v>
      </c>
      <c r="M38" s="140">
        <v>3</v>
      </c>
      <c r="N38" s="122"/>
      <c r="O38" s="234"/>
    </row>
    <row r="39" spans="1:16" ht="22.9">
      <c r="A39">
        <v>2</v>
      </c>
      <c r="B39" s="235" t="s">
        <v>210</v>
      </c>
      <c r="C39" s="236"/>
      <c r="D39" s="236"/>
      <c r="E39" s="236"/>
      <c r="F39" s="236"/>
      <c r="G39" s="237"/>
      <c r="H39" s="149" t="s">
        <v>211</v>
      </c>
      <c r="I39" s="81" t="s">
        <v>107</v>
      </c>
      <c r="J39" s="81" t="s">
        <v>115</v>
      </c>
      <c r="K39" s="81" t="s">
        <v>57</v>
      </c>
      <c r="L39" s="79" t="s">
        <v>116</v>
      </c>
      <c r="M39" s="117">
        <v>1</v>
      </c>
      <c r="N39" s="115"/>
      <c r="O39" s="115">
        <f>M39</f>
        <v>1</v>
      </c>
    </row>
    <row r="40" spans="1:16">
      <c r="A40">
        <v>2</v>
      </c>
      <c r="B40" s="215" t="s">
        <v>212</v>
      </c>
      <c r="C40" s="216"/>
      <c r="D40" s="216"/>
      <c r="E40" s="216"/>
      <c r="F40" s="216"/>
      <c r="G40" s="217"/>
      <c r="H40" s="151" t="s">
        <v>213</v>
      </c>
      <c r="I40" s="130" t="s">
        <v>107</v>
      </c>
      <c r="J40" s="80" t="s">
        <v>108</v>
      </c>
      <c r="K40" s="130" t="s">
        <v>47</v>
      </c>
      <c r="L40" s="218" t="s">
        <v>129</v>
      </c>
      <c r="M40" s="219"/>
      <c r="N40" s="132"/>
      <c r="O40" s="127">
        <v>3</v>
      </c>
    </row>
    <row r="41" spans="1:16">
      <c r="A41">
        <v>2</v>
      </c>
      <c r="B41" s="215" t="s">
        <v>214</v>
      </c>
      <c r="C41" s="216"/>
      <c r="D41" s="216"/>
      <c r="E41" s="216"/>
      <c r="F41" s="216"/>
      <c r="G41" s="217"/>
      <c r="H41" s="151" t="s">
        <v>215</v>
      </c>
      <c r="I41" s="130" t="s">
        <v>107</v>
      </c>
      <c r="J41" s="80" t="s">
        <v>108</v>
      </c>
      <c r="K41" s="130" t="s">
        <v>47</v>
      </c>
      <c r="L41" s="218" t="s">
        <v>129</v>
      </c>
      <c r="M41" s="219"/>
      <c r="N41" s="132"/>
      <c r="O41" s="127">
        <v>18</v>
      </c>
    </row>
    <row r="42" spans="1:16">
      <c r="A42">
        <v>2</v>
      </c>
      <c r="B42" s="215" t="s">
        <v>216</v>
      </c>
      <c r="C42" s="216"/>
      <c r="D42" s="216"/>
      <c r="E42" s="216"/>
      <c r="F42" s="216"/>
      <c r="G42" s="217"/>
      <c r="H42" s="220"/>
      <c r="I42" s="221"/>
      <c r="J42" s="221"/>
      <c r="K42" s="221"/>
      <c r="L42" s="221"/>
      <c r="M42" s="222"/>
      <c r="N42" s="181"/>
      <c r="O42" s="127">
        <v>2</v>
      </c>
    </row>
    <row r="43" spans="1:16" s="30" customFormat="1" ht="24.75" customHeight="1">
      <c r="A43" s="30">
        <v>3</v>
      </c>
      <c r="B43" s="223" t="s">
        <v>220</v>
      </c>
      <c r="C43" s="225" t="s">
        <v>221</v>
      </c>
      <c r="D43" s="206" t="s">
        <v>222</v>
      </c>
      <c r="E43" s="212"/>
      <c r="F43" s="212"/>
      <c r="G43" s="227"/>
      <c r="H43" s="150" t="s">
        <v>223</v>
      </c>
      <c r="I43" s="140" t="s">
        <v>224</v>
      </c>
      <c r="J43" s="140" t="s">
        <v>225</v>
      </c>
      <c r="K43" s="140" t="s">
        <v>47</v>
      </c>
      <c r="L43" s="120" t="s">
        <v>188</v>
      </c>
      <c r="M43" s="140">
        <v>2</v>
      </c>
      <c r="N43" s="140" t="s">
        <v>123</v>
      </c>
      <c r="O43" s="204">
        <f>M44+M43</f>
        <v>4</v>
      </c>
    </row>
    <row r="44" spans="1:16" s="30" customFormat="1" ht="24.75" customHeight="1">
      <c r="A44" s="30">
        <v>3</v>
      </c>
      <c r="B44" s="224"/>
      <c r="C44" s="226"/>
      <c r="D44" s="206" t="s">
        <v>226</v>
      </c>
      <c r="E44" s="207"/>
      <c r="F44" s="207"/>
      <c r="G44" s="208"/>
      <c r="H44" s="150" t="s">
        <v>227</v>
      </c>
      <c r="I44" s="140" t="s">
        <v>228</v>
      </c>
      <c r="J44" s="140" t="s">
        <v>229</v>
      </c>
      <c r="K44" s="140" t="s">
        <v>47</v>
      </c>
      <c r="L44" s="120" t="s">
        <v>65</v>
      </c>
      <c r="M44" s="140">
        <v>2</v>
      </c>
      <c r="N44" s="122"/>
      <c r="O44" s="205"/>
    </row>
    <row r="45" spans="1:16" s="30" customFormat="1" ht="28.5" customHeight="1">
      <c r="A45" s="30">
        <v>3</v>
      </c>
      <c r="B45" s="209" t="s">
        <v>230</v>
      </c>
      <c r="C45" s="211" t="s">
        <v>231</v>
      </c>
      <c r="D45" s="206" t="s">
        <v>232</v>
      </c>
      <c r="E45" s="212"/>
      <c r="F45" s="213"/>
      <c r="G45" s="214"/>
      <c r="H45" s="149" t="s">
        <v>233</v>
      </c>
      <c r="I45" s="140" t="s">
        <v>234</v>
      </c>
      <c r="J45" s="140" t="s">
        <v>235</v>
      </c>
      <c r="K45" s="140" t="s">
        <v>47</v>
      </c>
      <c r="L45" s="139" t="s">
        <v>236</v>
      </c>
      <c r="M45" s="140">
        <v>2</v>
      </c>
      <c r="N45" s="140"/>
      <c r="O45" s="204">
        <f>M46+M45</f>
        <v>4</v>
      </c>
      <c r="P45" s="31"/>
    </row>
    <row r="46" spans="1:16" s="30" customFormat="1" ht="30.75" customHeight="1">
      <c r="A46" s="30">
        <v>3</v>
      </c>
      <c r="B46" s="210"/>
      <c r="C46" s="211"/>
      <c r="D46" s="206" t="s">
        <v>237</v>
      </c>
      <c r="E46" s="212"/>
      <c r="F46" s="213"/>
      <c r="G46" s="214"/>
      <c r="H46" s="149" t="s">
        <v>238</v>
      </c>
      <c r="I46" s="140" t="s">
        <v>239</v>
      </c>
      <c r="J46" s="140" t="s">
        <v>240</v>
      </c>
      <c r="K46" s="140" t="s">
        <v>47</v>
      </c>
      <c r="L46" s="139" t="s">
        <v>88</v>
      </c>
      <c r="M46" s="140">
        <v>2</v>
      </c>
      <c r="N46" s="140"/>
      <c r="O46" s="205"/>
      <c r="P46" s="31"/>
    </row>
    <row r="47" spans="1:16" s="30" customFormat="1" ht="22.5" customHeight="1">
      <c r="A47" s="30">
        <v>3</v>
      </c>
      <c r="B47" s="195" t="s">
        <v>242</v>
      </c>
      <c r="C47" s="198" t="s">
        <v>243</v>
      </c>
      <c r="D47" s="195" t="s">
        <v>244</v>
      </c>
      <c r="E47" s="195"/>
      <c r="F47" s="195"/>
      <c r="G47" s="195"/>
      <c r="H47" s="152" t="s">
        <v>245</v>
      </c>
      <c r="I47" s="140" t="s">
        <v>246</v>
      </c>
      <c r="J47" s="140" t="s">
        <v>247</v>
      </c>
      <c r="K47" s="140" t="s">
        <v>22</v>
      </c>
      <c r="L47" s="139" t="s">
        <v>42</v>
      </c>
      <c r="M47" s="140">
        <v>3</v>
      </c>
      <c r="N47" s="140" t="s">
        <v>123</v>
      </c>
      <c r="O47" s="199">
        <f>M47+M48+M49</f>
        <v>8</v>
      </c>
    </row>
    <row r="48" spans="1:16" s="30" customFormat="1" ht="22.5" customHeight="1">
      <c r="A48" s="30">
        <v>3</v>
      </c>
      <c r="B48" s="195"/>
      <c r="C48" s="198"/>
      <c r="D48" s="195" t="s">
        <v>248</v>
      </c>
      <c r="E48" s="195"/>
      <c r="F48" s="201"/>
      <c r="G48" s="201"/>
      <c r="H48" s="152" t="s">
        <v>249</v>
      </c>
      <c r="I48" s="136" t="s">
        <v>250</v>
      </c>
      <c r="J48" s="136" t="s">
        <v>251</v>
      </c>
      <c r="K48" s="136" t="s">
        <v>47</v>
      </c>
      <c r="L48" s="141" t="s">
        <v>252</v>
      </c>
      <c r="M48" s="136">
        <v>2</v>
      </c>
      <c r="N48" s="135"/>
      <c r="O48" s="200"/>
    </row>
    <row r="49" spans="1:20" s="30" customFormat="1" ht="21.75" customHeight="1">
      <c r="A49" s="30">
        <v>3</v>
      </c>
      <c r="B49" s="195"/>
      <c r="C49" s="198"/>
      <c r="D49" s="202" t="s">
        <v>253</v>
      </c>
      <c r="E49" s="203"/>
      <c r="F49" s="203"/>
      <c r="G49" s="203"/>
      <c r="H49" s="152" t="s">
        <v>254</v>
      </c>
      <c r="I49" s="130" t="s">
        <v>255</v>
      </c>
      <c r="J49" s="130" t="s">
        <v>256</v>
      </c>
      <c r="K49" s="130" t="s">
        <v>22</v>
      </c>
      <c r="L49" s="139" t="s">
        <v>42</v>
      </c>
      <c r="M49" s="130">
        <v>3</v>
      </c>
      <c r="N49" s="142"/>
      <c r="O49" s="200"/>
    </row>
    <row r="50" spans="1:20" s="30" customFormat="1" ht="26.25" customHeight="1">
      <c r="A50" s="30">
        <v>3</v>
      </c>
      <c r="B50" s="194" t="s">
        <v>257</v>
      </c>
      <c r="C50" s="194"/>
      <c r="D50" s="194"/>
      <c r="E50" s="194"/>
      <c r="F50" s="194"/>
      <c r="G50" s="194"/>
      <c r="H50" s="153" t="s">
        <v>258</v>
      </c>
      <c r="I50" s="140" t="s">
        <v>259</v>
      </c>
      <c r="J50" s="140" t="s">
        <v>260</v>
      </c>
      <c r="K50" s="140" t="s">
        <v>57</v>
      </c>
      <c r="L50" s="120" t="s">
        <v>79</v>
      </c>
      <c r="M50" s="140">
        <v>2</v>
      </c>
      <c r="N50" s="140"/>
      <c r="O50" s="140">
        <f>M50</f>
        <v>2</v>
      </c>
    </row>
    <row r="51" spans="1:20" s="3" customFormat="1" ht="30" customHeight="1">
      <c r="A51" s="30">
        <v>3</v>
      </c>
      <c r="B51" s="195" t="s">
        <v>262</v>
      </c>
      <c r="C51" s="196" t="s">
        <v>263</v>
      </c>
      <c r="D51" s="192" t="s">
        <v>264</v>
      </c>
      <c r="E51" s="197"/>
      <c r="F51" s="197"/>
      <c r="G51" s="197"/>
      <c r="H51" s="154" t="s">
        <v>265</v>
      </c>
      <c r="I51" s="163" t="s">
        <v>107</v>
      </c>
      <c r="J51" s="163" t="s">
        <v>108</v>
      </c>
      <c r="K51" s="163" t="s">
        <v>47</v>
      </c>
      <c r="L51" s="164" t="s">
        <v>65</v>
      </c>
      <c r="M51" s="163">
        <v>4</v>
      </c>
      <c r="N51" s="163"/>
      <c r="O51" s="191">
        <f>M52+M51</f>
        <v>8</v>
      </c>
      <c r="P51" s="30"/>
      <c r="Q51" s="30"/>
      <c r="R51" s="30"/>
      <c r="S51" s="30"/>
      <c r="T51" s="30"/>
    </row>
    <row r="52" spans="1:20" s="3" customFormat="1" ht="25.5" customHeight="1">
      <c r="A52" s="30">
        <v>3</v>
      </c>
      <c r="B52" s="195"/>
      <c r="C52" s="196"/>
      <c r="D52" s="192" t="s">
        <v>266</v>
      </c>
      <c r="E52" s="192"/>
      <c r="F52" s="192"/>
      <c r="G52" s="192"/>
      <c r="H52" s="162" t="s">
        <v>267</v>
      </c>
      <c r="I52" s="163" t="s">
        <v>107</v>
      </c>
      <c r="J52" s="163" t="s">
        <v>108</v>
      </c>
      <c r="K52" s="163" t="s">
        <v>47</v>
      </c>
      <c r="L52" s="164" t="s">
        <v>65</v>
      </c>
      <c r="M52" s="163">
        <v>4</v>
      </c>
      <c r="N52" s="163"/>
      <c r="O52" s="191"/>
      <c r="P52" s="30"/>
      <c r="Q52" s="30"/>
      <c r="R52" s="30"/>
      <c r="S52" s="30"/>
      <c r="T52" s="30"/>
    </row>
    <row r="53" spans="1:20" s="3" customFormat="1" ht="27" customHeight="1">
      <c r="A53" s="30">
        <v>3</v>
      </c>
      <c r="B53" s="185" t="s">
        <v>268</v>
      </c>
      <c r="C53" s="186"/>
      <c r="D53" s="186"/>
      <c r="E53" s="186"/>
      <c r="F53" s="186"/>
      <c r="G53" s="186"/>
      <c r="H53" s="162" t="s">
        <v>269</v>
      </c>
      <c r="I53" s="165" t="s">
        <v>107</v>
      </c>
      <c r="J53" s="80" t="s">
        <v>108</v>
      </c>
      <c r="K53" s="163" t="s">
        <v>47</v>
      </c>
      <c r="L53" s="193" t="s">
        <v>129</v>
      </c>
      <c r="M53" s="193"/>
      <c r="N53" s="166"/>
      <c r="O53" s="167">
        <v>3</v>
      </c>
    </row>
    <row r="54" spans="1:20" s="17" customFormat="1" ht="27" customHeight="1">
      <c r="A54" s="30">
        <v>3</v>
      </c>
      <c r="B54" s="185" t="s">
        <v>270</v>
      </c>
      <c r="C54" s="186"/>
      <c r="D54" s="186"/>
      <c r="E54" s="186"/>
      <c r="F54" s="186"/>
      <c r="G54" s="186"/>
      <c r="H54" s="162" t="s">
        <v>271</v>
      </c>
      <c r="I54" s="165" t="s">
        <v>107</v>
      </c>
      <c r="J54" s="80" t="s">
        <v>108</v>
      </c>
      <c r="K54" s="163" t="s">
        <v>47</v>
      </c>
      <c r="L54" s="193" t="s">
        <v>129</v>
      </c>
      <c r="M54" s="193"/>
      <c r="N54" s="166"/>
      <c r="O54" s="167">
        <v>24</v>
      </c>
    </row>
    <row r="55" spans="1:20" s="17" customFormat="1" ht="26.25" customHeight="1">
      <c r="A55" s="30">
        <v>3</v>
      </c>
      <c r="B55" s="185" t="s">
        <v>272</v>
      </c>
      <c r="C55" s="186"/>
      <c r="D55" s="186"/>
      <c r="E55" s="186"/>
      <c r="F55" s="186"/>
      <c r="G55" s="186"/>
      <c r="H55" s="162" t="s">
        <v>273</v>
      </c>
      <c r="I55" s="168" t="s">
        <v>274</v>
      </c>
      <c r="J55" s="168" t="s">
        <v>274</v>
      </c>
      <c r="K55" s="168" t="s">
        <v>57</v>
      </c>
      <c r="L55" s="187" t="s">
        <v>275</v>
      </c>
      <c r="M55" s="187"/>
      <c r="N55" s="169"/>
      <c r="O55" s="170">
        <v>5</v>
      </c>
    </row>
    <row r="56" spans="1:20" s="17" customFormat="1" ht="21.75" customHeight="1">
      <c r="A56" s="30">
        <v>3</v>
      </c>
      <c r="B56" s="188" t="s">
        <v>276</v>
      </c>
      <c r="C56" s="189"/>
      <c r="D56" s="189"/>
      <c r="E56" s="189"/>
      <c r="F56" s="189"/>
      <c r="G56" s="189"/>
      <c r="H56" s="190"/>
      <c r="I56" s="190"/>
      <c r="J56" s="190"/>
      <c r="K56" s="190"/>
      <c r="L56" s="190"/>
      <c r="M56" s="190"/>
      <c r="N56" s="184"/>
      <c r="O56" s="170">
        <v>2</v>
      </c>
    </row>
  </sheetData>
  <mergeCells count="107">
    <mergeCell ref="B6:B9"/>
    <mergeCell ref="C6:C9"/>
    <mergeCell ref="D6:G6"/>
    <mergeCell ref="N6:N9"/>
    <mergeCell ref="O6:O9"/>
    <mergeCell ref="D7:G7"/>
    <mergeCell ref="D8:G8"/>
    <mergeCell ref="D9:G9"/>
    <mergeCell ref="D1:G1"/>
    <mergeCell ref="B2:B5"/>
    <mergeCell ref="C2:C5"/>
    <mergeCell ref="D2:G2"/>
    <mergeCell ref="O2:O5"/>
    <mergeCell ref="D3:G3"/>
    <mergeCell ref="D4:G4"/>
    <mergeCell ref="D5:G5"/>
    <mergeCell ref="B13:G13"/>
    <mergeCell ref="B14:B18"/>
    <mergeCell ref="C14:C18"/>
    <mergeCell ref="D14:G14"/>
    <mergeCell ref="N14:N18"/>
    <mergeCell ref="B10:B12"/>
    <mergeCell ref="C10:C12"/>
    <mergeCell ref="D10:G10"/>
    <mergeCell ref="O10:O12"/>
    <mergeCell ref="D11:G11"/>
    <mergeCell ref="D12:G12"/>
    <mergeCell ref="B20:G20"/>
    <mergeCell ref="B21:G21"/>
    <mergeCell ref="B22:B23"/>
    <mergeCell ref="C22:C23"/>
    <mergeCell ref="D22:G22"/>
    <mergeCell ref="O14:O18"/>
    <mergeCell ref="D15:G15"/>
    <mergeCell ref="D16:G16"/>
    <mergeCell ref="D17:G17"/>
    <mergeCell ref="D18:G18"/>
    <mergeCell ref="B19:G19"/>
    <mergeCell ref="O22:O23"/>
    <mergeCell ref="D23:G23"/>
    <mergeCell ref="B24:G24"/>
    <mergeCell ref="B25:G25"/>
    <mergeCell ref="B26:G26"/>
    <mergeCell ref="B27:B28"/>
    <mergeCell ref="C27:C28"/>
    <mergeCell ref="D27:G27"/>
    <mergeCell ref="O27:O28"/>
    <mergeCell ref="D28:G28"/>
    <mergeCell ref="B32:G32"/>
    <mergeCell ref="B33:B34"/>
    <mergeCell ref="C33:C34"/>
    <mergeCell ref="D33:G33"/>
    <mergeCell ref="B29:B31"/>
    <mergeCell ref="C29:C31"/>
    <mergeCell ref="D29:G29"/>
    <mergeCell ref="O29:O31"/>
    <mergeCell ref="D30:G30"/>
    <mergeCell ref="D31:G31"/>
    <mergeCell ref="B37:B38"/>
    <mergeCell ref="C37:C38"/>
    <mergeCell ref="D37:G37"/>
    <mergeCell ref="O37:O38"/>
    <mergeCell ref="D38:G38"/>
    <mergeCell ref="B39:G39"/>
    <mergeCell ref="O33:O34"/>
    <mergeCell ref="D34:G34"/>
    <mergeCell ref="B35:B36"/>
    <mergeCell ref="C35:C36"/>
    <mergeCell ref="D35:G35"/>
    <mergeCell ref="O35:O36"/>
    <mergeCell ref="D36:G36"/>
    <mergeCell ref="O43:O44"/>
    <mergeCell ref="D44:G44"/>
    <mergeCell ref="B45:B46"/>
    <mergeCell ref="C45:C46"/>
    <mergeCell ref="D45:G45"/>
    <mergeCell ref="O45:O46"/>
    <mergeCell ref="D46:G46"/>
    <mergeCell ref="B40:G40"/>
    <mergeCell ref="L40:M40"/>
    <mergeCell ref="B41:G41"/>
    <mergeCell ref="L41:M41"/>
    <mergeCell ref="B42:G42"/>
    <mergeCell ref="H42:M42"/>
    <mergeCell ref="B43:B44"/>
    <mergeCell ref="C43:C44"/>
    <mergeCell ref="D43:G43"/>
    <mergeCell ref="B50:G50"/>
    <mergeCell ref="B51:B52"/>
    <mergeCell ref="C51:C52"/>
    <mergeCell ref="D51:G51"/>
    <mergeCell ref="B47:B49"/>
    <mergeCell ref="C47:C49"/>
    <mergeCell ref="D47:G47"/>
    <mergeCell ref="O47:O49"/>
    <mergeCell ref="D48:G48"/>
    <mergeCell ref="D49:G49"/>
    <mergeCell ref="B55:G55"/>
    <mergeCell ref="L55:M55"/>
    <mergeCell ref="B56:G56"/>
    <mergeCell ref="H56:M56"/>
    <mergeCell ref="O51:O52"/>
    <mergeCell ref="D52:G52"/>
    <mergeCell ref="B53:G53"/>
    <mergeCell ref="L53:M53"/>
    <mergeCell ref="B54:G54"/>
    <mergeCell ref="L54:M5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a5868-af0a-410c-839e-8d12f9bbae36">
      <Terms xmlns="http://schemas.microsoft.com/office/infopath/2007/PartnerControls"/>
    </lcf76f155ced4ddcb4097134ff3c332f>
    <noteDR703 xmlns="ff5a5868-af0a-410c-839e-8d12f9bbae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1CAF5201C82C43AA4DBD7D4A985E69" ma:contentTypeVersion="18" ma:contentTypeDescription="Creare un nuovo documento." ma:contentTypeScope="" ma:versionID="d4ebe10c0e9392234408c1ca4c913792">
  <xsd:schema xmlns:xsd="http://www.w3.org/2001/XMLSchema" xmlns:xs="http://www.w3.org/2001/XMLSchema" xmlns:p="http://schemas.microsoft.com/office/2006/metadata/properties" xmlns:ns2="ff5a5868-af0a-410c-839e-8d12f9bbae36" xmlns:ns3="4e4aeb4f-2755-45de-8429-e3c3045be2d4" targetNamespace="http://schemas.microsoft.com/office/2006/metadata/properties" ma:root="true" ma:fieldsID="2fc5a4e9a860dbc797ededcafc9065f9" ns2:_="" ns3:_="">
    <xsd:import namespace="ff5a5868-af0a-410c-839e-8d12f9bbae36"/>
    <xsd:import namespace="4e4aeb4f-2755-45de-8429-e3c3045be2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noteDR70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a5868-af0a-410c-839e-8d12f9bbae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03ef3db-1873-48f1-8e04-87b5542c2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DR703" ma:index="25" nillable="true" ma:displayName="note DR 703" ma:description="considerare solo la parte relativa alle sostituzioni (no annullamento a Poiani)" ma:format="Dropdown" ma:internalName="noteDR703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aeb4f-2755-45de-8429-e3c3045be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C8FF5-F3E2-4900-880E-16B83EC0A501}"/>
</file>

<file path=customXml/itemProps2.xml><?xml version="1.0" encoding="utf-8"?>
<ds:datastoreItem xmlns:ds="http://schemas.openxmlformats.org/officeDocument/2006/customXml" ds:itemID="{13F9165F-9CE9-4AAB-BFE7-188053665A43}"/>
</file>

<file path=customXml/itemProps3.xml><?xml version="1.0" encoding="utf-8"?>
<ds:datastoreItem xmlns:ds="http://schemas.openxmlformats.org/officeDocument/2006/customXml" ds:itemID="{AF6B82A2-77AF-4D8F-B1CE-4DF0670AF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Microsoft</dc:creator>
  <cp:keywords/>
  <dc:description/>
  <cp:lastModifiedBy/>
  <cp:revision/>
  <dcterms:created xsi:type="dcterms:W3CDTF">2002-01-08T09:25:52Z</dcterms:created>
  <dcterms:modified xsi:type="dcterms:W3CDTF">2026-05-05T10:54:47Z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0x010100B21CAF5201C82C43AA4DBD7D4A985E69</vt:lpwstr>
  </property>
  <property fmtid="{D5CDD505-2E9C-101B-9397-08002B2CF9AE}" pid="3" name="MediaServiceImageTags">
    <vt:lpwstr/>
  </property>
</Properties>
</file>